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BE36" i="9" s="1"/>
  <c r="BW34" i="9" l="1"/>
  <c r="BW35" i="9" s="1"/>
  <c r="BW36" i="9" s="1"/>
  <c r="BW37" i="9" s="1"/>
  <c r="BW38" i="9" s="1"/>
  <c r="BW39" i="9" s="1"/>
  <c r="BW40" i="9" s="1"/>
  <c r="BW41" i="9" s="1"/>
  <c r="BW42" i="9" s="1"/>
  <c r="BW43" i="9" s="1"/>
  <c r="CO34" i="9"/>
</calcChain>
</file>

<file path=xl/sharedStrings.xml><?xml version="1.0" encoding="utf-8"?>
<sst xmlns="http://schemas.openxmlformats.org/spreadsheetml/2006/main" count="1085" uniqueCount="564">
  <si>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</si>
  <si>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</si>
  <si>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</si>
  <si>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</si>
  <si>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</si>
  <si>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</si>
  <si>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</si>
  <si>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</si>
  <si>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</si>
  <si>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</si>
  <si>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</si>
  <si>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</si>
  <si>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</si>
  <si>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</si>
  <si>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</si>
  <si>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</si>
  <si>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</si>
  <si>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</si>
  <si>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</si>
  <si>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</si>
  <si>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</si>
  <si>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</si>
  <si>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</si>
  <si>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</si>
  <si>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</si>
  <si>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</si>
  <si>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</si>
  <si>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</si>
  <si>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</si>
  <si>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</si>
  <si>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</si>
  <si>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</si>
  <si>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</si>
  <si>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</si>
  <si>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</si>
  <si>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</si>
  <si>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</si>
  <si>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</si>
  <si>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</si>
  <si>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</si>
  <si>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</si>
  <si>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</si>
  <si>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</si>
  <si>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</si>
  <si>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</si>
  <si>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</si>
  <si>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</si>
  <si>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</si>
  <si>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</si>
  <si>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</si>
  <si>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</si>
  <si>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</si>
  <si>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</si>
  <si>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</si>
  <si>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</si>
  <si>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</si>
  <si>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</si>
  <si>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</si>
  <si>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</si>
  <si>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</si>
  <si>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</si>
  <si>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</si>
  <si>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</si>
  <si>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</si>
  <si>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</si>
  <si>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</si>
  <si>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</si>
  <si>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</si>
  <si>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</si>
  <si>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</si>
  <si>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</si>
  <si>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</si>
  <si>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</si>
  <si>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</si>
  <si>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</si>
  <si>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</si>
  <si>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</si>
  <si>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</si>
  <si>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</si>
  <si>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</si>
  <si>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</si>
  <si>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</si>
  <si>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</si>
  <si>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</si>
  <si>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</si>
  <si>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</si>
  <si>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</si>
  <si>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</si>
  <si>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</si>
  <si>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</si>
  <si>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</si>
  <si>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</si>
  <si>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</si>
  <si>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</si>
  <si>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</si>
  <si>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</si>
  <si>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</si>
  <si>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</si>
  <si>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</si>
  <si>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</si>
  <si>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</si>
  <si>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</si>
  <si>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</si>
  <si>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</si>
  <si>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</si>
  <si>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</si>
  <si>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</si>
  <si>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</si>
  <si>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</si>
  <si>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</si>
  <si>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</si>
  <si>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</si>
  <si>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</si>
  <si>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</si>
  <si>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</si>
  <si>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</si>
  <si>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</si>
  <si>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</si>
  <si>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</si>
  <si>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</si>
  <si>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</si>
  <si>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</si>
  <si>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</si>
  <si>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</si>
  <si>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</si>
  <si>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</si>
  <si>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</si>
  <si>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</si>
  <si>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</si>
  <si>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</si>
  <si>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</si>
  <si>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</si>
  <si>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</si>
  <si>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</si>
  <si>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</si>
  <si>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</si>
  <si>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</si>
  <si>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</si>
  <si>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</si>
  <si>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</si>
  <si>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</si>
  <si>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</si>
  <si>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</si>
  <si>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</si>
  <si>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</si>
  <si>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</si>
  <si>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</si>
  <si>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</si>
  <si>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</si>
  <si>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</si>
  <si>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</si>
  <si>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</si>
  <si>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</si>
  <si>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</si>
  <si>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</si>
  <si>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</si>
  <si>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</si>
  <si>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</si>
  <si>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</si>
  <si>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</si>
  <si>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</si>
  <si>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</si>
  <si>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</si>
  <si>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</si>
  <si>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</si>
  <si>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</si>
  <si>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</si>
  <si>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</si>
  <si>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</si>
  <si>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</si>
  <si>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</si>
  <si>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</si>
  <si>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</si>
  <si>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</si>
  <si>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</si>
  <si>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</si>
  <si>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</si>
  <si>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</si>
  <si>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</si>
  <si>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</si>
  <si>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</si>
  <si>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</si>
  <si>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</si>
  <si>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</si>
  <si>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</si>
  <si>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</si>
  <si>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</si>
  <si>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</si>
  <si>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</si>
  <si>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</si>
  <si>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</si>
  <si>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</si>
  <si>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</si>
  <si>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宮城県大衡村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</si>
  <si>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</si>
  <si>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</si>
  <si>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</si>
  <si>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</si>
  <si>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</si>
  <si>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</si>
  <si>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</si>
  <si>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</si>
  <si>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</si>
  <si>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</si>
  <si>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</si>
  <si>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</si>
  <si>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</si>
  <si>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</si>
  <si>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</si>
  <si>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</si>
  <si>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</si>
  <si>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</si>
  <si>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</si>
  <si>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</si>
  <si>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</si>
  <si>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</si>
  <si>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</si>
  <si>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</si>
  <si>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</si>
  <si>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</si>
  <si>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</si>
  <si>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</si>
  <si>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</si>
  <si>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</si>
  <si>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</si>
  <si>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</si>
  <si>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</si>
  <si>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</si>
  <si>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</si>
  <si>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</si>
  <si>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</si>
  <si>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</si>
  <si>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</si>
  <si>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</si>
  <si>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</si>
  <si>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</si>
  <si>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</si>
  <si>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</si>
  <si>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</si>
  <si>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</si>
  <si>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</si>
  <si>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</si>
  <si>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</si>
  <si>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</si>
  <si>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</si>
  <si>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</si>
  <si>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</si>
  <si>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</si>
  <si>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</si>
  <si>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</si>
  <si>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</si>
  <si>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</si>
  <si>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</si>
  <si>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</si>
  <si>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</si>
  <si>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</si>
  <si>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</si>
  <si>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</si>
  <si>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</si>
  <si>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</si>
  <si>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</si>
  <si>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</si>
  <si>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</si>
  <si>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</si>
  <si>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</si>
  <si>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</si>
  <si>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</si>
  <si>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</si>
  <si>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</si>
  <si>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</si>
  <si>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</si>
  <si>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</si>
  <si>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</si>
  <si>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</si>
  <si>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</si>
  <si>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</si>
  <si>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</si>
  <si>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</si>
  <si>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</si>
  <si>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</si>
  <si>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</si>
  <si>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</si>
  <si>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</si>
  <si>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</si>
  <si>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</si>
  <si>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</si>
  <si>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</si>
  <si>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</si>
  <si>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</si>
  <si>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</si>
  <si>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</si>
  <si>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</si>
  <si>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</si>
  <si>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</si>
  <si>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</si>
  <si>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</si>
  <si>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</si>
  <si>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</si>
  <si>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</si>
  <si>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</si>
  <si>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</si>
  <si>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</si>
  <si>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</si>
  <si>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</si>
  <si>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</si>
  <si>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</si>
  <si>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</si>
  <si>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</si>
  <si>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</si>
  <si>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</si>
  <si>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</si>
  <si>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</si>
  <si>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</si>
  <si>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</si>
  <si>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</si>
  <si>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</si>
  <si>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</si>
  <si>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</si>
  <si>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</si>
  <si>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</si>
  <si>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</si>
  <si>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</si>
  <si>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</si>
  <si>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</si>
  <si>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</si>
  <si>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</si>
  <si>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</si>
  <si>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</si>
  <si>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</si>
  <si>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</si>
  <si>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</si>
  <si>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</si>
  <si>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</si>
  <si>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</si>
  <si>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</si>
  <si>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</si>
  <si>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</si>
  <si>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</si>
  <si>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</si>
  <si>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</si>
  <si>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</si>
  <si>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宮城県大衡村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</si>
  <si>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</si>
  <si>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</si>
  <si>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</si>
  <si>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</si>
  <si>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</si>
  <si>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</si>
  <si>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</si>
  <si>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</si>
  <si>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</si>
  <si>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</si>
  <si>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</si>
  <si>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</si>
  <si>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</si>
  <si>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</si>
  <si>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</si>
  <si>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</si>
  <si>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</si>
  <si>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</si>
  <si>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</si>
  <si>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</si>
  <si>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</si>
  <si>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</si>
  <si>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</si>
  <si>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</si>
  <si>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</si>
  <si>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</si>
  <si>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</si>
  <si>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</si>
  <si>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</si>
  <si>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</si>
  <si>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</si>
  <si>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</si>
  <si>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</si>
  <si>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</si>
  <si>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</si>
  <si>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</si>
  <si>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</si>
  <si>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</si>
  <si>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</si>
  <si>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</si>
  <si>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</si>
  <si>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</si>
  <si>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</si>
  <si>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</si>
  <si>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</si>
  <si>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</si>
  <si>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</si>
  <si>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</si>
  <si>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</si>
  <si>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</si>
  <si>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</si>
  <si>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</si>
  <si>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</si>
  <si>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</si>
  <si>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</si>
  <si>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</si>
  <si>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</si>
  <si>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</si>
  <si>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</si>
  <si>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</si>
  <si>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</si>
  <si>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</si>
  <si>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</si>
  <si>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</si>
  <si>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</si>
  <si>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</si>
  <si>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</si>
  <si>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</si>
  <si>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</si>
  <si>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</si>
  <si>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</si>
  <si>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</si>
  <si>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</si>
  <si>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</si>
  <si>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</si>
  <si>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</si>
  <si>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</si>
  <si>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</si>
  <si>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</si>
  <si>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</si>
  <si>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</si>
  <si>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</si>
  <si>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</si>
  <si>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</si>
  <si>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</si>
  <si>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</si>
  <si>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</si>
  <si>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</si>
  <si>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</si>
  <si>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</si>
  <si>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</si>
  <si>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</si>
  <si>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</si>
  <si>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</si>
  <si>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</si>
  <si>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</si>
  <si>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</si>
  <si>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</si>
  <si>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</si>
  <si>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</si>
  <si>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</si>
  <si>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宅地造成事業特別会計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</si>
  <si>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</si>
  <si>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</si>
  <si>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</si>
  <si>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</si>
  <si>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</si>
  <si>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</si>
  <si>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</si>
  <si>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</si>
  <si>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</si>
  <si>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</si>
  <si>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</si>
  <si>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</si>
  <si>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</si>
  <si>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</si>
  <si>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</si>
  <si>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</si>
  <si>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</si>
  <si>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</si>
  <si>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</si>
  <si>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</si>
  <si>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</si>
  <si>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</si>
  <si>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</si>
  <si>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</si>
  <si>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</si>
  <si>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</si>
  <si>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</si>
  <si>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</si>
  <si>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</si>
  <si>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</si>
  <si>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</si>
  <si>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</si>
  <si>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</si>
  <si>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</si>
  <si>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</si>
  <si>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</si>
  <si>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</si>
  <si>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</si>
  <si>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</si>
  <si>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</si>
  <si>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</si>
  <si>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</si>
  <si>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</si>
  <si>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</si>
  <si>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</si>
  <si>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</si>
  <si>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</si>
  <si>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</si>
  <si>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</si>
  <si>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</si>
  <si>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</si>
  <si>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</si>
  <si>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</si>
  <si>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</si>
  <si>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</si>
  <si>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</si>
  <si>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</si>
  <si>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</si>
  <si>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</si>
  <si>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</si>
  <si>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</si>
  <si>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</si>
  <si>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</si>
  <si>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</si>
  <si>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</si>
  <si>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</si>
  <si>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</si>
  <si>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</si>
  <si>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</si>
  <si>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</si>
  <si>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</si>
  <si>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</si>
  <si>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</si>
  <si>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</si>
  <si>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</si>
  <si>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</si>
  <si>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</si>
  <si>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</si>
  <si>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</si>
  <si>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</si>
  <si>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</si>
  <si>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1.79</t>
  </si>
  <si>
    <t>▲ 1.42</t>
  </si>
  <si>
    <t>▲ 4.12</t>
  </si>
  <si>
    <t>▲ 0.92</t>
  </si>
  <si>
    <t>水道事業会計</t>
  </si>
  <si>
    <t>一般会計</t>
  </si>
  <si>
    <t>国民健康保険事業勘定特別会計</t>
  </si>
  <si>
    <t>介護保険事業勘定特別会計</t>
  </si>
  <si>
    <t>下水道事業特別会計</t>
  </si>
  <si>
    <t>戸別合併処理浄化槽特別会計</t>
  </si>
  <si>
    <t>後期高齢者医療特別会計</t>
  </si>
  <si>
    <t>宅地造成事業特別会計</t>
  </si>
  <si>
    <t>その他会計（赤字）</t>
  </si>
  <si>
    <t>その他会計（黒字）</t>
  </si>
  <si>
    <t xml:space="preserve">‐ </t>
    <phoneticPr fontId="2"/>
  </si>
  <si>
    <t>株式会社万葉まちづくりセンター</t>
    <rPh sb="0" eb="4">
      <t>カブシキガイシャ</t>
    </rPh>
    <rPh sb="4" eb="6">
      <t>マンヨウ</t>
    </rPh>
    <phoneticPr fontId="2"/>
  </si>
  <si>
    <t>‐</t>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</si>
  <si>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</si>
  <si>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</si>
  <si>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</si>
  <si>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吉田川流域溜池大和町２市４ヶ町村組合</t>
    <rPh sb="0" eb="2">
      <t>ヨシダ</t>
    </rPh>
    <rPh sb="2" eb="3">
      <t>ガワ</t>
    </rPh>
    <rPh sb="3" eb="5">
      <t>リュウイキ</t>
    </rPh>
    <rPh sb="5" eb="7">
      <t>タメイケ</t>
    </rPh>
    <rPh sb="7" eb="10">
      <t>タイワチョウ</t>
    </rPh>
    <rPh sb="11" eb="12">
      <t>シ</t>
    </rPh>
    <rPh sb="14" eb="16">
      <t>チョウソン</t>
    </rPh>
    <rPh sb="16" eb="18">
      <t>クミアイ</t>
    </rPh>
    <phoneticPr fontId="2"/>
  </si>
  <si>
    <t>大衡村外１町牛野ダム管理組合</t>
    <rPh sb="0" eb="2">
      <t>オオヒラ</t>
    </rPh>
    <rPh sb="2" eb="4">
      <t>ソンガイ</t>
    </rPh>
    <rPh sb="5" eb="6">
      <t>マチ</t>
    </rPh>
    <rPh sb="6" eb="7">
      <t>ウシ</t>
    </rPh>
    <rPh sb="7" eb="8">
      <t>ノ</t>
    </rPh>
    <rPh sb="10" eb="12">
      <t>カンリ</t>
    </rPh>
    <rPh sb="12" eb="14">
      <t>クミアイ</t>
    </rPh>
    <phoneticPr fontId="2"/>
  </si>
  <si>
    <t>色麻町外１市１ヶ村花川ダム管理組合</t>
    <rPh sb="0" eb="2">
      <t>シカマ</t>
    </rPh>
    <rPh sb="2" eb="3">
      <t>マチ</t>
    </rPh>
    <rPh sb="3" eb="4">
      <t>ソト</t>
    </rPh>
    <rPh sb="5" eb="6">
      <t>シ</t>
    </rPh>
    <rPh sb="8" eb="9">
      <t>ムラ</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</si>
  <si>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</si>
  <si>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</si>
  <si>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</si>
  <si>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</si>
  <si>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</si>
  <si>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</si>
  <si>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</si>
  <si>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</si>
  <si>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</si>
  <si>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</si>
  <si>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</si>
  <si>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</si>
  <si>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</si>
  <si>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</si>
  <si>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</si>
  <si>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地方債の新規発行を極力抑制してきた結果，実質公債費比率は毎年下がっているが，27年度は類似団体平均と比較すると高くなった。今後，臨時財政対策債の償還額や公営企業の地方債償還に
充てた繰入金が大きくなっていくものと見込んでいる。　将来負担比率については起債発行を極力抑制しているものの，人口減少対策に伴う住宅団地整備や各種インフラ整備への起債発行があり，地
方債現在高は近年微増傾向となっている。充当可能基金が高いため，基準財政需要額算入見込額が減少しても将来負担比率は生じていない。公営企業債の繰入金が年々増加傾向にあるため，
今後，公債費比率と将来負担額に少なからず影響が出てくるものと考えている。</t>
    <rPh sb="1" eb="4">
      <t>チホウサイ</t>
    </rPh>
    <rPh sb="5" eb="7">
      <t>シンキ</t>
    </rPh>
    <rPh sb="7" eb="9">
      <t>ハッコウ</t>
    </rPh>
    <rPh sb="10" eb="12">
      <t>キョクリョク</t>
    </rPh>
    <rPh sb="12" eb="14">
      <t>ヨクセイ</t>
    </rPh>
    <rPh sb="18" eb="20">
      <t>ケッカ</t>
    </rPh>
    <rPh sb="21" eb="23">
      <t>ジッシツ</t>
    </rPh>
    <rPh sb="23" eb="26">
      <t>コウサイヒ</t>
    </rPh>
    <rPh sb="26" eb="28">
      <t>ヒリツ</t>
    </rPh>
    <rPh sb="29" eb="31">
      <t>マイトシ</t>
    </rPh>
    <rPh sb="31" eb="32">
      <t>サ</t>
    </rPh>
    <rPh sb="41" eb="43">
      <t>ネンド</t>
    </rPh>
    <rPh sb="44" eb="46">
      <t>ルイジ</t>
    </rPh>
    <rPh sb="46" eb="48">
      <t>ダンタイ</t>
    </rPh>
    <rPh sb="48" eb="50">
      <t>ヘイキン</t>
    </rPh>
    <rPh sb="51" eb="53">
      <t>ヒカク</t>
    </rPh>
    <rPh sb="56" eb="57">
      <t>タカ</t>
    </rPh>
    <rPh sb="62" eb="64">
      <t>コンゴ</t>
    </rPh>
    <rPh sb="65" eb="67">
      <t>リンジ</t>
    </rPh>
    <rPh sb="67" eb="69">
      <t>ザイセイ</t>
    </rPh>
    <rPh sb="69" eb="71">
      <t>タイサク</t>
    </rPh>
    <rPh sb="71" eb="72">
      <t>サイ</t>
    </rPh>
    <rPh sb="73" eb="75">
      <t>ショウカン</t>
    </rPh>
    <rPh sb="75" eb="76">
      <t>ガク</t>
    </rPh>
    <rPh sb="77" eb="79">
      <t>コウエイ</t>
    </rPh>
    <rPh sb="79" eb="81">
      <t>キギョウ</t>
    </rPh>
    <rPh sb="82" eb="85">
      <t>チホウサイ</t>
    </rPh>
    <rPh sb="85" eb="87">
      <t>ショウカン</t>
    </rPh>
    <rPh sb="89" eb="90">
      <t>ア</t>
    </rPh>
    <rPh sb="92" eb="94">
      <t>クリイレ</t>
    </rPh>
    <rPh sb="94" eb="95">
      <t>キン</t>
    </rPh>
    <rPh sb="96" eb="97">
      <t>オオ</t>
    </rPh>
    <rPh sb="107" eb="109">
      <t>ミコ</t>
    </rPh>
    <rPh sb="115" eb="117">
      <t>ショウライ</t>
    </rPh>
    <rPh sb="117" eb="119">
      <t>フタン</t>
    </rPh>
    <rPh sb="119" eb="121">
      <t>ヒリツ</t>
    </rPh>
    <rPh sb="126" eb="128">
      <t>キサイ</t>
    </rPh>
    <rPh sb="128" eb="130">
      <t>ハッコウ</t>
    </rPh>
    <rPh sb="131" eb="133">
      <t>キョクリョク</t>
    </rPh>
    <rPh sb="133" eb="135">
      <t>ヨクセイ</t>
    </rPh>
    <rPh sb="143" eb="145">
      <t>ジンコウ</t>
    </rPh>
    <rPh sb="145" eb="147">
      <t>ゲンショウ</t>
    </rPh>
    <rPh sb="147" eb="149">
      <t>タイサク</t>
    </rPh>
    <rPh sb="150" eb="151">
      <t>トモナ</t>
    </rPh>
    <rPh sb="152" eb="154">
      <t>ジュウタク</t>
    </rPh>
    <rPh sb="154" eb="156">
      <t>ダンチ</t>
    </rPh>
    <rPh sb="156" eb="158">
      <t>セイビ</t>
    </rPh>
    <rPh sb="159" eb="161">
      <t>カクシュ</t>
    </rPh>
    <rPh sb="165" eb="167">
      <t>セイビ</t>
    </rPh>
    <rPh sb="169" eb="173">
      <t>キサイハッコウ</t>
    </rPh>
    <rPh sb="181" eb="183">
      <t>ゲンザイ</t>
    </rPh>
    <rPh sb="183" eb="184">
      <t>ダカ</t>
    </rPh>
    <rPh sb="185" eb="187">
      <t>キンネン</t>
    </rPh>
    <rPh sb="187" eb="189">
      <t>ビゾウ</t>
    </rPh>
    <rPh sb="189" eb="191">
      <t>ケイコウ</t>
    </rPh>
    <rPh sb="198" eb="200">
      <t>ジュウトウ</t>
    </rPh>
    <rPh sb="200" eb="202">
      <t>カノウ</t>
    </rPh>
    <rPh sb="202" eb="204">
      <t>キキン</t>
    </rPh>
    <rPh sb="205" eb="206">
      <t>タカ</t>
    </rPh>
    <rPh sb="210" eb="212">
      <t>キジュン</t>
    </rPh>
    <rPh sb="212" eb="214">
      <t>ザイセイ</t>
    </rPh>
    <rPh sb="214" eb="216">
      <t>ジュヨウ</t>
    </rPh>
    <rPh sb="216" eb="217">
      <t>ガク</t>
    </rPh>
    <rPh sb="217" eb="219">
      <t>サンニュウ</t>
    </rPh>
    <rPh sb="219" eb="221">
      <t>ミコ</t>
    </rPh>
    <rPh sb="221" eb="222">
      <t>ガク</t>
    </rPh>
    <rPh sb="223" eb="225">
      <t>ゲンショウ</t>
    </rPh>
    <rPh sb="228" eb="230">
      <t>ショウライ</t>
    </rPh>
    <rPh sb="230" eb="232">
      <t>フタン</t>
    </rPh>
    <rPh sb="232" eb="234">
      <t>ヒリツ</t>
    </rPh>
    <rPh sb="235" eb="236">
      <t>ショウ</t>
    </rPh>
    <rPh sb="242" eb="244">
      <t>コウエイ</t>
    </rPh>
    <rPh sb="244" eb="246">
      <t>キギョウ</t>
    </rPh>
    <rPh sb="246" eb="247">
      <t>サイ</t>
    </rPh>
    <rPh sb="248" eb="250">
      <t>クリイレ</t>
    </rPh>
    <rPh sb="250" eb="251">
      <t>キン</t>
    </rPh>
    <rPh sb="252" eb="254">
      <t>ネンネン</t>
    </rPh>
    <rPh sb="254" eb="256">
      <t>ゾウカ</t>
    </rPh>
    <rPh sb="256" eb="258">
      <t>ケイコウ</t>
    </rPh>
    <rPh sb="265" eb="267">
      <t>コンゴ</t>
    </rPh>
    <rPh sb="268" eb="271">
      <t>コウサイヒ</t>
    </rPh>
    <rPh sb="271" eb="273">
      <t>ヒリツ</t>
    </rPh>
    <rPh sb="274" eb="276">
      <t>ショウライ</t>
    </rPh>
    <rPh sb="276" eb="278">
      <t>フタン</t>
    </rPh>
    <rPh sb="278" eb="279">
      <t>ガク</t>
    </rPh>
    <rPh sb="280" eb="281">
      <t>スク</t>
    </rPh>
    <rPh sb="285" eb="287">
      <t>エイキョウ</t>
    </rPh>
    <rPh sb="288" eb="289">
      <t>デ</t>
    </rPh>
    <rPh sb="295" eb="29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</si>
</sst>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extLst xmlns:c16r2="http://schemas.microsoft.com/office/drawing/2015/06/chart">
            <c:ext xmlns:c16="http://schemas.microsoft.com/office/drawing/2014/chart" uri="{C3380CC4-5D6E-409C-BE32-E72D297353CC}">
              <c16:uniqueId val="{00000000-BACA-4756-A7FF-15026D824B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249904</c:v>
                </c:pt>
                <c:pt idx="1">
                  <c:v>80072</c:v>
                </c:pt>
                <c:pt idx="2">
                  <c:v>151902</c:v>
                </c:pt>
                <c:pt idx="3">
                  <c:v>186252</c:v>
                </c:pt>
                <c:pt idx="4">
                  <c:v>91814</c:v>
                </c:pt>
              </c:numCache>
            </c:numRef>
          </c:val>
          <c:smooth val="0"/>
          <c:extLst xmlns:c16r2="http://schemas.microsoft.com/office/drawing/2015/06/chart">
            <c:ext xmlns:c16="http://schemas.microsoft.com/office/drawing/2014/chart" uri="{C3380CC4-5D6E-409C-BE32-E72D297353CC}">
              <c16:uniqueId val="{00000001-BACA-4756-A7FF-15026D824B66}"/>
            </c:ext>
          </c:extLst>
        </c:ser>
        <c:dLbls>
          <c:showLegendKey val="0"/>
          <c:showVal val="0"/>
          <c:showCatName val="0"/>
          <c:showSerName val="0"/>
          <c:showPercent val="0"/>
          <c:showBubbleSize val="0"/>
        </c:dLbls>
        <c:marker val="1"/>
        <c:smooth val="0"/>
        <c:axId val="110771200"/>
        <c:axId val="110777472"/>
      </c:lineChart>
      <c:catAx>
        <c:axId val="110771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7472"/>
        <c:crosses val="autoZero"/>
        <c:auto val="1"/>
        <c:lblAlgn val="ctr"/>
        <c:lblOffset val="100"/>
        <c:tickLblSkip val="1"/>
        <c:tickMarkSkip val="1"/>
        <c:noMultiLvlLbl val="0"/>
      </c:catAx>
      <c:valAx>
        <c:axId val="1107774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7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9.49</c:v>
                </c:pt>
                <c:pt idx="1">
                  <c:v>6.99</c:v>
                </c:pt>
                <c:pt idx="2">
                  <c:v>7.09</c:v>
                </c:pt>
                <c:pt idx="3">
                  <c:v>6.62</c:v>
                </c:pt>
                <c:pt idx="4">
                  <c:v>5.54</c:v>
                </c:pt>
              </c:numCache>
            </c:numRef>
          </c:val>
          <c:extLst xmlns:c16r2="http://schemas.microsoft.com/office/drawing/2015/06/chart">
            <c:ext xmlns:c16="http://schemas.microsoft.com/office/drawing/2014/chart" uri="{C3380CC4-5D6E-409C-BE32-E72D297353CC}">
              <c16:uniqueId val="{00000000-6DFA-4D72-8EF6-BB6E972BB5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27.45</c:v>
                </c:pt>
                <c:pt idx="1">
                  <c:v>34.880000000000003</c:v>
                </c:pt>
                <c:pt idx="2">
                  <c:v>40.29</c:v>
                </c:pt>
                <c:pt idx="3">
                  <c:v>39.89</c:v>
                </c:pt>
                <c:pt idx="4">
                  <c:v>42.8</c:v>
                </c:pt>
              </c:numCache>
            </c:numRef>
          </c:val>
          <c:extLst xmlns:c16r2="http://schemas.microsoft.com/office/drawing/2015/06/chart">
            <c:ext xmlns:c16="http://schemas.microsoft.com/office/drawing/2014/chart" uri="{C3380CC4-5D6E-409C-BE32-E72D297353CC}">
              <c16:uniqueId val="{00000001-6DFA-4D72-8EF6-BB6E972BB52A}"/>
            </c:ext>
          </c:extLst>
        </c:ser>
        <c:dLbls>
          <c:showLegendKey val="0"/>
          <c:showVal val="0"/>
          <c:showCatName val="0"/>
          <c:showSerName val="0"/>
          <c:showPercent val="0"/>
          <c:showBubbleSize val="0"/>
        </c:dLbls>
        <c:gapWidth val="250"/>
        <c:overlap val="100"/>
        <c:axId val="136680960"/>
        <c:axId val="13668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-1.42</c:v>
                </c:pt>
                <c:pt idx="2">
                  <c:v>1.65</c:v>
                </c:pt>
                <c:pt idx="3">
                  <c:v>-4.12</c:v>
                </c:pt>
                <c:pt idx="4">
                  <c:v>-0.92</c:v>
                </c:pt>
              </c:numCache>
            </c:numRef>
          </c:val>
          <c:smooth val="0"/>
          <c:extLst xmlns:c16r2="http://schemas.microsoft.com/office/drawing/2015/06/chart">
            <c:ext xmlns:c16="http://schemas.microsoft.com/office/drawing/2014/chart" uri="{C3380CC4-5D6E-409C-BE32-E72D297353CC}">
              <c16:uniqueId val="{00000002-6DFA-4D72-8EF6-BB6E972BB52A}"/>
            </c:ext>
          </c:extLst>
        </c:ser>
        <c:dLbls>
          <c:showLegendKey val="0"/>
          <c:showVal val="0"/>
          <c:showCatName val="0"/>
          <c:showSerName val="0"/>
          <c:showPercent val="0"/>
          <c:showBubbleSize val="0"/>
        </c:dLbls>
        <c:marker val="1"/>
        <c:smooth val="0"/>
        <c:axId val="136680960"/>
        <c:axId val="136682880"/>
      </c:lineChart>
      <c:catAx>
        <c:axId val="1366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82880"/>
        <c:crosses val="autoZero"/>
        <c:auto val="1"/>
        <c:lblAlgn val="ctr"/>
        <c:lblOffset val="100"/>
        <c:tickLblSkip val="1"/>
        <c:tickMarkSkip val="1"/>
        <c:noMultiLvlLbl val="0"/>
      </c:catAx>
      <c:valAx>
        <c:axId val="13668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21-44FC-AB69-F09606B47F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21-44FC-AB69-F09606B47FF8}"/>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D721-44FC-AB69-F09606B47FF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D721-44FC-AB69-F09606B47FF8}"/>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D721-44FC-AB69-F09606B47FF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2.14</c:v>
                </c:pt>
                <c:pt idx="2">
                  <c:v>#N/A</c:v>
                </c:pt>
                <c:pt idx="3">
                  <c:v>0.27</c:v>
                </c:pt>
                <c:pt idx="4">
                  <c:v>#N/A</c:v>
                </c:pt>
                <c:pt idx="5">
                  <c:v>0.2</c:v>
                </c:pt>
                <c:pt idx="6">
                  <c:v>#N/A</c:v>
                </c:pt>
                <c:pt idx="7">
                  <c:v>0.22</c:v>
                </c:pt>
                <c:pt idx="8">
                  <c:v>#N/A</c:v>
                </c:pt>
                <c:pt idx="9">
                  <c:v>0.31</c:v>
                </c:pt>
              </c:numCache>
            </c:numRef>
          </c:val>
          <c:extLst xmlns:c16r2="http://schemas.microsoft.com/office/drawing/2015/06/chart">
            <c:ext xmlns:c16="http://schemas.microsoft.com/office/drawing/2014/chart" uri="{C3380CC4-5D6E-409C-BE32-E72D297353CC}">
              <c16:uniqueId val="{00000005-D721-44FC-AB69-F09606B47FF8}"/>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0.57999999999999996</c:v>
                </c:pt>
                <c:pt idx="4">
                  <c:v>#N/A</c:v>
                </c:pt>
                <c:pt idx="5">
                  <c:v>0.64</c:v>
                </c:pt>
                <c:pt idx="6">
                  <c:v>#N/A</c:v>
                </c:pt>
                <c:pt idx="7">
                  <c:v>1.1100000000000001</c:v>
                </c:pt>
                <c:pt idx="8">
                  <c:v>#N/A</c:v>
                </c:pt>
                <c:pt idx="9">
                  <c:v>1.08</c:v>
                </c:pt>
              </c:numCache>
            </c:numRef>
          </c:val>
          <c:extLst xmlns:c16r2="http://schemas.microsoft.com/office/drawing/2015/06/chart">
            <c:ext xmlns:c16="http://schemas.microsoft.com/office/drawing/2014/chart" uri="{C3380CC4-5D6E-409C-BE32-E72D297353CC}">
              <c16:uniqueId val="{00000006-D721-44FC-AB69-F09606B47FF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1.07</c:v>
                </c:pt>
                <c:pt idx="4">
                  <c:v>#N/A</c:v>
                </c:pt>
                <c:pt idx="5">
                  <c:v>1.72</c:v>
                </c:pt>
                <c:pt idx="6">
                  <c:v>#N/A</c:v>
                </c:pt>
                <c:pt idx="7">
                  <c:v>1.42</c:v>
                </c:pt>
                <c:pt idx="8">
                  <c:v>#N/A</c:v>
                </c:pt>
                <c:pt idx="9">
                  <c:v>1.47</c:v>
                </c:pt>
              </c:numCache>
            </c:numRef>
          </c:val>
          <c:extLst xmlns:c16r2="http://schemas.microsoft.com/office/drawing/2015/06/chart">
            <c:ext xmlns:c16="http://schemas.microsoft.com/office/drawing/2014/chart" uri="{C3380CC4-5D6E-409C-BE32-E72D297353CC}">
              <c16:uniqueId val="{00000007-D721-44FC-AB69-F09606B47F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9.48</c:v>
                </c:pt>
                <c:pt idx="2">
                  <c:v>#N/A</c:v>
                </c:pt>
                <c:pt idx="3">
                  <c:v>6.98</c:v>
                </c:pt>
                <c:pt idx="4">
                  <c:v>#N/A</c:v>
                </c:pt>
                <c:pt idx="5">
                  <c:v>7.09</c:v>
                </c:pt>
                <c:pt idx="6">
                  <c:v>#N/A</c:v>
                </c:pt>
                <c:pt idx="7">
                  <c:v>6.61</c:v>
                </c:pt>
                <c:pt idx="8">
                  <c:v>#N/A</c:v>
                </c:pt>
                <c:pt idx="9">
                  <c:v>5.53</c:v>
                </c:pt>
              </c:numCache>
            </c:numRef>
          </c:val>
          <c:extLst xmlns:c16r2="http://schemas.microsoft.com/office/drawing/2015/06/chart">
            <c:ext xmlns:c16="http://schemas.microsoft.com/office/drawing/2014/chart" uri="{C3380CC4-5D6E-409C-BE32-E72D297353CC}">
              <c16:uniqueId val="{00000008-D721-44FC-AB69-F09606B47F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13.18</c:v>
                </c:pt>
                <c:pt idx="2">
                  <c:v>#N/A</c:v>
                </c:pt>
                <c:pt idx="3">
                  <c:v>14.06</c:v>
                </c:pt>
                <c:pt idx="4">
                  <c:v>#N/A</c:v>
                </c:pt>
                <c:pt idx="5">
                  <c:v>15.62</c:v>
                </c:pt>
                <c:pt idx="6">
                  <c:v>#N/A</c:v>
                </c:pt>
                <c:pt idx="7">
                  <c:v>16.690000000000001</c:v>
                </c:pt>
                <c:pt idx="8">
                  <c:v>#N/A</c:v>
                </c:pt>
                <c:pt idx="9">
                  <c:v>17.100000000000001</c:v>
                </c:pt>
              </c:numCache>
            </c:numRef>
          </c:val>
          <c:extLst xmlns:c16r2="http://schemas.microsoft.com/office/drawing/2015/06/chart">
            <c:ext xmlns:c16="http://schemas.microsoft.com/office/drawing/2014/chart" uri="{C3380CC4-5D6E-409C-BE32-E72D297353CC}">
              <c16:uniqueId val="{00000009-D721-44FC-AB69-F09606B47FF8}"/>
            </c:ext>
          </c:extLst>
        </c:ser>
        <c:dLbls>
          <c:showLegendKey val="0"/>
          <c:showVal val="0"/>
          <c:showCatName val="0"/>
          <c:showSerName val="0"/>
          <c:showPercent val="0"/>
          <c:showBubbleSize val="0"/>
        </c:dLbls>
        <c:gapWidth val="150"/>
        <c:overlap val="100"/>
        <c:axId val="48225280"/>
        <c:axId val="136602368"/>
      </c:barChart>
      <c:catAx>
        <c:axId val="482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02368"/>
        <c:crosses val="autoZero"/>
        <c:auto val="1"/>
        <c:lblAlgn val="ctr"/>
        <c:lblOffset val="100"/>
        <c:tickLblSkip val="1"/>
        <c:tickMarkSkip val="1"/>
        <c:noMultiLvlLbl val="0"/>
      </c:catAx>
      <c:valAx>
        <c:axId val="13660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2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393</c:v>
                </c:pt>
                <c:pt idx="5">
                  <c:v>377</c:v>
                </c:pt>
                <c:pt idx="8">
                  <c:v>366</c:v>
                </c:pt>
                <c:pt idx="11">
                  <c:v>359</c:v>
                </c:pt>
                <c:pt idx="14">
                  <c:v>361</c:v>
                </c:pt>
              </c:numCache>
            </c:numRef>
          </c:val>
          <c:extLst xmlns:c16r2="http://schemas.microsoft.com/office/drawing/2015/06/chart">
            <c:ext xmlns:c16="http://schemas.microsoft.com/office/drawing/2014/chart" uri="{C3380CC4-5D6E-409C-BE32-E72D297353CC}">
              <c16:uniqueId val="{00000000-C4FD-4BAC-AC23-917D523F77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FD-4BAC-AC23-917D523F77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C4FD-4BAC-AC23-917D523F77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60</c:v>
                </c:pt>
                <c:pt idx="6">
                  <c:v>62</c:v>
                </c:pt>
                <c:pt idx="9">
                  <c:v>61</c:v>
                </c:pt>
                <c:pt idx="12">
                  <c:v>54</c:v>
                </c:pt>
              </c:numCache>
            </c:numRef>
          </c:val>
          <c:extLst xmlns:c16r2="http://schemas.microsoft.com/office/drawing/2015/06/chart">
            <c:ext xmlns:c16="http://schemas.microsoft.com/office/drawing/2014/chart" uri="{C3380CC4-5D6E-409C-BE32-E72D297353CC}">
              <c16:uniqueId val="{00000003-C4FD-4BAC-AC23-917D523F77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135</c:v>
                </c:pt>
                <c:pt idx="3">
                  <c:v>141</c:v>
                </c:pt>
                <c:pt idx="6">
                  <c:v>146</c:v>
                </c:pt>
                <c:pt idx="9">
                  <c:v>148</c:v>
                </c:pt>
                <c:pt idx="12">
                  <c:v>151</c:v>
                </c:pt>
              </c:numCache>
            </c:numRef>
          </c:val>
          <c:extLst xmlns:c16r2="http://schemas.microsoft.com/office/drawing/2015/06/chart">
            <c:ext xmlns:c16="http://schemas.microsoft.com/office/drawing/2014/chart" uri="{C3380CC4-5D6E-409C-BE32-E72D297353CC}">
              <c16:uniqueId val="{00000004-C4FD-4BAC-AC23-917D523F77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FD-4BAC-AC23-917D523F77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FD-4BAC-AC23-917D523F77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374</c:v>
                </c:pt>
                <c:pt idx="3">
                  <c:v>356</c:v>
                </c:pt>
                <c:pt idx="6">
                  <c:v>355</c:v>
                </c:pt>
                <c:pt idx="9">
                  <c:v>350</c:v>
                </c:pt>
                <c:pt idx="12">
                  <c:v>344</c:v>
                </c:pt>
              </c:numCache>
            </c:numRef>
          </c:val>
          <c:extLst xmlns:c16r2="http://schemas.microsoft.com/office/drawing/2015/06/chart">
            <c:ext xmlns:c16="http://schemas.microsoft.com/office/drawing/2014/chart" uri="{C3380CC4-5D6E-409C-BE32-E72D297353CC}">
              <c16:uniqueId val="{00000007-C4FD-4BAC-AC23-917D523F774B}"/>
            </c:ext>
          </c:extLst>
        </c:ser>
        <c:dLbls>
          <c:showLegendKey val="0"/>
          <c:showVal val="0"/>
          <c:showCatName val="0"/>
          <c:showSerName val="0"/>
          <c:showPercent val="0"/>
          <c:showBubbleSize val="0"/>
        </c:dLbls>
        <c:gapWidth val="100"/>
        <c:overlap val="100"/>
        <c:axId val="140345728"/>
        <c:axId val="14034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204</c:v>
                </c:pt>
                <c:pt idx="2">
                  <c:v>#N/A</c:v>
                </c:pt>
                <c:pt idx="3">
                  <c:v>#N/A</c:v>
                </c:pt>
                <c:pt idx="4">
                  <c:v>181</c:v>
                </c:pt>
                <c:pt idx="5">
                  <c:v>#N/A</c:v>
                </c:pt>
                <c:pt idx="6">
                  <c:v>#N/A</c:v>
                </c:pt>
                <c:pt idx="7">
                  <c:v>198</c:v>
                </c:pt>
                <c:pt idx="8">
                  <c:v>#N/A</c:v>
                </c:pt>
                <c:pt idx="9">
                  <c:v>#N/A</c:v>
                </c:pt>
                <c:pt idx="10">
                  <c:v>201</c:v>
                </c:pt>
                <c:pt idx="11">
                  <c:v>#N/A</c:v>
                </c:pt>
                <c:pt idx="12">
                  <c:v>#N/A</c:v>
                </c:pt>
                <c:pt idx="13">
                  <c:v>189</c:v>
                </c:pt>
                <c:pt idx="14">
                  <c:v>#N/A</c:v>
                </c:pt>
              </c:numCache>
            </c:numRef>
          </c:val>
          <c:smooth val="0"/>
          <c:extLst xmlns:c16r2="http://schemas.microsoft.com/office/drawing/2015/06/chart">
            <c:ext xmlns:c16="http://schemas.microsoft.com/office/drawing/2014/chart" uri="{C3380CC4-5D6E-409C-BE32-E72D297353CC}">
              <c16:uniqueId val="{00000008-C4FD-4BAC-AC23-917D523F774B}"/>
            </c:ext>
          </c:extLst>
        </c:ser>
        <c:dLbls>
          <c:showLegendKey val="0"/>
          <c:showVal val="0"/>
          <c:showCatName val="0"/>
          <c:showSerName val="0"/>
          <c:showPercent val="0"/>
          <c:showBubbleSize val="0"/>
        </c:dLbls>
        <c:marker val="1"/>
        <c:smooth val="0"/>
        <c:axId val="140345728"/>
        <c:axId val="140347648"/>
      </c:lineChart>
      <c:catAx>
        <c:axId val="1403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347648"/>
        <c:crosses val="autoZero"/>
        <c:auto val="1"/>
        <c:lblAlgn val="ctr"/>
        <c:lblOffset val="100"/>
        <c:tickLblSkip val="1"/>
        <c:tickMarkSkip val="1"/>
        <c:noMultiLvlLbl val="0"/>
      </c:catAx>
      <c:valAx>
        <c:axId val="1403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3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3577</c:v>
                </c:pt>
                <c:pt idx="5">
                  <c:v>3584</c:v>
                </c:pt>
                <c:pt idx="8">
                  <c:v>3508</c:v>
                </c:pt>
                <c:pt idx="11">
                  <c:v>3559</c:v>
                </c:pt>
                <c:pt idx="14">
                  <c:v>3531</c:v>
                </c:pt>
              </c:numCache>
            </c:numRef>
          </c:val>
          <c:extLst xmlns:c16r2="http://schemas.microsoft.com/office/drawing/2015/06/chart">
            <c:ext xmlns:c16="http://schemas.microsoft.com/office/drawing/2014/chart" uri="{C3380CC4-5D6E-409C-BE32-E72D297353CC}">
              <c16:uniqueId val="{00000000-45A0-4F36-BEDD-5F4002819E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239</c:v>
                </c:pt>
                <c:pt idx="5">
                  <c:v>205</c:v>
                </c:pt>
                <c:pt idx="8">
                  <c:v>150</c:v>
                </c:pt>
                <c:pt idx="11">
                  <c:v>93</c:v>
                </c:pt>
                <c:pt idx="14">
                  <c:v>47</c:v>
                </c:pt>
              </c:numCache>
            </c:numRef>
          </c:val>
          <c:extLst xmlns:c16r2="http://schemas.microsoft.com/office/drawing/2015/06/chart">
            <c:ext xmlns:c16="http://schemas.microsoft.com/office/drawing/2014/chart" uri="{C3380CC4-5D6E-409C-BE32-E72D297353CC}">
              <c16:uniqueId val="{00000001-45A0-4F36-BEDD-5F4002819E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2233</c:v>
                </c:pt>
                <c:pt idx="5">
                  <c:v>2390</c:v>
                </c:pt>
                <c:pt idx="8">
                  <c:v>2520</c:v>
                </c:pt>
                <c:pt idx="11">
                  <c:v>2518</c:v>
                </c:pt>
                <c:pt idx="14">
                  <c:v>2299</c:v>
                </c:pt>
              </c:numCache>
            </c:numRef>
          </c:val>
          <c:extLst xmlns:c16r2="http://schemas.microsoft.com/office/drawing/2015/06/chart">
            <c:ext xmlns:c16="http://schemas.microsoft.com/office/drawing/2014/chart" uri="{C3380CC4-5D6E-409C-BE32-E72D297353CC}">
              <c16:uniqueId val="{00000002-45A0-4F36-BEDD-5F4002819E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A0-4F36-BEDD-5F4002819E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A0-4F36-BEDD-5F4002819E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A0-4F36-BEDD-5F4002819E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580</c:v>
                </c:pt>
                <c:pt idx="3">
                  <c:v>572</c:v>
                </c:pt>
                <c:pt idx="6">
                  <c:v>539</c:v>
                </c:pt>
                <c:pt idx="9">
                  <c:v>477</c:v>
                </c:pt>
                <c:pt idx="12">
                  <c:v>440</c:v>
                </c:pt>
              </c:numCache>
            </c:numRef>
          </c:val>
          <c:extLst xmlns:c16r2="http://schemas.microsoft.com/office/drawing/2015/06/chart">
            <c:ext xmlns:c16="http://schemas.microsoft.com/office/drawing/2014/chart" uri="{C3380CC4-5D6E-409C-BE32-E72D297353CC}">
              <c16:uniqueId val="{00000006-45A0-4F36-BEDD-5F4002819E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593</c:v>
                </c:pt>
                <c:pt idx="3">
                  <c:v>532</c:v>
                </c:pt>
                <c:pt idx="6">
                  <c:v>484</c:v>
                </c:pt>
                <c:pt idx="9">
                  <c:v>434</c:v>
                </c:pt>
                <c:pt idx="12">
                  <c:v>408</c:v>
                </c:pt>
              </c:numCache>
            </c:numRef>
          </c:val>
          <c:extLst xmlns:c16r2="http://schemas.microsoft.com/office/drawing/2015/06/chart">
            <c:ext xmlns:c16="http://schemas.microsoft.com/office/drawing/2014/chart" uri="{C3380CC4-5D6E-409C-BE32-E72D297353CC}">
              <c16:uniqueId val="{00000007-45A0-4F36-BEDD-5F4002819E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1453</c:v>
                </c:pt>
                <c:pt idx="3">
                  <c:v>1647</c:v>
                </c:pt>
                <c:pt idx="6">
                  <c:v>1598</c:v>
                </c:pt>
                <c:pt idx="9">
                  <c:v>1568</c:v>
                </c:pt>
                <c:pt idx="12">
                  <c:v>1492</c:v>
                </c:pt>
              </c:numCache>
            </c:numRef>
          </c:val>
          <c:extLst xmlns:c16r2="http://schemas.microsoft.com/office/drawing/2015/06/chart">
            <c:ext xmlns:c16="http://schemas.microsoft.com/office/drawing/2014/chart" uri="{C3380CC4-5D6E-409C-BE32-E72D297353CC}">
              <c16:uniqueId val="{00000008-45A0-4F36-BEDD-5F4002819E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5A0-4F36-BEDD-5F4002819E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3436</c:v>
                </c:pt>
                <c:pt idx="3">
                  <c:v>3421</c:v>
                </c:pt>
                <c:pt idx="6">
                  <c:v>3399</c:v>
                </c:pt>
                <c:pt idx="9">
                  <c:v>3438</c:v>
                </c:pt>
                <c:pt idx="12">
                  <c:v>3440</c:v>
                </c:pt>
              </c:numCache>
            </c:numRef>
          </c:val>
          <c:extLst xmlns:c16r2="http://schemas.microsoft.com/office/drawing/2015/06/chart">
            <c:ext xmlns:c16="http://schemas.microsoft.com/office/drawing/2014/chart" uri="{C3380CC4-5D6E-409C-BE32-E72D297353CC}">
              <c16:uniqueId val="{0000000A-45A0-4F36-BEDD-5F4002819EE2}"/>
            </c:ext>
          </c:extLst>
        </c:ser>
        <c:dLbls>
          <c:showLegendKey val="0"/>
          <c:showVal val="0"/>
          <c:showCatName val="0"/>
          <c:showSerName val="0"/>
          <c:showPercent val="0"/>
          <c:showBubbleSize val="0"/>
        </c:dLbls>
        <c:gapWidth val="100"/>
        <c:overlap val="100"/>
        <c:axId val="141151616"/>
        <c:axId val="14116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A0-4F36-BEDD-5F4002819EE2}"/>
            </c:ext>
          </c:extLst>
        </c:ser>
        <c:dLbls>
          <c:showLegendKey val="0"/>
          <c:showVal val="0"/>
          <c:showCatName val="0"/>
          <c:showSerName val="0"/>
          <c:showPercent val="0"/>
          <c:showBubbleSize val="0"/>
        </c:dLbls>
        <c:marker val="1"/>
        <c:smooth val="0"/>
        <c:axId val="141151616"/>
        <c:axId val="141161984"/>
      </c:lineChart>
      <c:catAx>
        <c:axId val="1411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61984"/>
        <c:crosses val="autoZero"/>
        <c:auto val="1"/>
        <c:lblAlgn val="ctr"/>
        <c:lblOffset val="100"/>
        <c:tickLblSkip val="1"/>
        <c:tickMarkSkip val="1"/>
        <c:noMultiLvlLbl val="0"/>
      </c:catAx>
      <c:valAx>
        <c:axId val="14116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{6FB4205B-5291-4AA2-B4D7-FA142E58DC83}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031-4134-BBDB-8EA4E3648CF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{6DB7FBF0-F41A-482E-BD95-0013482E02DF}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031-4134-BBDB-8EA4E3648CF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{E9AEF4F9-5663-456F-B983-AD945614CE58}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031-4134-BBDB-8EA4E3648CF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{5E73E095-ED31-4C24-9E62-987B5B95A23E}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031-4134-BBDB-8EA4E3648CF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{F6606015-3440-42AC-91C9-4E456C2D81BA}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031-4134-BBDB-8EA4E3648CF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031-4134-BBDB-8EA4E3648CF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{B943879C-31B2-474B-9B0B-54584C456152}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031-4134-BBDB-8EA4E3648CF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{911F6FF8-B204-4AB6-90DA-3994E18F55D1}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031-4134-BBDB-8EA4E3648CF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{FF868281-FE53-421E-84E0-6B99DCD96223}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031-4134-BBDB-8EA4E3648CF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{12B079EC-A133-482D-B257-F4A92A6C5357}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031-4134-BBDB-8EA4E3648CF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{65441409-E7B2-40F5-ABE9-FC424A92C9EE}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031-4134-BBDB-8EA4E3648CF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031-4134-BBDB-8EA4E3648CFB}"/>
            </c:ext>
          </c:extLst>
        </c:ser>
        <c:dLbls>
          <c:showLegendKey val="0"/>
          <c:showVal val="0"/>
          <c:showCatName val="0"/>
          <c:showSerName val="0"/>
          <c:showPercent val="0"/>
          <c:showBubbleSize val="0"/>
        </c:dLbls>
        <c:axId val="140943744"/>
        <c:axId val="140945664"/>
      </c:scatterChart>
      <c:valAx>
        <c:axId val="140943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945664"/>
        <c:crosses val="autoZero"/>
        <c:crossBetween val="midCat"/>
      </c:valAx>
      <c:valAx>
        <c:axId val="14094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94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{0C7D49B4-80C0-453C-8952-32DC9BF0A78E}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170-4255-B784-9BFA3B9D5D2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{D354220C-5ABC-44F9-8322-29FEBD8E55D7}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170-4255-B784-9BFA3B9D5D2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{84765CD5-5AE8-4D2C-B953-33E8E0070839}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170-4255-B784-9BFA3B9D5D2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{DF8AB268-31E3-4A93-879D-0D629E5ACA49}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170-4255-B784-9BFA3B9D5D2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{9D2FF750-D04E-4D78-888E-D747A4A5A35D}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170-4255-B784-9BFA3B9D5D2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9.8000000000000007</c:v>
                </c:pt>
                <c:pt idx="2">
                  <c:v>9.6</c:v>
                </c:pt>
                <c:pt idx="3">
                  <c:v>9.5</c:v>
                </c:pt>
                <c:pt idx="4">
                  <c:v>9.5</c:v>
                </c:pt>
              </c:numCache>
            </c:numRef>
          </c:xVal>
          <c:yVal>
            <c:numRef>
              <c:f>公会計指標分析・財政指標組合せ分析表!$K$73:$O$73</c:f>
              <c:numCache>
                <c:formatCode>#,##0.0;"▲ "#,##0.0</c:formatCode>
                <c:ptCount val="5"/>
                <c:pt idx="0">
                  <c:v>0.6</c:v>
                </c:pt>
              </c:numCache>
            </c:numRef>
          </c:yVal>
          <c:smooth val="0"/>
          <c:extLst xmlns:c16r2="http://schemas.microsoft.com/office/drawing/2015/06/chart">
            <c:ext xmlns:c16="http://schemas.microsoft.com/office/drawing/2014/chart" uri="{C3380CC4-5D6E-409C-BE32-E72D297353CC}">
              <c16:uniqueId val="{00000005-5170-4255-B784-9BFA3B9D5D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{724FE113-B753-4143-B498-30B92DFF6F38}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170-4255-B784-9BFA3B9D5D28}"/>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{084FF1A4-496A-49CE-9FD6-EE5336AE1BFA}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170-4255-B784-9BFA3B9D5D28}"/>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{D47A1920-9FAE-4B70-954A-7E50CF537D04}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170-4255-B784-9BFA3B9D5D28}"/>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{D127D799-ED90-471C-9598-E30F5E19E53D}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170-4255-B784-9BFA3B9D5D28}"/>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{801FEDEE-48E8-49AA-9371-FEA8D10D6012}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170-4255-B784-9BFA3B9D5D2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extLst xmlns:c16r2="http://schemas.microsoft.com/office/drawing/2015/06/chart">
            <c:ext xmlns:c16="http://schemas.microsoft.com/office/drawing/2014/chart" uri="{C3380CC4-5D6E-409C-BE32-E72D297353CC}">
              <c16:uniqueId val="{0000000B-5170-4255-B784-9BFA3B9D5D28}"/>
            </c:ext>
          </c:extLst>
        </c:ser>
        <c:dLbls>
          <c:showLegendKey val="0"/>
          <c:showVal val="0"/>
          <c:showCatName val="0"/>
          <c:showSerName val="0"/>
          <c:showPercent val="0"/>
          <c:showBubbleSize val="0"/>
        </c:dLbls>
        <c:axId val="140493184"/>
        <c:axId val="140495104"/>
      </c:scatterChart>
      <c:valAx>
        <c:axId val="140493184"/>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495104"/>
        <c:crosses val="autoZero"/>
        <c:crossBetween val="midCat"/>
      </c:valAx>
      <c:valAx>
        <c:axId val="140495104"/>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9318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企業誘致や定住促進策の推進で普通建設事業に係る投資的経費は大きいが，防衛補助事業や社会資本整備総合交付金事業等補助割合の高い補助事業を活用し，起債の発行を極力抑制していることから，償還金は年々減少傾向にある。しかし，今後は発行額が大きい臨時財政対策債や，償還期限が短い辺地対策事業債の償還が毎年発生してくるところであり，起債償還額が増加するものと見込んで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については，下水道会計と浄化槽会計が毎年起債を発行しないと賄えない状況であり，さらに，宅地分譲するまで財源がない宅地造成事業会計の繰入金もあり元利償還金は増大するものと見込んで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一部事務組合等が起こした地方債に充てるための負担金は，現在建設中のごみ処理施設整備事業に係る負担金が増大する予定であり，この負担金も増加するものと見込んでいる。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総体的には実質公債費比率が高くなる要素が強いため，起債発行に際しては内容を吟味した上で必要最小限の発行にとどめるよう努めていきたいと考えている。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地方債の新規発行は極力抑制してきた結果，将来負担比率は依然マイナスであるが，地方債現在高は近年約</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億円前後で推移しているところである。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前年度と比較すると，将来負担額は</a:t>
          </a:r>
          <a:r>
            <a:rPr kumimoji="1" lang="en-US" altLang="ja-JP" sz="1100">
              <a:latin typeface="ＭＳ ゴシック" pitchFamily="49" charset="-128"/>
              <a:ea typeface="ＭＳ ゴシック" pitchFamily="49" charset="-128"/>
            </a:rPr>
            <a:t>136,770</a:t>
          </a:r>
          <a:r>
            <a:rPr kumimoji="1" lang="ja-JP" altLang="en-US" sz="1100">
              <a:latin typeface="ＭＳ ゴシック" pitchFamily="49" charset="-128"/>
              <a:ea typeface="ＭＳ ゴシック" pitchFamily="49" charset="-128"/>
            </a:rPr>
            <a:t>千円減少したものの，充当可能財源も</a:t>
          </a:r>
          <a:r>
            <a:rPr kumimoji="1" lang="en-US" altLang="ja-JP" sz="1100">
              <a:latin typeface="ＭＳ ゴシック" pitchFamily="49" charset="-128"/>
              <a:ea typeface="ＭＳ ゴシック" pitchFamily="49" charset="-128"/>
            </a:rPr>
            <a:t>292,234</a:t>
          </a:r>
          <a:r>
            <a:rPr kumimoji="1" lang="ja-JP" altLang="en-US" sz="1100">
              <a:latin typeface="ＭＳ ゴシック" pitchFamily="49" charset="-128"/>
              <a:ea typeface="ＭＳ ゴシック" pitchFamily="49" charset="-128"/>
            </a:rPr>
            <a:t>千円減少したため将来負担比率は</a:t>
          </a:r>
          <a:r>
            <a:rPr kumimoji="1" lang="en-US" altLang="ja-JP" sz="1100">
              <a:latin typeface="ＭＳ ゴシック" pitchFamily="49" charset="-128"/>
              <a:ea typeface="ＭＳ ゴシック" pitchFamily="49" charset="-128"/>
            </a:rPr>
            <a:t>7.7</a:t>
          </a:r>
          <a:r>
            <a:rPr kumimoji="1" lang="ja-JP" altLang="en-US" sz="1100">
              <a:latin typeface="ＭＳ ゴシック" pitchFamily="49" charset="-128"/>
              <a:ea typeface="ＭＳ ゴシック" pitchFamily="49" charset="-128"/>
            </a:rPr>
            <a:t>％圧縮されたが，</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年度においても△</a:t>
          </a:r>
          <a:r>
            <a:rPr kumimoji="1" lang="en-US" altLang="ja-JP" sz="1100">
              <a:latin typeface="ＭＳ ゴシック" pitchFamily="49" charset="-128"/>
              <a:ea typeface="ＭＳ ゴシック" pitchFamily="49" charset="-128"/>
            </a:rPr>
            <a:t>4.6</a:t>
          </a:r>
          <a:r>
            <a:rPr kumimoji="1" lang="ja-JP" altLang="en-US" sz="1100">
              <a:latin typeface="ＭＳ ゴシック" pitchFamily="49" charset="-128"/>
              <a:ea typeface="ＭＳ ゴシック" pitchFamily="49" charset="-128"/>
            </a:rPr>
            <a:t>％で将来負担比率は生じなかった。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将来負担額について，公営企業債等繰入見込額は前年度比で</a:t>
          </a:r>
          <a:r>
            <a:rPr kumimoji="1" lang="en-US" altLang="ja-JP" sz="1100">
              <a:latin typeface="ＭＳ ゴシック" pitchFamily="49" charset="-128"/>
              <a:ea typeface="ＭＳ ゴシック" pitchFamily="49" charset="-128"/>
            </a:rPr>
            <a:t>75,856</a:t>
          </a:r>
          <a:r>
            <a:rPr kumimoji="1" lang="ja-JP" altLang="en-US" sz="1100">
              <a:latin typeface="ＭＳ ゴシック" pitchFamily="49" charset="-128"/>
              <a:ea typeface="ＭＳ ゴシック" pitchFamily="49" charset="-128"/>
            </a:rPr>
            <a:t>千円減少したが，今後，上下水道会計や浄化槽会計に加え宅地造成事業会計に係る起債償還も始まる予定であり，さらに増加していくものと見込んでいる。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退職手当組合への負担見込み額は前年度比で</a:t>
          </a:r>
          <a:r>
            <a:rPr kumimoji="1" lang="en-US" altLang="ja-JP" sz="1100">
              <a:latin typeface="ＭＳ ゴシック" pitchFamily="49" charset="-128"/>
              <a:ea typeface="ＭＳ ゴシック" pitchFamily="49" charset="-128"/>
            </a:rPr>
            <a:t>36,850</a:t>
          </a:r>
          <a:r>
            <a:rPr kumimoji="1" lang="ja-JP" altLang="en-US" sz="1100">
              <a:latin typeface="ＭＳ ゴシック" pitchFamily="49" charset="-128"/>
              <a:ea typeface="ＭＳ ゴシック" pitchFamily="49" charset="-128"/>
            </a:rPr>
            <a:t>千円減少した。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今後も各種事業内容を精査していきながら，極力起債発行額の抑制に努めていきたいと考えている。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a:extLst>
            <a:ext uri="{FF2B5EF4-FFF2-40B4-BE49-F238E27FC236}">
              <a16:creationId xmlns:a16="http://schemas.microsoft.com/office/drawing/2014/main" xmlns="" id="{00000000-0008-0000-0C00-000018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a:extLst>
            <a:ext uri="{FF2B5EF4-FFF2-40B4-BE49-F238E27FC236}">
              <a16:creationId xmlns:a16="http://schemas.microsoft.com/office/drawing/2014/main" xmlns="" id="{00000000-0008-0000-0C00-000019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a:extLst>
            <a:ext uri="{FF2B5EF4-FFF2-40B4-BE49-F238E27FC236}">
              <a16:creationId xmlns:a16="http://schemas.microsoft.com/office/drawing/2014/main" xmlns="" id="{00000000-0008-0000-0C00-00001A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a:extLst>
            <a:ext uri="{FF2B5EF4-FFF2-40B4-BE49-F238E27FC236}">
              <a16:creationId xmlns:a16="http://schemas.microsoft.com/office/drawing/2014/main" xmlns="" id="{00000000-0008-0000-0C00-00001B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a:extLst>
            <a:ext uri="{FF2B5EF4-FFF2-40B4-BE49-F238E27FC236}">
              <a16:creationId xmlns:a16="http://schemas.microsoft.com/office/drawing/2014/main" xmlns="" id="{00000000-0008-0000-0C00-00001C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a:extLst>
            <a:ext uri="{FF2B5EF4-FFF2-40B4-BE49-F238E27FC236}">
              <a16:creationId xmlns:a16="http://schemas.microsoft.com/office/drawing/2014/main" xmlns="" id="{00000000-0008-0000-0C00-00001D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xmlns="" id="{00000000-0008-0000-0C00-00001E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xmlns="" id="{00000000-0008-0000-0C00-00001F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xmlns="" id="{00000000-0008-0000-0C00-000020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a:extLst>
            <a:ext uri="{FF2B5EF4-FFF2-40B4-BE49-F238E27FC236}">
              <a16:creationId xmlns:a16="http://schemas.microsoft.com/office/drawing/2014/main" xmlns="" id="{00000000-0008-0000-0C00-000021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xmlns="" id="{00000000-0008-0000-0C00-000022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xmlns="" id="{00000000-0008-0000-0C00-000023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xmlns="" id="{00000000-0008-0000-0C00-000024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xmlns="" id="{00000000-0008-0000-0C00-000025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xmlns="" id="{00000000-0008-0000-0C00-000026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xmlns="" id="{00000000-0008-0000-0C00-000027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xmlns="" id="{00000000-0008-0000-0C00-000028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a:extLst>
            <a:ext uri="{FF2B5EF4-FFF2-40B4-BE49-F238E27FC236}">
              <a16:creationId xmlns:a16="http://schemas.microsoft.com/office/drawing/2014/main" xmlns="" id="{00000000-0008-0000-0C00-00002E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a:extLst>
            <a:ext uri="{FF2B5EF4-FFF2-40B4-BE49-F238E27FC236}">
              <a16:creationId xmlns:a16="http://schemas.microsoft.com/office/drawing/2014/main" xmlns="" id="{00000000-0008-0000-0C00-00003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a:extLst>
            <a:ext uri="{FF2B5EF4-FFF2-40B4-BE49-F238E27FC236}">
              <a16:creationId xmlns:a16="http://schemas.microsoft.com/office/drawing/2014/main" xmlns="" id="{00000000-0008-0000-0C00-00003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a:extLst>
            <a:ext uri="{FF2B5EF4-FFF2-40B4-BE49-F238E27FC236}">
              <a16:creationId xmlns:a16="http://schemas.microsoft.com/office/drawing/2014/main" xmlns="" id="{00000000-0008-0000-0C00-00003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a:extLst>
            <a:ext uri="{FF2B5EF4-FFF2-40B4-BE49-F238E27FC236}">
              <a16:creationId xmlns:a16="http://schemas.microsoft.com/office/drawing/2014/main" xmlns="" id="{00000000-0008-0000-0C00-00003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a:extLst>
            <a:ext uri="{FF2B5EF4-FFF2-40B4-BE49-F238E27FC236}">
              <a16:creationId xmlns:a16="http://schemas.microsoft.com/office/drawing/2014/main" xmlns="" id="{00000000-0008-0000-0C00-00003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a:extLst>
            <a:ext uri="{FF2B5EF4-FFF2-40B4-BE49-F238E27FC236}">
              <a16:creationId xmlns:a16="http://schemas.microsoft.com/office/drawing/2014/main" xmlns="" id="{00000000-0008-0000-0C00-00003A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a:extLst>
            <a:ext uri="{FF2B5EF4-FFF2-40B4-BE49-F238E27FC236}">
              <a16:creationId xmlns:a16="http://schemas.microsoft.com/office/drawing/2014/main" xmlns="" id="{00000000-0008-0000-0C00-00003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a:extLst>
            <a:ext uri="{FF2B5EF4-FFF2-40B4-BE49-F238E27FC236}">
              <a16:creationId xmlns:a16="http://schemas.microsoft.com/office/drawing/2014/main" xmlns="" id="{00000000-0008-0000-0C00-00003C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a:extLst>
            <a:ext uri="{FF2B5EF4-FFF2-40B4-BE49-F238E27FC236}">
              <a16:creationId xmlns:a16="http://schemas.microsoft.com/office/drawing/2014/main" xmlns="" id="{00000000-0008-0000-0C00-00003D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a:extLst>
            <a:ext uri="{FF2B5EF4-FFF2-40B4-BE49-F238E27FC236}">
              <a16:creationId xmlns:a16="http://schemas.microsoft.com/office/drawing/2014/main" xmlns="" id="{00000000-0008-0000-0C00-00003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a:extLst>
            <a:ext uri="{FF2B5EF4-FFF2-40B4-BE49-F238E27FC236}">
              <a16:creationId xmlns:a16="http://schemas.microsoft.com/office/drawing/2014/main" xmlns="" id="{00000000-0008-0000-0C00-00003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a:extLst>
            <a:ext uri="{FF2B5EF4-FFF2-40B4-BE49-F238E27FC236}">
              <a16:creationId xmlns:a16="http://schemas.microsoft.com/office/drawing/2014/main" xmlns="" id="{00000000-0008-0000-0C00-000040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a:extLst>
            <a:ext uri="{FF2B5EF4-FFF2-40B4-BE49-F238E27FC236}">
              <a16:creationId xmlns:a16="http://schemas.microsoft.com/office/drawing/2014/main" xmlns="" id="{00000000-0008-0000-0C00-000041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a:extLst>
            <a:ext uri="{FF2B5EF4-FFF2-40B4-BE49-F238E27FC236}">
              <a16:creationId xmlns:a16="http://schemas.microsoft.com/office/drawing/2014/main" xmlns="" id="{00000000-0008-0000-0C00-00004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a:extLst>
            <a:ext uri="{FF2B5EF4-FFF2-40B4-BE49-F238E27FC236}">
              <a16:creationId xmlns:a16="http://schemas.microsoft.com/office/drawing/2014/main" xmlns="" id="{00000000-0008-0000-0C00-00004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自動車関連産業や太陽光パネル製造企業が相次ぎ立地操業し，順調に生産活動が進んでいる影響で，法人税や固定資産税を中心に税収増加傾向が堅調に伸びており，近年は類似団体の平均を上回る状況が続い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年度は</a:t>
          </a:r>
          <a:r>
            <a:rPr kumimoji="1" lang="en-US" altLang="ja-JP" sz="1050">
              <a:latin typeface="ＭＳ Ｐゴシック"/>
            </a:rPr>
            <a:t>0.68</a:t>
          </a:r>
          <a:r>
            <a:rPr kumimoji="1" lang="ja-JP" altLang="en-US" sz="1050">
              <a:latin typeface="ＭＳ Ｐゴシック"/>
            </a:rPr>
            <a:t>と全国平均並びに県平均よりも高い財政力指数となっている。さらに，人口減少対策として村地方創生戦略にも位置付けている定住促進事業や子育て支援事業も積極的に事業展開している中，定住人口も年々微増となっており，個人住民税等の税収増も顕著となっている。</a:t>
          </a:r>
          <a:endParaRPr kumimoji="1" lang="en-US" altLang="ja-JP" sz="1050">
            <a:latin typeface="ＭＳ Ｐゴシック"/>
          </a:endParaRPr>
        </a:p>
        <a:p>
          <a:r>
            <a:rPr kumimoji="1" lang="ja-JP" altLang="en-US" sz="1050">
              <a:latin typeface="ＭＳ Ｐゴシック"/>
            </a:rPr>
            <a:t>　今後もこれらの事業を積極的に展開しながらも，事業の選択と集中による歳出抑制，村税等滞納額の圧縮等債権整理も強化しながら，行財政の効率的な運営・財政の健全化に努めていきたいと考えている。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47474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93435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150888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42</xdr:row>
      <xdr:rowOff>13909</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100088</xdr:rowOff>
    </xdr:from>
    <xdr:to>
      <xdr:col>3</xdr:col>
      <xdr:colOff>330200</xdr:colOff>
      <xdr:row>42</xdr:row>
      <xdr:rowOff>30238</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40415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人件費や公債費の減少により全国平均並びに県平均よりは下回っており，前年度比でも若干改善されたものの，類似団体平均よりはまだ高い値となっており，順位も下位に低迷している。各種会計への繰出金や扶助費が増加傾向にあることが要因の一つとなっている。しかし，その他にも東日本大震災により震災復興特区に指定された関係で固定資産税等が課税免除となり，これに係る減収分は震災特別交付税で措置されるものの，本来ならば税収分を一般財源として扱えるところであるが，これは扱えないため，この分で経常収支比率を押し上げているところもある。</a:t>
          </a:r>
          <a:endParaRPr kumimoji="1" lang="en-US" altLang="ja-JP" sz="1050">
            <a:latin typeface="ＭＳ Ｐゴシック"/>
          </a:endParaRPr>
        </a:p>
        <a:p>
          <a:r>
            <a:rPr kumimoji="1" lang="ja-JP" altLang="en-US" sz="1050">
              <a:latin typeface="ＭＳ Ｐゴシック"/>
            </a:rPr>
            <a:t>　今後も適正な定員管理に努めるとともに，全ての事務事業の優先度を厳しく点検・精査し，優先度の低い事務事業は段階的に縮小したり廃止したりして，経常経費の歳出抑制を図っていきたいと考えている。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81069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08053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65</xdr:row>
      <xdr:rowOff>81069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16499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20744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01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65</xdr:row>
      <xdr:rowOff>8679</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01217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30269</xdr:rowOff>
    </xdr:from>
    <xdr:to>
      <xdr:col>6</xdr:col>
      <xdr:colOff>50800</xdr:colOff>
      <xdr:row>65</xdr:row>
      <xdr:rowOff>131869</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116646</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141394</xdr:rowOff>
    </xdr:from>
    <xdr:to>
      <xdr:col>4</xdr:col>
      <xdr:colOff>533400</xdr:colOff>
      <xdr:row>65</xdr:row>
      <xdr:rowOff>71544</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56321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129329</xdr:rowOff>
    </xdr:from>
    <xdr:to>
      <xdr:col>2</xdr:col>
      <xdr:colOff>127000</xdr:colOff>
      <xdr:row>65</xdr:row>
      <xdr:rowOff>59479</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44256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[217,878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して上回っている要因は主に物件費であり，指定管理者制度を活用した公共施設等の管理や，公立の保育園・幼稚園を廃止して民間委託している幼保一体型の認定こども園への委託料の増加も大きな比重を占めているところである。また，除排雪経費や村内公共施設の除草委託業務等民間委託している事業の事業費も年々増加傾向にあることも寄与しているところである。</a:t>
          </a:r>
          <a:endParaRPr kumimoji="1" lang="en-US" altLang="ja-JP" sz="1050">
            <a:latin typeface="ＭＳ Ｐゴシック"/>
          </a:endParaRPr>
        </a:p>
        <a:p>
          <a:r>
            <a:rPr kumimoji="1" lang="ja-JP" altLang="en-US" sz="1050">
              <a:latin typeface="ＭＳ Ｐゴシック"/>
            </a:rPr>
            <a:t>　人件費についてはほぼ横ばいの状況が続いているところである。</a:t>
          </a:r>
          <a:endParaRPr kumimoji="1" lang="en-US" altLang="ja-JP" sz="1050">
            <a:latin typeface="ＭＳ Ｐゴシック"/>
          </a:endParaRPr>
        </a:p>
        <a:p>
          <a:r>
            <a:rPr kumimoji="1" lang="ja-JP" altLang="en-US" sz="1050">
              <a:latin typeface="ＭＳ Ｐゴシック"/>
            </a:rPr>
            <a:t>　今後も事業の精査を積極的に行っていきながら，維持管理経費の節減にもなお一層努めていきたいと考えている。</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8434</xdr:rowOff>
    </xdr:from>
    <xdr:to>
      <xdr:col>7</xdr:col>
      <xdr:colOff>152400</xdr:colOff>
      <xdr:row>83</xdr:row>
      <xdr:rowOff>37740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238784"/>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28280</xdr:rowOff>
    </xdr:from>
    <xdr:to>
      <xdr:col>6</xdr:col>
      <xdr:colOff>0</xdr:colOff>
      <xdr:row>83</xdr:row>
      <xdr:rowOff>37740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25863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25674</xdr:rowOff>
    </xdr:from>
    <xdr:to>
      <xdr:col>4</xdr:col>
      <xdr:colOff>482600</xdr:colOff>
      <xdr:row>83</xdr:row>
      <xdr:rowOff>28280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25602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25674</xdr:rowOff>
    </xdr:from>
    <xdr:to>
      <xdr:col>3</xdr:col>
      <xdr:colOff>279400</xdr:colOff>
      <xdr:row>83</xdr:row>
      <xdr:rowOff>65466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256024"/>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129084</xdr:rowOff>
    </xdr:from>
    <xdr:to>
      <xdr:col>7</xdr:col>
      <xdr:colOff>203200</xdr:colOff>
      <xdr:row>83</xdr:row>
      <xdr:rowOff>59234</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1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101161</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16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217,878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158390</xdr:rowOff>
    </xdr:from>
    <xdr:to>
      <xdr:col>6</xdr:col>
      <xdr:colOff>50800</xdr:colOff>
      <xdr:row>83</xdr:row>
      <xdr:rowOff>88540</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2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73317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303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148930</xdr:rowOff>
    </xdr:from>
    <xdr:to>
      <xdr:col>4</xdr:col>
      <xdr:colOff>533400</xdr:colOff>
      <xdr:row>83</xdr:row>
      <xdr:rowOff>79080</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2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63857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29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146324</xdr:rowOff>
    </xdr:from>
    <xdr:to>
      <xdr:col>3</xdr:col>
      <xdr:colOff>330200</xdr:colOff>
      <xdr:row>83</xdr:row>
      <xdr:rowOff>76474</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2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61251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2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14666</xdr:rowOff>
    </xdr:from>
    <xdr:to>
      <xdr:col>2</xdr:col>
      <xdr:colOff>127000</xdr:colOff>
      <xdr:row>83</xdr:row>
      <xdr:rowOff>116266</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101043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職員の定員適正化計画等に基づき，本村独自に給料俸や各種手当の総点検による給与体系の見直しを積極的に実施しており，全国市町村平均並びに類似団体平均よりも下回っているところである。特に類似団体内では上位となっている。</a:t>
          </a:r>
          <a:endParaRPr kumimoji="1" lang="en-US" altLang="ja-JP" sz="105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18204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35565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125307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2430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86</xdr:row>
      <xdr:rowOff>149861</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2430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87</xdr:row>
      <xdr:rowOff>66887</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89456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39388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全国平均並びに宮城県平均，類似団体平均を上回っているが，本村の集中改革プランに沿った適正な定員管理計画（定員：</a:t>
          </a:r>
          <a:r>
            <a:rPr kumimoji="1" lang="en-US" altLang="ja-JP" sz="1050">
              <a:latin typeface="ＭＳ Ｐゴシック"/>
            </a:rPr>
            <a:t>90</a:t>
          </a:r>
          <a:r>
            <a:rPr kumimoji="1" lang="ja-JP" altLang="en-US" sz="1050">
              <a:latin typeface="ＭＳ Ｐゴシック"/>
            </a:rPr>
            <a:t>名，</a:t>
          </a:r>
          <a:r>
            <a:rPr kumimoji="1" lang="en-US" altLang="ja-JP" sz="1050">
              <a:latin typeface="ＭＳ Ｐゴシック"/>
            </a:rPr>
            <a:t>H27.4</a:t>
          </a:r>
          <a:r>
            <a:rPr kumimoji="1" lang="ja-JP" altLang="en-US" sz="1050">
              <a:latin typeface="ＭＳ Ｐゴシック"/>
            </a:rPr>
            <a:t>職員数：</a:t>
          </a:r>
          <a:r>
            <a:rPr kumimoji="1" lang="en-US" altLang="ja-JP" sz="1050">
              <a:latin typeface="ＭＳ Ｐゴシック"/>
            </a:rPr>
            <a:t>81</a:t>
          </a:r>
          <a:r>
            <a:rPr kumimoji="1" lang="ja-JP" altLang="en-US" sz="1050">
              <a:latin typeface="ＭＳ Ｐゴシック"/>
            </a:rPr>
            <a:t>名）を実施しているところであり，職員の新規採用も行っているが，適正な定員数には至っていない。</a:t>
          </a:r>
          <a:endParaRPr kumimoji="1" lang="en-US" altLang="ja-JP" sz="1050">
            <a:latin typeface="ＭＳ Ｐゴシック"/>
          </a:endParaRPr>
        </a:p>
        <a:p>
          <a:r>
            <a:rPr kumimoji="1" lang="ja-JP" altLang="en-US" sz="1050">
              <a:latin typeface="ＭＳ Ｐゴシック"/>
            </a:rPr>
            <a:t>　今後も民間委託の推進，事務事業の見直しによる効率的で適正な職員配置等を鋭意行っていきながら，更なる適正管理に努めていきたいと考えている。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133858</xdr:rowOff>
    </xdr:from>
    <xdr:to>
      <xdr:col>24</xdr:col>
      <xdr:colOff>558800</xdr:colOff>
      <xdr:row>61</xdr:row>
      <xdr:rowOff>149944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59230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133858</xdr:rowOff>
    </xdr:from>
    <xdr:to>
      <xdr:col>23</xdr:col>
      <xdr:colOff>406400</xdr:colOff>
      <xdr:row>61</xdr:row>
      <xdr:rowOff>150749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59230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121793</xdr:rowOff>
    </xdr:from>
    <xdr:to>
      <xdr:col>22</xdr:col>
      <xdr:colOff>203200</xdr:colOff>
      <xdr:row>61</xdr:row>
      <xdr:rowOff>150749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5802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121793</xdr:rowOff>
    </xdr:from>
    <xdr:to>
      <xdr:col>21</xdr:col>
      <xdr:colOff>0</xdr:colOff>
      <xdr:row>61</xdr:row>
      <xdr:rowOff>162009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58024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99144</xdr:rowOff>
    </xdr:from>
    <xdr:to>
      <xdr:col>24</xdr:col>
      <xdr:colOff>609600</xdr:colOff>
      <xdr:row>62</xdr:row>
      <xdr:rowOff>29294</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71221</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5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83058</xdr:rowOff>
    </xdr:from>
    <xdr:to>
      <xdr:col>23</xdr:col>
      <xdr:colOff>457200</xdr:colOff>
      <xdr:row>62</xdr:row>
      <xdr:rowOff>13208</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169435</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99949</xdr:rowOff>
    </xdr:from>
    <xdr:to>
      <xdr:col>22</xdr:col>
      <xdr:colOff>254000</xdr:colOff>
      <xdr:row>62</xdr:row>
      <xdr:rowOff>30099</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14876</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70993</xdr:rowOff>
    </xdr:from>
    <xdr:to>
      <xdr:col>21</xdr:col>
      <xdr:colOff>50800</xdr:colOff>
      <xdr:row>62</xdr:row>
      <xdr:rowOff>1143</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157370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111209</xdr:rowOff>
    </xdr:from>
    <xdr:to>
      <xdr:col>19</xdr:col>
      <xdr:colOff>533400</xdr:colOff>
      <xdr:row>62</xdr:row>
      <xdr:rowOff>41359</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5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26136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65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交付税措置の高い起債の活用と，事業内容を精査した上での起債抑制策により近年横ばいが続いているが，全国平均や宮城県平均，類似団体平均よりも高い値となっている。</a:t>
          </a:r>
          <a:endParaRPr kumimoji="1" lang="en-US" altLang="ja-JP" sz="1050">
            <a:latin typeface="ＭＳ Ｐゴシック"/>
          </a:endParaRPr>
        </a:p>
        <a:p>
          <a:r>
            <a:rPr kumimoji="1" lang="ja-JP" altLang="en-US" sz="1050">
              <a:latin typeface="ＭＳ Ｐゴシック"/>
            </a:rPr>
            <a:t>　要因を分析してみると，公債費の対象となる一般会計の元利償還金は減少しているものの，公営企業に要する経費の財源とする地方債の償還財源に充てたと認められる繰入金が年々増加していることが挙げられる。また，一部事務組合が起こした地方債に充てるために本村が負担した負担金についても微増傾向となっており，今後も負担金額が増加するものと見込んでいる。</a:t>
          </a:r>
          <a:endParaRPr kumimoji="1" lang="en-US" altLang="ja-JP" sz="1050">
            <a:latin typeface="ＭＳ Ｐゴシック"/>
          </a:endParaRPr>
        </a:p>
        <a:p>
          <a:r>
            <a:rPr kumimoji="1" lang="ja-JP" altLang="en-US" sz="1050">
              <a:latin typeface="ＭＳ Ｐゴシック"/>
            </a:rPr>
            <a:t>　さらに，起債償還に充てられる公営住宅使用料などの特定財源について，公営住宅の改修が次々実施されている中，この特定財源も減少しているため，比率が下がらない状況となっている。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148590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17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41</xdr:row>
      <xdr:rowOff>158242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6096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112268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2069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将来負担比率は△</a:t>
          </a:r>
          <a:r>
            <a:rPr kumimoji="1" lang="en-US" altLang="ja-JP" sz="1050">
              <a:latin typeface="ＭＳ Ｐゴシック"/>
            </a:rPr>
            <a:t>4.6</a:t>
          </a:r>
          <a:r>
            <a:rPr kumimoji="1" lang="ja-JP" altLang="en-US" sz="1050">
              <a:latin typeface="ＭＳ Ｐゴシック"/>
            </a:rPr>
            <a:t>％で，全国平均並びに宮城県平均よりも下回っており，特に類似団体の中では一番低い比率となっている。充当可能財源が</a:t>
          </a:r>
          <a:r>
            <a:rPr kumimoji="1" lang="en-US" altLang="ja-JP" sz="1050">
              <a:latin typeface="ＭＳ Ｐゴシック"/>
            </a:rPr>
            <a:t>97,542</a:t>
          </a:r>
          <a:r>
            <a:rPr kumimoji="1" lang="ja-JP" altLang="en-US" sz="1050">
              <a:latin typeface="ＭＳ Ｐゴシック"/>
            </a:rPr>
            <a:t>千円上回ったため，将来負担比率は生じなかった。当該比率については，平成</a:t>
          </a:r>
          <a:r>
            <a:rPr kumimoji="1" lang="en-US" altLang="ja-JP" sz="1050">
              <a:latin typeface="ＭＳ Ｐゴシック"/>
            </a:rPr>
            <a:t>24</a:t>
          </a:r>
          <a:r>
            <a:rPr kumimoji="1" lang="ja-JP" altLang="en-US" sz="1050">
              <a:latin typeface="ＭＳ Ｐゴシック"/>
            </a:rPr>
            <a:t>年度決算分から</a:t>
          </a:r>
          <a:r>
            <a:rPr kumimoji="1" lang="en-US" altLang="ja-JP" sz="1050">
              <a:latin typeface="ＭＳ Ｐゴシック"/>
            </a:rPr>
            <a:t>4</a:t>
          </a:r>
          <a:r>
            <a:rPr kumimoji="1" lang="ja-JP" altLang="en-US" sz="1050">
              <a:latin typeface="ＭＳ Ｐゴシック"/>
            </a:rPr>
            <a:t>年連続でマイナスとなっている。</a:t>
          </a:r>
          <a:endParaRPr kumimoji="1" lang="en-US" altLang="ja-JP" sz="1050">
            <a:latin typeface="ＭＳ Ｐゴシック"/>
          </a:endParaRPr>
        </a:p>
        <a:p>
          <a:r>
            <a:rPr kumimoji="1" lang="ja-JP" altLang="en-US" sz="1050">
              <a:latin typeface="ＭＳ Ｐゴシック"/>
            </a:rPr>
            <a:t>　要因としては，充当可能基金の残高が大きいことや，近年定年退職者が増えて新規採用職員数が増加していることで退職手当組合への負担額が減少していることなどが考えられる。また，標準財政規模も前年度より</a:t>
          </a:r>
          <a:r>
            <a:rPr kumimoji="1" lang="en-US" altLang="ja-JP" sz="1050">
              <a:latin typeface="ＭＳ Ｐゴシック"/>
            </a:rPr>
            <a:t>49,022</a:t>
          </a:r>
          <a:r>
            <a:rPr kumimoji="1" lang="ja-JP" altLang="en-US" sz="1050">
              <a:latin typeface="ＭＳ Ｐゴシック"/>
            </a:rPr>
            <a:t>千円増加したことも要因の一つとなった。</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a:extLst>
            <a:ext uri="{FF2B5EF4-FFF2-40B4-BE49-F238E27FC236}">
              <a16:creationId xmlns:a16="http://schemas.microsoft.com/office/drawing/2014/main" xmlns="" id="{00000000-0008-0000-0300-0000B8010000}"/>
            </a:ext>
          </a:extLst>
        </xdr:cNvPr>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5791</xdr:rowOff>
    </xdr:from>
    <xdr:to>
      <xdr:col>19</xdr:col>
      <xdr:colOff>533400</xdr:colOff>
      <xdr:row>14</xdr:row>
      <xdr:rowOff>107391</xdr:rowOff>
    </xdr:to>
    <xdr:sp macro="" textlink="">
      <xdr:nvSpPr>
        <xdr:cNvPr id="454" name="円/楕円 453">
          <a:extLst>
            <a:ext uri="{FF2B5EF4-FFF2-40B4-BE49-F238E27FC236}">
              <a16:creationId xmlns:a16="http://schemas.microsoft.com/office/drawing/2014/main" xmlns="" id="{00000000-0008-0000-0300-0000C6010000}"/>
            </a:ext>
          </a:extLst>
        </xdr:cNvPr>
        <xdr:cNvSpPr/>
      </xdr:nvSpPr>
      <xdr:spPr>
        <a:xfrm>
          <a:off x="13462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117568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これまでも実施してきた職員の定員適正化計画に基づきながら，計画的な職員採用や抑制，早期退職者勧奨制度や再任用制度の導入，臨時職員の雇用，給料俸の昇給制度の見直し，特殊勤務手当の廃止や退職時の特別昇給の廃止等，人件費の圧縮に積極的に取り組んできた成果は表れているところであり，類似団体平均とほぼ同程度の数値となっている。県平均よりは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24130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39370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39370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146050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383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全国平均並びに県平均，類似団体平均よりも近年は上回っている状態が続いている。大きな要因となっているのが各種公共施設の管理運営業務や認定こども園の運営など民間委託によるものである。</a:t>
          </a:r>
          <a:endParaRPr kumimoji="1" lang="en-US" altLang="ja-JP" sz="1050">
            <a:latin typeface="ＭＳ Ｐゴシック"/>
          </a:endParaRPr>
        </a:p>
        <a:p>
          <a:r>
            <a:rPr kumimoji="1" lang="ja-JP" altLang="en-US" sz="1050">
              <a:latin typeface="ＭＳ Ｐゴシック"/>
            </a:rPr>
            <a:t>　村内７施設の維持管理を指定管理者制度により，本村が</a:t>
          </a:r>
          <a:r>
            <a:rPr kumimoji="1" lang="en-US" altLang="ja-JP" sz="1050">
              <a:latin typeface="ＭＳ Ｐゴシック"/>
            </a:rPr>
            <a:t>65</a:t>
          </a:r>
          <a:r>
            <a:rPr kumimoji="1" lang="ja-JP" altLang="en-US" sz="1050">
              <a:latin typeface="ＭＳ Ｐゴシック"/>
            </a:rPr>
            <a:t>％出資している法人に委託しているほか，公立保育園と幼稚園を廃止し新設した認定こども園を社会福祉法人に民設民営で委託しており，これにより職員人件費等から委託料へシフトしているものである。</a:t>
          </a:r>
          <a:endParaRPr kumimoji="1" lang="en-US" altLang="ja-JP" sz="1050">
            <a:latin typeface="ＭＳ Ｐゴシック"/>
          </a:endParaRPr>
        </a:p>
        <a:p>
          <a:r>
            <a:rPr kumimoji="1" lang="ja-JP" altLang="en-US" sz="1050">
              <a:latin typeface="ＭＳ Ｐゴシック"/>
            </a:rPr>
            <a:t>　管理経費の軽減，人件費の抑制を図る上では有効な手段と考えており，物件費の率は高くなっているが，今後も委託内容や全体事業費を精査しながらも民間委託できるものは積極的に移行していく考えでい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31750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258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31750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235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149860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068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119380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068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99060</xdr:rowOff>
    </xdr:from>
    <xdr:to>
      <xdr:col>21</xdr:col>
      <xdr:colOff>412750</xdr:colOff>
      <xdr:row>19</xdr:row>
      <xdr:rowOff>29210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13987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68580</xdr:rowOff>
    </xdr:from>
    <xdr:to>
      <xdr:col>19</xdr:col>
      <xdr:colOff>6350</xdr:colOff>
      <xdr:row>18</xdr:row>
      <xdr:rowOff>170180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154957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よりは下回っているが，類似団体平均よりは高い数値となっている。臨時福祉給付金において新たに年金生活者等支援臨時福祉給付金や子ども・子育て支援事業に係る給付費が増加したことが要因の一つとなっている。</a:t>
          </a:r>
          <a:endParaRPr kumimoji="1" lang="en-US" altLang="ja-JP" sz="1050">
            <a:latin typeface="ＭＳ Ｐゴシック"/>
          </a:endParaRPr>
        </a:p>
        <a:p>
          <a:r>
            <a:rPr kumimoji="1" lang="ja-JP" altLang="en-US" sz="1050">
              <a:latin typeface="ＭＳ Ｐゴシック"/>
            </a:rPr>
            <a:t>　社会保障関連経費や生活保護費等も年々増加傾向にあり，比率も増加傾向となっている。資格審査等の適正化や各種手当への特別加算等の見直しも検討していきながら精査していきたいと考えている。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56</xdr:row>
      <xdr:rowOff>107950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3091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165100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全国平均や類似団体平均よりは上回っているが，主な要因としては各種特別会計への繰出金の増加によるものである。歳出全体の</a:t>
          </a:r>
          <a:r>
            <a:rPr kumimoji="1" lang="en-US" altLang="ja-JP" sz="1000">
              <a:latin typeface="ＭＳ Ｐゴシック"/>
            </a:rPr>
            <a:t>10.1</a:t>
          </a:r>
          <a:r>
            <a:rPr kumimoji="1" lang="ja-JP" altLang="en-US" sz="1000">
              <a:latin typeface="ＭＳ Ｐゴシック"/>
            </a:rPr>
            <a:t>％を占め，下水道施設や戸別合併処理浄化槽の維持管理経費のほか，施設整備で発行した元利償還費が使用料収入だけでは賄うことができず，ほとんどの償還費分を繰出金に依存している状態となっている。また，国保会計や介護保険会計等についても医療費や社会保障経費の増加に伴うもの，繰出基準外に係るものもあり増加傾向となっている。さらに，</a:t>
          </a:r>
          <a:r>
            <a:rPr kumimoji="1" lang="en-US" altLang="ja-JP" sz="1000">
              <a:latin typeface="ＭＳ Ｐゴシック"/>
            </a:rPr>
            <a:t>27</a:t>
          </a:r>
          <a:r>
            <a:rPr kumimoji="1" lang="ja-JP" altLang="en-US" sz="1000">
              <a:latin typeface="ＭＳ Ｐゴシック"/>
            </a:rPr>
            <a:t>年度においては宅地造成事業会計も新たに繰出金が発生しているところであり，今後も横ばいか，若しくは増加していくものと見込んでいる。今後は，独立採算の原則に立ち返り，使用料や保険料等料金の適正化を考慮した料金体系の見直しも検討していきながら，一般会計からの繰入金の抑制に努めていきたいと考えている。</a:t>
          </a:r>
          <a:endParaRPr kumimoji="1" lang="en-US" altLang="ja-JP"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138430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138430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130810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81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54610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全国平均並びに県平均よりは高いものの，類似団体平均よりは下回っており，</a:t>
          </a:r>
          <a:r>
            <a:rPr kumimoji="1" lang="en-US" altLang="ja-JP" sz="900">
              <a:latin typeface="ＭＳ Ｐゴシック"/>
            </a:rPr>
            <a:t>27</a:t>
          </a:r>
          <a:r>
            <a:rPr kumimoji="1" lang="ja-JP" altLang="en-US" sz="900">
              <a:latin typeface="ＭＳ Ｐゴシック"/>
            </a:rPr>
            <a:t>年度決算においては比率は下がったところである。企業進出のインセンティブとして本村独自に助成している企業立地奨励金や定住促進策として個人が新築したり，事業主がアパートを新築した際に助成する定住促進奨励金，太陽光パネル設置など新エネルギー導入に関連した補助金などが大きな要因となっている。一部事務組合に対する負担金の増加も要因の一つと考えられる。現在一部事務組合においてごみ焼却施設を建設中であり，これに係る負担金が増加する見込みであることから，補助費の割合が増加することが想定され，今後もやや高い水準で推移するものと考えている。</a:t>
          </a:r>
          <a:endParaRPr kumimoji="1" lang="en-US" altLang="ja-JP" sz="900">
            <a:latin typeface="ＭＳ Ｐゴシック"/>
          </a:endParaRPr>
        </a:p>
        <a:p>
          <a:r>
            <a:rPr kumimoji="1" lang="ja-JP" altLang="en-US" sz="900">
              <a:latin typeface="ＭＳ Ｐゴシック"/>
            </a:rPr>
            <a:t>　企業誘致や定住促進，新エネルギー導入は村総合計画では重要施策として位置付けており，今後も事業継続していくこととなるが，その他については見直しや廃止も視野に入れながら，適正管理・歳出抑制に努めていきたいと考えている。</a:t>
          </a:r>
          <a:endParaRPr kumimoji="1" lang="en-US" altLang="ja-JP" sz="9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37</xdr:row>
      <xdr:rowOff>37846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2717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37846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28702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28702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村総合計画の実施計画の進行管理や事業の選択と集中を徹底し，年次計画的に事業を進めながら起債発行を抑制してきた結果，全国平均並びに県平均，類似団体平均よりも下回っているところである。</a:t>
          </a:r>
          <a:endParaRPr kumimoji="1" lang="en-US" altLang="ja-JP" sz="1050">
            <a:latin typeface="ＭＳ Ｐゴシック"/>
          </a:endParaRPr>
        </a:p>
        <a:p>
          <a:r>
            <a:rPr kumimoji="1" lang="ja-JP" altLang="en-US" sz="1050">
              <a:latin typeface="ＭＳ Ｐゴシック"/>
            </a:rPr>
            <a:t>　一般会計においては臨時財政対策債を除く各種起債発行額は減少傾向にあるが，公債費比率は横ばい状態が続いているところである。</a:t>
          </a:r>
          <a:endParaRPr kumimoji="1" lang="en-US" altLang="ja-JP" sz="1050">
            <a:latin typeface="ＭＳ Ｐゴシック"/>
          </a:endParaRPr>
        </a:p>
        <a:p>
          <a:r>
            <a:rPr kumimoji="1" lang="ja-JP" altLang="en-US" sz="1050">
              <a:latin typeface="ＭＳ Ｐゴシック"/>
            </a:rPr>
            <a:t>　村総合計画でも重要施策として位置付けている本村独自の住宅団地整備に係る起債償還も発生してくる見込みであり，今後も事業内容を厳しく精査し，起債以外の有効な財源を積極的に活用しながら，起債発行額の抑制に努めていきたいと考え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19558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19558</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10413</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19558</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類似団体平均よりは上回っているが，県平均よりは下回っているところである。村総合計画や村地方創生総合戦略の重点施策として位置付けている定住促進事業や子ども子育て事業，企業誘致や新エネルギー推進事業等々を進めていくための各種基盤整備事業やソフト事業の増加が大きな要因となっている。</a:t>
          </a:r>
          <a:endParaRPr kumimoji="1" lang="en-US" altLang="ja-JP" sz="1050">
            <a:latin typeface="ＭＳ Ｐゴシック"/>
          </a:endParaRPr>
        </a:p>
        <a:p>
          <a:r>
            <a:rPr kumimoji="1" lang="ja-JP" altLang="en-US" sz="1050">
              <a:latin typeface="ＭＳ Ｐゴシック"/>
            </a:rPr>
            <a:t>　本村の独自色を打ち出したり，良好なまちづくりを形成したりしていくためには欠かせない事業であり，今後も各種プロジェクト実現のための施策事業を計画しており，財源の確保，事業内容の精査による経費節減に努めていきながら，最小の経費で最大の効果を生み出す方策を講じていきたいと考え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133858</xdr:rowOff>
    </xdr:from>
    <xdr:to>
      <xdr:col>24</xdr:col>
      <xdr:colOff>31750</xdr:colOff>
      <xdr:row>80</xdr:row>
      <xdr:rowOff>94996</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6784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35561</xdr:rowOff>
    </xdr:from>
    <xdr:to>
      <xdr:col>22</xdr:col>
      <xdr:colOff>565150</xdr:colOff>
      <xdr:row>80</xdr:row>
      <xdr:rowOff>94996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7515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65278</xdr:rowOff>
    </xdr:from>
    <xdr:to>
      <xdr:col>21</xdr:col>
      <xdr:colOff>361950</xdr:colOff>
      <xdr:row>80</xdr:row>
      <xdr:rowOff>35561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6098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65278</xdr:rowOff>
    </xdr:from>
    <xdr:to>
      <xdr:col>20</xdr:col>
      <xdr:colOff>158750</xdr:colOff>
      <xdr:row>80</xdr:row>
      <xdr:rowOff>12700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6098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55135</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44196</xdr:rowOff>
    </xdr:from>
    <xdr:to>
      <xdr:col>22</xdr:col>
      <xdr:colOff>615950</xdr:colOff>
      <xdr:row>80</xdr:row>
      <xdr:rowOff>145796</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5621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130573</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宮城県大衡村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146210</xdr:rowOff>
    </xdr:from>
    <xdr:to>
      <xdr:col>4</xdr:col>
      <xdr:colOff>1117600</xdr:colOff>
      <xdr:row>17</xdr:row>
      <xdr:rowOff>31331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937035"/>
          <a:ext cx="647700" cy="56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134155</xdr:rowOff>
    </xdr:from>
    <xdr:to>
      <xdr:col>4</xdr:col>
      <xdr:colOff>469900</xdr:colOff>
      <xdr:row>16</xdr:row>
      <xdr:rowOff>146210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24980"/>
          <a:ext cx="698500" cy="1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121422</xdr:rowOff>
    </xdr:from>
    <xdr:to>
      <xdr:col>3</xdr:col>
      <xdr:colOff>904875</xdr:colOff>
      <xdr:row>16</xdr:row>
      <xdr:rowOff>134155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912247"/>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26439</xdr:rowOff>
    </xdr:from>
    <xdr:to>
      <xdr:col>3</xdr:col>
      <xdr:colOff>206375</xdr:colOff>
      <xdr:row>16</xdr:row>
      <xdr:rowOff>121422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817264"/>
          <a:ext cx="698500" cy="9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151981</xdr:rowOff>
    </xdr:from>
    <xdr:to>
      <xdr:col>5</xdr:col>
      <xdr:colOff>34925</xdr:colOff>
      <xdr:row>17</xdr:row>
      <xdr:rowOff>82131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94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124058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9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123,805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95410</xdr:rowOff>
    </xdr:from>
    <xdr:to>
      <xdr:col>4</xdr:col>
      <xdr:colOff>520700</xdr:colOff>
      <xdr:row>17</xdr:row>
      <xdr:rowOff>25560</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88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10337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7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83355</xdr:rowOff>
    </xdr:from>
    <xdr:to>
      <xdr:col>3</xdr:col>
      <xdr:colOff>955675</xdr:colOff>
      <xdr:row>17</xdr:row>
      <xdr:rowOff>13505</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87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23682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6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70622</xdr:rowOff>
    </xdr:from>
    <xdr:to>
      <xdr:col>3</xdr:col>
      <xdr:colOff>257175</xdr:colOff>
      <xdr:row>17</xdr:row>
      <xdr:rowOff>772</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86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147089</xdr:rowOff>
    </xdr:from>
    <xdr:to>
      <xdr:col>2</xdr:col>
      <xdr:colOff>692150</xdr:colOff>
      <xdr:row>16</xdr:row>
      <xdr:rowOff>77239</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76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87416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3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75154</xdr:rowOff>
    </xdr:from>
    <xdr:to>
      <xdr:col>4</xdr:col>
      <xdr:colOff>1117600</xdr:colOff>
      <xdr:row>35</xdr:row>
      <xdr:rowOff>126932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685504"/>
          <a:ext cx="6477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75154</xdr:rowOff>
    </xdr:from>
    <xdr:to>
      <xdr:col>4</xdr:col>
      <xdr:colOff>469900</xdr:colOff>
      <xdr:row>35</xdr:row>
      <xdr:rowOff>77143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685504"/>
          <a:ext cx="6985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77143</xdr:rowOff>
    </xdr:from>
    <xdr:to>
      <xdr:col>3</xdr:col>
      <xdr:colOff>904875</xdr:colOff>
      <xdr:row>35</xdr:row>
      <xdr:rowOff>133286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687493"/>
          <a:ext cx="698500" cy="56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26210</xdr:rowOff>
    </xdr:from>
    <xdr:to>
      <xdr:col>3</xdr:col>
      <xdr:colOff>206375</xdr:colOff>
      <xdr:row>35</xdr:row>
      <xdr:rowOff>133286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636560"/>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76132</xdr:rowOff>
    </xdr:from>
    <xdr:to>
      <xdr:col>5</xdr:col>
      <xdr:colOff>34925</xdr:colOff>
      <xdr:row>35</xdr:row>
      <xdr:rowOff>177732</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68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264109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24354</xdr:rowOff>
    </xdr:from>
    <xdr:to>
      <xdr:col>4</xdr:col>
      <xdr:colOff>520700</xdr:colOff>
      <xdr:row>35</xdr:row>
      <xdr:rowOff>125954</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6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136131</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40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26343</xdr:rowOff>
    </xdr:from>
    <xdr:to>
      <xdr:col>3</xdr:col>
      <xdr:colOff>955675</xdr:colOff>
      <xdr:row>35</xdr:row>
      <xdr:rowOff>127943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63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138119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40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82486</xdr:rowOff>
    </xdr:from>
    <xdr:to>
      <xdr:col>3</xdr:col>
      <xdr:colOff>257175</xdr:colOff>
      <xdr:row>35</xdr:row>
      <xdr:rowOff>184086</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69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168863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7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318310</xdr:rowOff>
    </xdr:from>
    <xdr:to>
      <xdr:col>2</xdr:col>
      <xdr:colOff>692150</xdr:colOff>
      <xdr:row>35</xdr:row>
      <xdr:rowOff>77010</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58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61787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6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110134</xdr:rowOff>
    </xdr:from>
    <xdr:to>
      <xdr:col>6</xdr:col>
      <xdr:colOff>511175</xdr:colOff>
      <xdr:row>36</xdr:row>
      <xdr:rowOff>135030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282334"/>
          <a:ext cx="838200" cy="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86839</xdr:rowOff>
    </xdr:from>
    <xdr:to>
      <xdr:col>5</xdr:col>
      <xdr:colOff>358775</xdr:colOff>
      <xdr:row>36</xdr:row>
      <xdr:rowOff>110134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59039"/>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56163</xdr:rowOff>
    </xdr:from>
    <xdr:to>
      <xdr:col>4</xdr:col>
      <xdr:colOff>155575</xdr:colOff>
      <xdr:row>36</xdr:row>
      <xdr:rowOff>86839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28363"/>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111386</xdr:rowOff>
    </xdr:from>
    <xdr:to>
      <xdr:col>2</xdr:col>
      <xdr:colOff>638175</xdr:colOff>
      <xdr:row>36</xdr:row>
      <xdr:rowOff>56163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112136"/>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84230</xdr:rowOff>
    </xdr:from>
    <xdr:to>
      <xdr:col>6</xdr:col>
      <xdr:colOff>561975</xdr:colOff>
      <xdr:row>37</xdr:row>
      <xdr:rowOff>14380</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2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62657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3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59334</xdr:rowOff>
    </xdr:from>
    <xdr:to>
      <xdr:col>5</xdr:col>
      <xdr:colOff>409575</xdr:colOff>
      <xdr:row>36</xdr:row>
      <xdr:rowOff>160934</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2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152061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63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36039</xdr:rowOff>
    </xdr:from>
    <xdr:to>
      <xdr:col>4</xdr:col>
      <xdr:colOff>206375</xdr:colOff>
      <xdr:row>36</xdr:row>
      <xdr:rowOff>137639</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2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154166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98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5363</xdr:rowOff>
    </xdr:from>
    <xdr:to>
      <xdr:col>3</xdr:col>
      <xdr:colOff>3175</xdr:colOff>
      <xdr:row>36</xdr:row>
      <xdr:rowOff>106963</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123490</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95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60586</xdr:rowOff>
    </xdr:from>
    <xdr:to>
      <xdr:col>1</xdr:col>
      <xdr:colOff>485775</xdr:colOff>
      <xdr:row>35</xdr:row>
      <xdr:rowOff>162186</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7263</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83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33906</xdr:rowOff>
    </xdr:from>
    <xdr:to>
      <xdr:col>6</xdr:col>
      <xdr:colOff>511175</xdr:colOff>
      <xdr:row>57</xdr:row>
      <xdr:rowOff>63650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806556"/>
          <a:ext cx="8382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33906</xdr:rowOff>
    </xdr:from>
    <xdr:to>
      <xdr:col>5</xdr:col>
      <xdr:colOff>358775</xdr:colOff>
      <xdr:row>57</xdr:row>
      <xdr:rowOff>44593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06556"/>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44593</xdr:rowOff>
    </xdr:from>
    <xdr:to>
      <xdr:col>4</xdr:col>
      <xdr:colOff>155575</xdr:colOff>
      <xdr:row>57</xdr:row>
      <xdr:rowOff>51309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17243"/>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29974</xdr:rowOff>
    </xdr:from>
    <xdr:to>
      <xdr:col>2</xdr:col>
      <xdr:colOff>638175</xdr:colOff>
      <xdr:row>57</xdr:row>
      <xdr:rowOff>51309</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802624"/>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118977</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12850</xdr:rowOff>
    </xdr:from>
    <xdr:to>
      <xdr:col>6</xdr:col>
      <xdr:colOff>561975</xdr:colOff>
      <xdr:row>57</xdr:row>
      <xdr:rowOff>114450</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7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162727</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6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154556</xdr:rowOff>
    </xdr:from>
    <xdr:to>
      <xdr:col>5</xdr:col>
      <xdr:colOff>409575</xdr:colOff>
      <xdr:row>57</xdr:row>
      <xdr:rowOff>84706</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97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101233</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4" y="953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165243</xdr:rowOff>
    </xdr:from>
    <xdr:to>
      <xdr:col>4</xdr:col>
      <xdr:colOff>206375</xdr:colOff>
      <xdr:row>57</xdr:row>
      <xdr:rowOff>95393</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7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111920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4" y="9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509</xdr:rowOff>
    </xdr:from>
    <xdr:to>
      <xdr:col>3</xdr:col>
      <xdr:colOff>3175</xdr:colOff>
      <xdr:row>57</xdr:row>
      <xdr:rowOff>102109</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7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118636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4" y="95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150624</xdr:rowOff>
    </xdr:from>
    <xdr:to>
      <xdr:col>1</xdr:col>
      <xdr:colOff>485775</xdr:colOff>
      <xdr:row>57</xdr:row>
      <xdr:rowOff>80774</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97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97301</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4" y="95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127081</xdr:rowOff>
    </xdr:from>
    <xdr:to>
      <xdr:col>6</xdr:col>
      <xdr:colOff>511175</xdr:colOff>
      <xdr:row>76</xdr:row>
      <xdr:rowOff>150261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157281"/>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150261</xdr:rowOff>
    </xdr:from>
    <xdr:to>
      <xdr:col>5</xdr:col>
      <xdr:colOff>358775</xdr:colOff>
      <xdr:row>77</xdr:row>
      <xdr:rowOff>9627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180461"/>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9627</xdr:rowOff>
    </xdr:from>
    <xdr:to>
      <xdr:col>4</xdr:col>
      <xdr:colOff>155575</xdr:colOff>
      <xdr:row>77</xdr:row>
      <xdr:rowOff>12187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21127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12187</xdr:rowOff>
    </xdr:from>
    <xdr:to>
      <xdr:col>2</xdr:col>
      <xdr:colOff>638175</xdr:colOff>
      <xdr:row>77</xdr:row>
      <xdr:rowOff>36716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213837"/>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76281</xdr:rowOff>
    </xdr:from>
    <xdr:to>
      <xdr:col>6</xdr:col>
      <xdr:colOff>561975</xdr:colOff>
      <xdr:row>77</xdr:row>
      <xdr:rowOff>6431</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1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99158</xdr:rowOff>
    </xdr:from>
    <xdr:ext cx="534377"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29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99461</xdr:rowOff>
    </xdr:from>
    <xdr:to>
      <xdr:col>5</xdr:col>
      <xdr:colOff>409575</xdr:colOff>
      <xdr:row>77</xdr:row>
      <xdr:rowOff>29611</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46138</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30111" y="129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130277</xdr:rowOff>
    </xdr:from>
    <xdr:to>
      <xdr:col>4</xdr:col>
      <xdr:colOff>206375</xdr:colOff>
      <xdr:row>77</xdr:row>
      <xdr:rowOff>60427</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76954</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29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132837</xdr:rowOff>
    </xdr:from>
    <xdr:to>
      <xdr:col>3</xdr:col>
      <xdr:colOff>3175</xdr:colOff>
      <xdr:row>77</xdr:row>
      <xdr:rowOff>62987</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79514</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52111" y="129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157366</xdr:rowOff>
    </xdr:from>
    <xdr:to>
      <xdr:col>1</xdr:col>
      <xdr:colOff>485775</xdr:colOff>
      <xdr:row>77</xdr:row>
      <xdr:rowOff>87516</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1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104043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63111" y="129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105181</xdr:rowOff>
    </xdr:from>
    <xdr:to>
      <xdr:col>6</xdr:col>
      <xdr:colOff>511175</xdr:colOff>
      <xdr:row>96</xdr:row>
      <xdr:rowOff>58089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050031"/>
          <a:ext cx="8382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58089</xdr:rowOff>
    </xdr:from>
    <xdr:to>
      <xdr:col>5</xdr:col>
      <xdr:colOff>358775</xdr:colOff>
      <xdr:row>96</xdr:row>
      <xdr:rowOff>142520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517289"/>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142520</xdr:rowOff>
    </xdr:from>
    <xdr:to>
      <xdr:col>4</xdr:col>
      <xdr:colOff>155575</xdr:colOff>
      <xdr:row>97</xdr:row>
      <xdr:rowOff>4787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601720"/>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4787</xdr:rowOff>
    </xdr:from>
    <xdr:to>
      <xdr:col>2</xdr:col>
      <xdr:colOff>638175</xdr:colOff>
      <xdr:row>97</xdr:row>
      <xdr:rowOff>11303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3543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54381</xdr:rowOff>
    </xdr:from>
    <xdr:to>
      <xdr:col>6</xdr:col>
      <xdr:colOff>561975</xdr:colOff>
      <xdr:row>93</xdr:row>
      <xdr:rowOff>155981</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77258</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8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7289</xdr:rowOff>
    </xdr:from>
    <xdr:to>
      <xdr:col>5</xdr:col>
      <xdr:colOff>409575</xdr:colOff>
      <xdr:row>96</xdr:row>
      <xdr:rowOff>108889</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4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100016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91720</xdr:rowOff>
    </xdr:from>
    <xdr:to>
      <xdr:col>4</xdr:col>
      <xdr:colOff>206375</xdr:colOff>
      <xdr:row>97</xdr:row>
      <xdr:rowOff>21870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12997</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125437</xdr:rowOff>
    </xdr:from>
    <xdr:to>
      <xdr:col>3</xdr:col>
      <xdr:colOff>3175</xdr:colOff>
      <xdr:row>97</xdr:row>
      <xdr:rowOff>55587</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5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46714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131953</xdr:rowOff>
    </xdr:from>
    <xdr:to>
      <xdr:col>1</xdr:col>
      <xdr:colOff>485775</xdr:colOff>
      <xdr:row>97</xdr:row>
      <xdr:rowOff>62103</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53230</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a:extLst>
            <a:ext uri="{FF2B5EF4-FFF2-40B4-BE49-F238E27FC236}">
              <a16:creationId xmlns:a16="http://schemas.microsoft.com/office/drawing/2014/main" xmlns=""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a:extLst>
            <a:ext uri="{FF2B5EF4-FFF2-40B4-BE49-F238E27FC236}">
              <a16:creationId xmlns:a16="http://schemas.microsoft.com/office/drawing/2014/main" xmlns="" id="{00000000-0008-0000-0600-00001B010000}"/>
            </a:ext>
          </a:extLst>
        </xdr:cNvPr>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a:extLst>
            <a:ext uri="{FF2B5EF4-FFF2-40B4-BE49-F238E27FC236}">
              <a16:creationId xmlns:a16="http://schemas.microsoft.com/office/drawing/2014/main" xmlns="" id="{00000000-0008-0000-0600-00001D010000}"/>
            </a:ext>
          </a:extLst>
        </xdr:cNvPr>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8886</xdr:rowOff>
    </xdr:from>
    <xdr:to>
      <xdr:col>15</xdr:col>
      <xdr:colOff>180975</xdr:colOff>
      <xdr:row>35</xdr:row>
      <xdr:rowOff>150929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9639300" y="6009636"/>
          <a:ext cx="838200" cy="14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a:extLst>
            <a:ext uri="{FF2B5EF4-FFF2-40B4-BE49-F238E27FC236}">
              <a16:creationId xmlns:a16="http://schemas.microsoft.com/office/drawing/2014/main" xmlns="" id="{00000000-0008-0000-0600-000020010000}"/>
            </a:ext>
          </a:extLst>
        </xdr:cNvPr>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a:extLst>
            <a:ext uri="{FF2B5EF4-FFF2-40B4-BE49-F238E27FC236}">
              <a16:creationId xmlns:a16="http://schemas.microsoft.com/office/drawing/2014/main" xmlns="" id="{00000000-0008-0000-0600-000021010000}"/>
            </a:ext>
          </a:extLst>
        </xdr:cNvPr>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150929</xdr:rowOff>
    </xdr:from>
    <xdr:to>
      <xdr:col>14</xdr:col>
      <xdr:colOff>28575</xdr:colOff>
      <xdr:row>36</xdr:row>
      <xdr:rowOff>97016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8750300" y="6151679"/>
          <a:ext cx="889000" cy="1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a:extLst>
            <a:ext uri="{FF2B5EF4-FFF2-40B4-BE49-F238E27FC236}">
              <a16:creationId xmlns:a16="http://schemas.microsoft.com/office/drawing/2014/main" xmlns="" id="{00000000-0008-0000-0600-000023010000}"/>
            </a:ext>
          </a:extLst>
        </xdr:cNvPr>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35651</xdr:rowOff>
    </xdr:from>
    <xdr:to>
      <xdr:col>12</xdr:col>
      <xdr:colOff>511175</xdr:colOff>
      <xdr:row>36</xdr:row>
      <xdr:rowOff>97016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7861300" y="6207851"/>
          <a:ext cx="889000" cy="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15826</xdr:rowOff>
    </xdr:from>
    <xdr:to>
      <xdr:col>11</xdr:col>
      <xdr:colOff>307975</xdr:colOff>
      <xdr:row>36</xdr:row>
      <xdr:rowOff>35651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6972300" y="6188026"/>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129536</xdr:rowOff>
    </xdr:from>
    <xdr:to>
      <xdr:col>15</xdr:col>
      <xdr:colOff>231775</xdr:colOff>
      <xdr:row>35</xdr:row>
      <xdr:rowOff>59686</xdr:rowOff>
    </xdr:to>
    <xdr:sp macro="" textlink="">
      <xdr:nvSpPr>
        <xdr:cNvPr id="306" name="円/楕円 305">
          <a:extLst>
            <a:ext uri="{FF2B5EF4-FFF2-40B4-BE49-F238E27FC236}">
              <a16:creationId xmlns:a16="http://schemas.microsoft.com/office/drawing/2014/main" xmlns="" id="{00000000-0008-0000-0600-000032010000}"/>
            </a:ext>
          </a:extLst>
        </xdr:cNvPr>
        <xdr:cNvSpPr/>
      </xdr:nvSpPr>
      <xdr:spPr>
        <a:xfrm>
          <a:off x="10426700" y="59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152413</xdr:rowOff>
    </xdr:from>
    <xdr:ext cx="599010" cy="259045"/>
    <xdr:sp macro="" textlink="">
      <xdr:nvSpPr>
        <xdr:cNvPr id="307" name="補助費等該当値テキスト">
          <a:extLst>
            <a:ext uri="{FF2B5EF4-FFF2-40B4-BE49-F238E27FC236}">
              <a16:creationId xmlns:a16="http://schemas.microsoft.com/office/drawing/2014/main" xmlns="" id="{00000000-0008-0000-0600-000033010000}"/>
            </a:ext>
          </a:extLst>
        </xdr:cNvPr>
        <xdr:cNvSpPr txBox="1"/>
      </xdr:nvSpPr>
      <xdr:spPr>
        <a:xfrm>
          <a:off x="10528300" y="58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120,556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100129</xdr:rowOff>
    </xdr:from>
    <xdr:to>
      <xdr:col>14</xdr:col>
      <xdr:colOff>79375</xdr:colOff>
      <xdr:row>36</xdr:row>
      <xdr:rowOff>30279</xdr:rowOff>
    </xdr:to>
    <xdr:sp macro="" textlink="">
      <xdr:nvSpPr>
        <xdr:cNvPr id="308" name="円/楕円 307">
          <a:extLst>
            <a:ext uri="{FF2B5EF4-FFF2-40B4-BE49-F238E27FC236}">
              <a16:creationId xmlns:a16="http://schemas.microsoft.com/office/drawing/2014/main" xmlns="" id="{00000000-0008-0000-0600-000034010000}"/>
            </a:ext>
          </a:extLst>
        </xdr:cNvPr>
        <xdr:cNvSpPr/>
      </xdr:nvSpPr>
      <xdr:spPr>
        <a:xfrm>
          <a:off x="9588500" y="61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46806</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339794" y="58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46216</xdr:rowOff>
    </xdr:from>
    <xdr:to>
      <xdr:col>12</xdr:col>
      <xdr:colOff>561975</xdr:colOff>
      <xdr:row>36</xdr:row>
      <xdr:rowOff>147816</xdr:rowOff>
    </xdr:to>
    <xdr:sp macro="" textlink="">
      <xdr:nvSpPr>
        <xdr:cNvPr id="310" name="円/楕円 309">
          <a:extLst>
            <a:ext uri="{FF2B5EF4-FFF2-40B4-BE49-F238E27FC236}">
              <a16:creationId xmlns:a16="http://schemas.microsoft.com/office/drawing/2014/main" xmlns="" id="{00000000-0008-0000-0600-000036010000}"/>
            </a:ext>
          </a:extLst>
        </xdr:cNvPr>
        <xdr:cNvSpPr/>
      </xdr:nvSpPr>
      <xdr:spPr>
        <a:xfrm>
          <a:off x="8699500" y="62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164343</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483111" y="5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156301</xdr:rowOff>
    </xdr:from>
    <xdr:to>
      <xdr:col>11</xdr:col>
      <xdr:colOff>358775</xdr:colOff>
      <xdr:row>36</xdr:row>
      <xdr:rowOff>86451</xdr:rowOff>
    </xdr:to>
    <xdr:sp macro="" textlink="">
      <xdr:nvSpPr>
        <xdr:cNvPr id="312" name="円/楕円 311">
          <a:extLst>
            <a:ext uri="{FF2B5EF4-FFF2-40B4-BE49-F238E27FC236}">
              <a16:creationId xmlns:a16="http://schemas.microsoft.com/office/drawing/2014/main" xmlns="" id="{00000000-0008-0000-0600-000038010000}"/>
            </a:ext>
          </a:extLst>
        </xdr:cNvPr>
        <xdr:cNvSpPr/>
      </xdr:nvSpPr>
      <xdr:spPr>
        <a:xfrm>
          <a:off x="7810500" y="61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102978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594111" y="5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136476</xdr:rowOff>
    </xdr:from>
    <xdr:to>
      <xdr:col>10</xdr:col>
      <xdr:colOff>155575</xdr:colOff>
      <xdr:row>36</xdr:row>
      <xdr:rowOff>66626</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6921500" y="61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83153</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672794" y="59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38054</xdr:rowOff>
    </xdr:from>
    <xdr:to>
      <xdr:col>15</xdr:col>
      <xdr:colOff>180975</xdr:colOff>
      <xdr:row>59</xdr:row>
      <xdr:rowOff>68895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10153604"/>
          <a:ext cx="8382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38054</xdr:rowOff>
    </xdr:from>
    <xdr:to>
      <xdr:col>14</xdr:col>
      <xdr:colOff>28575</xdr:colOff>
      <xdr:row>59</xdr:row>
      <xdr:rowOff>49271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10153604"/>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49271</xdr:rowOff>
    </xdr:from>
    <xdr:to>
      <xdr:col>12</xdr:col>
      <xdr:colOff>511175</xdr:colOff>
      <xdr:row>59</xdr:row>
      <xdr:rowOff>72730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10164821"/>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17267</xdr:rowOff>
    </xdr:from>
    <xdr:to>
      <xdr:col>11</xdr:col>
      <xdr:colOff>307975</xdr:colOff>
      <xdr:row>59</xdr:row>
      <xdr:rowOff>72730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10132817"/>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18095</xdr:rowOff>
    </xdr:from>
    <xdr:to>
      <xdr:col>15</xdr:col>
      <xdr:colOff>231775</xdr:colOff>
      <xdr:row>59</xdr:row>
      <xdr:rowOff>119695</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10426700" y="101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158704</xdr:rowOff>
    </xdr:from>
    <xdr:to>
      <xdr:col>14</xdr:col>
      <xdr:colOff>79375</xdr:colOff>
      <xdr:row>59</xdr:row>
      <xdr:rowOff>88854</xdr:rowOff>
    </xdr:to>
    <xdr:sp macro="" textlink="">
      <xdr:nvSpPr>
        <xdr:cNvPr id="367" name="円/楕円 366">
          <a:extLst>
            <a:ext uri="{FF2B5EF4-FFF2-40B4-BE49-F238E27FC236}">
              <a16:creationId xmlns:a16="http://schemas.microsoft.com/office/drawing/2014/main" xmlns="" id="{00000000-0008-0000-0600-00006F010000}"/>
            </a:ext>
          </a:extLst>
        </xdr:cNvPr>
        <xdr:cNvSpPr/>
      </xdr:nvSpPr>
      <xdr:spPr>
        <a:xfrm>
          <a:off x="9588500" y="101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105381</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4" y="987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169921</xdr:rowOff>
    </xdr:from>
    <xdr:to>
      <xdr:col>12</xdr:col>
      <xdr:colOff>561975</xdr:colOff>
      <xdr:row>59</xdr:row>
      <xdr:rowOff>100071</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8699500" y="101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116598</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4" y="98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21930</xdr:rowOff>
    </xdr:from>
    <xdr:to>
      <xdr:col>11</xdr:col>
      <xdr:colOff>358775</xdr:colOff>
      <xdr:row>59</xdr:row>
      <xdr:rowOff>123530</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7810500" y="101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114657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23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137917</xdr:rowOff>
    </xdr:from>
    <xdr:to>
      <xdr:col>10</xdr:col>
      <xdr:colOff>155575</xdr:colOff>
      <xdr:row>59</xdr:row>
      <xdr:rowOff>68067</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6921500" y="100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84594</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4" y="98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110035</xdr:rowOff>
    </xdr:from>
    <xdr:to>
      <xdr:col>15</xdr:col>
      <xdr:colOff>180975</xdr:colOff>
      <xdr:row>78</xdr:row>
      <xdr:rowOff>133457</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483135"/>
          <a:ext cx="8382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a:extLst>
            <a:ext uri="{FF2B5EF4-FFF2-40B4-BE49-F238E27FC236}">
              <a16:creationId xmlns:a16="http://schemas.microsoft.com/office/drawing/2014/main" xmlns="" id="{00000000-0008-0000-0600-000093010000}"/>
            </a:ext>
          </a:extLst>
        </xdr:cNvPr>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82657</xdr:rowOff>
    </xdr:from>
    <xdr:to>
      <xdr:col>15</xdr:col>
      <xdr:colOff>231775</xdr:colOff>
      <xdr:row>79</xdr:row>
      <xdr:rowOff>12807</xdr:rowOff>
    </xdr:to>
    <xdr:sp macro="" textlink="">
      <xdr:nvSpPr>
        <xdr:cNvPr id="411" name="円/楕円 410">
          <a:extLst>
            <a:ext uri="{FF2B5EF4-FFF2-40B4-BE49-F238E27FC236}">
              <a16:creationId xmlns:a16="http://schemas.microsoft.com/office/drawing/2014/main" xmlns="" id="{00000000-0008-0000-0600-00009B010000}"/>
            </a:ext>
          </a:extLst>
        </xdr:cNvPr>
        <xdr:cNvSpPr/>
      </xdr:nvSpPr>
      <xdr:spPr>
        <a:xfrm>
          <a:off x="10426700" y="134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a:extLst>
            <a:ext uri="{FF2B5EF4-FFF2-40B4-BE49-F238E27FC236}">
              <a16:creationId xmlns:a16="http://schemas.microsoft.com/office/drawing/2014/main" xmlns="" id="{00000000-0008-0000-0600-00009C010000}"/>
            </a:ext>
          </a:extLst>
        </xdr:cNvPr>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59235</xdr:rowOff>
    </xdr:from>
    <xdr:to>
      <xdr:col>14</xdr:col>
      <xdr:colOff>79375</xdr:colOff>
      <xdr:row>78</xdr:row>
      <xdr:rowOff>160835</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9588500" y="134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5912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2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a:extLst>
            <a:ext uri="{FF2B5EF4-FFF2-40B4-BE49-F238E27FC236}">
              <a16:creationId xmlns:a16="http://schemas.microsoft.com/office/drawing/2014/main" xmlns="" id="{00000000-0008-0000-0600-00009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a:extLst>
            <a:ext uri="{FF2B5EF4-FFF2-40B4-BE49-F238E27FC236}">
              <a16:creationId xmlns:a16="http://schemas.microsoft.com/office/drawing/2014/main" xmlns="" id="{00000000-0008-0000-0600-0000A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a:extLst>
            <a:ext uri="{FF2B5EF4-FFF2-40B4-BE49-F238E27FC236}">
              <a16:creationId xmlns:a16="http://schemas.microsoft.com/office/drawing/2014/main" xmlns="" id="{00000000-0008-0000-0600-0000A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a:extLst>
            <a:ext uri="{FF2B5EF4-FFF2-40B4-BE49-F238E27FC236}">
              <a16:creationId xmlns:a16="http://schemas.microsoft.com/office/drawing/2014/main" xmlns="" id="{00000000-0008-0000-0600-0000B5010000}"/>
            </a:ext>
          </a:extLst>
        </xdr:cNvPr>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a:extLst>
            <a:ext uri="{FF2B5EF4-FFF2-40B4-BE49-F238E27FC236}">
              <a16:creationId xmlns:a16="http://schemas.microsoft.com/office/drawing/2014/main" xmlns="" id="{00000000-0008-0000-0600-0000B7010000}"/>
            </a:ext>
          </a:extLst>
        </xdr:cNvPr>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121906</xdr:rowOff>
    </xdr:from>
    <xdr:to>
      <xdr:col>15</xdr:col>
      <xdr:colOff>180975</xdr:colOff>
      <xdr:row>96</xdr:row>
      <xdr:rowOff>138640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9639300" y="16409656"/>
          <a:ext cx="838200" cy="1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a:extLst>
            <a:ext uri="{FF2B5EF4-FFF2-40B4-BE49-F238E27FC236}">
              <a16:creationId xmlns:a16="http://schemas.microsoft.com/office/drawing/2014/main" xmlns="" id="{00000000-0008-0000-0600-0000BA010000}"/>
            </a:ext>
          </a:extLst>
        </xdr:cNvPr>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a:extLst>
            <a:ext uri="{FF2B5EF4-FFF2-40B4-BE49-F238E27FC236}">
              <a16:creationId xmlns:a16="http://schemas.microsoft.com/office/drawing/2014/main" xmlns="" id="{00000000-0008-0000-0600-0000BB010000}"/>
            </a:ext>
          </a:extLst>
        </xdr:cNvPr>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a:extLst>
            <a:ext uri="{FF2B5EF4-FFF2-40B4-BE49-F238E27FC236}">
              <a16:creationId xmlns:a16="http://schemas.microsoft.com/office/drawing/2014/main" xmlns="" id="{00000000-0008-0000-0600-0000BC010000}"/>
            </a:ext>
          </a:extLst>
        </xdr:cNvPr>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87840</xdr:rowOff>
    </xdr:from>
    <xdr:to>
      <xdr:col>15</xdr:col>
      <xdr:colOff>231775</xdr:colOff>
      <xdr:row>97</xdr:row>
      <xdr:rowOff>17990</xdr:rowOff>
    </xdr:to>
    <xdr:sp macro="" textlink="">
      <xdr:nvSpPr>
        <xdr:cNvPr id="451" name="円/楕円 450">
          <a:extLst>
            <a:ext uri="{FF2B5EF4-FFF2-40B4-BE49-F238E27FC236}">
              <a16:creationId xmlns:a16="http://schemas.microsoft.com/office/drawing/2014/main" xmlns="" id="{00000000-0008-0000-0600-0000C3010000}"/>
            </a:ext>
          </a:extLst>
        </xdr:cNvPr>
        <xdr:cNvSpPr/>
      </xdr:nvSpPr>
      <xdr:spPr>
        <a:xfrm>
          <a:off x="10426700" y="165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110717</xdr:rowOff>
    </xdr:from>
    <xdr:ext cx="534377" cy="259045"/>
    <xdr:sp macro="" textlink="">
      <xdr:nvSpPr>
        <xdr:cNvPr id="452" name="普通建設事業費 （ うち更新整備　）該当値テキスト">
          <a:extLst>
            <a:ext uri="{FF2B5EF4-FFF2-40B4-BE49-F238E27FC236}">
              <a16:creationId xmlns:a16="http://schemas.microsoft.com/office/drawing/2014/main" xmlns="" id="{00000000-0008-0000-0600-0000C4010000}"/>
            </a:ext>
          </a:extLst>
        </xdr:cNvPr>
        <xdr:cNvSpPr txBox="1"/>
      </xdr:nvSpPr>
      <xdr:spPr>
        <a:xfrm>
          <a:off x="10528300" y="163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71106</xdr:rowOff>
    </xdr:from>
    <xdr:to>
      <xdr:col>14</xdr:col>
      <xdr:colOff>79375</xdr:colOff>
      <xdr:row>96</xdr:row>
      <xdr:rowOff>1256</xdr:rowOff>
    </xdr:to>
    <xdr:sp macro="" textlink="">
      <xdr:nvSpPr>
        <xdr:cNvPr id="453" name="円/楕円 452">
          <a:extLst>
            <a:ext uri="{FF2B5EF4-FFF2-40B4-BE49-F238E27FC236}">
              <a16:creationId xmlns:a16="http://schemas.microsoft.com/office/drawing/2014/main" xmlns="" id="{00000000-0008-0000-0600-0000C5010000}"/>
            </a:ext>
          </a:extLst>
        </xdr:cNvPr>
        <xdr:cNvSpPr/>
      </xdr:nvSpPr>
      <xdr:spPr>
        <a:xfrm>
          <a:off x="9588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17783</xdr:rowOff>
    </xdr:from>
    <xdr:ext cx="59901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339794"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a:extLst>
            <a:ext uri="{FF2B5EF4-FFF2-40B4-BE49-F238E27FC236}">
              <a16:creationId xmlns:a16="http://schemas.microsoft.com/office/drawing/2014/main" xmlns="" id="{00000000-0008-0000-0600-0000C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a:extLst>
            <a:ext uri="{FF2B5EF4-FFF2-40B4-BE49-F238E27FC236}">
              <a16:creationId xmlns:a16="http://schemas.microsoft.com/office/drawing/2014/main" xmlns="" id="{00000000-0008-0000-0600-0000C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a:extLst>
            <a:ext uri="{FF2B5EF4-FFF2-40B4-BE49-F238E27FC236}">
              <a16:creationId xmlns:a16="http://schemas.microsoft.com/office/drawing/2014/main" xmlns="" id="{00000000-0008-0000-0600-0000C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a:extLst>
            <a:ext uri="{FF2B5EF4-FFF2-40B4-BE49-F238E27FC236}">
              <a16:creationId xmlns:a16="http://schemas.microsoft.com/office/drawing/2014/main" xmlns="" id="{00000000-0008-0000-0600-0000C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a:extLst>
            <a:ext uri="{FF2B5EF4-FFF2-40B4-BE49-F238E27FC236}">
              <a16:creationId xmlns:a16="http://schemas.microsoft.com/office/drawing/2014/main" xmlns="" id="{00000000-0008-0000-0600-0000C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a:extLst>
            <a:ext uri="{FF2B5EF4-FFF2-40B4-BE49-F238E27FC236}">
              <a16:creationId xmlns:a16="http://schemas.microsoft.com/office/drawing/2014/main" xmlns="" id="{00000000-0008-0000-0600-0000C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a:extLst>
            <a:ext uri="{FF2B5EF4-FFF2-40B4-BE49-F238E27FC236}">
              <a16:creationId xmlns:a16="http://schemas.microsoft.com/office/drawing/2014/main" xmlns="" id="{00000000-0008-0000-0600-0000C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a:extLst>
            <a:ext uri="{FF2B5EF4-FFF2-40B4-BE49-F238E27FC236}">
              <a16:creationId xmlns:a16="http://schemas.microsoft.com/office/drawing/2014/main" xmlns="" id="{00000000-0008-0000-0600-0000DB010000}"/>
            </a:ext>
          </a:extLst>
        </xdr:cNvPr>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a:extLst>
            <a:ext uri="{FF2B5EF4-FFF2-40B4-BE49-F238E27FC236}">
              <a16:creationId xmlns:a16="http://schemas.microsoft.com/office/drawing/2014/main" xmlns="" id="{00000000-0008-0000-0600-0000DD010000}"/>
            </a:ext>
          </a:extLst>
        </xdr:cNvPr>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28137</xdr:rowOff>
    </xdr:from>
    <xdr:to>
      <xdr:col>23</xdr:col>
      <xdr:colOff>517525</xdr:colOff>
      <xdr:row>37</xdr:row>
      <xdr:rowOff>141203</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15481300" y="6371787"/>
          <a:ext cx="8382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a:extLst>
            <a:ext uri="{FF2B5EF4-FFF2-40B4-BE49-F238E27FC236}">
              <a16:creationId xmlns:a16="http://schemas.microsoft.com/office/drawing/2014/main" xmlns="" id="{00000000-0008-0000-0600-0000E0010000}"/>
            </a:ext>
          </a:extLst>
        </xdr:cNvPr>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a:extLst>
            <a:ext uri="{FF2B5EF4-FFF2-40B4-BE49-F238E27FC236}">
              <a16:creationId xmlns:a16="http://schemas.microsoft.com/office/drawing/2014/main" xmlns="" id="{00000000-0008-0000-0600-0000E1010000}"/>
            </a:ext>
          </a:extLst>
        </xdr:cNvPr>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141203</xdr:rowOff>
    </xdr:from>
    <xdr:to>
      <xdr:col>22</xdr:col>
      <xdr:colOff>365125</xdr:colOff>
      <xdr:row>37</xdr:row>
      <xdr:rowOff>146546</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flipV="1">
          <a:off x="14592300" y="6484853"/>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a:extLst>
            <a:ext uri="{FF2B5EF4-FFF2-40B4-BE49-F238E27FC236}">
              <a16:creationId xmlns:a16="http://schemas.microsoft.com/office/drawing/2014/main" xmlns="" id="{00000000-0008-0000-0600-0000E3010000}"/>
            </a:ext>
          </a:extLst>
        </xdr:cNvPr>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20405</xdr:rowOff>
    </xdr:from>
    <xdr:to>
      <xdr:col>21</xdr:col>
      <xdr:colOff>161925</xdr:colOff>
      <xdr:row>37</xdr:row>
      <xdr:rowOff>146546</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3703300" y="6192605"/>
          <a:ext cx="889000" cy="29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a:extLst>
            <a:ext uri="{FF2B5EF4-FFF2-40B4-BE49-F238E27FC236}">
              <a16:creationId xmlns:a16="http://schemas.microsoft.com/office/drawing/2014/main" xmlns="" id="{00000000-0008-0000-0600-0000E6010000}"/>
            </a:ext>
          </a:extLst>
        </xdr:cNvPr>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20405</xdr:rowOff>
    </xdr:from>
    <xdr:to>
      <xdr:col>19</xdr:col>
      <xdr:colOff>644525</xdr:colOff>
      <xdr:row>36</xdr:row>
      <xdr:rowOff>66697</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flipV="1">
          <a:off x="12814300" y="619260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a:extLst>
            <a:ext uri="{FF2B5EF4-FFF2-40B4-BE49-F238E27FC236}">
              <a16:creationId xmlns:a16="http://schemas.microsoft.com/office/drawing/2014/main" xmlns="" id="{00000000-0008-0000-0600-0000E9010000}"/>
            </a:ext>
          </a:extLst>
        </xdr:cNvPr>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a:extLst>
            <a:ext uri="{FF2B5EF4-FFF2-40B4-BE49-F238E27FC236}">
              <a16:creationId xmlns:a16="http://schemas.microsoft.com/office/drawing/2014/main" xmlns="" id="{00000000-0008-0000-0600-0000EB010000}"/>
            </a:ext>
          </a:extLst>
        </xdr:cNvPr>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18173</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579427" y="65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148787</xdr:rowOff>
    </xdr:from>
    <xdr:to>
      <xdr:col>23</xdr:col>
      <xdr:colOff>568325</xdr:colOff>
      <xdr:row>37</xdr:row>
      <xdr:rowOff>78937</xdr:rowOff>
    </xdr:to>
    <xdr:sp macro="" textlink="">
      <xdr:nvSpPr>
        <xdr:cNvPr id="498" name="円/楕円 497">
          <a:extLst>
            <a:ext uri="{FF2B5EF4-FFF2-40B4-BE49-F238E27FC236}">
              <a16:creationId xmlns:a16="http://schemas.microsoft.com/office/drawing/2014/main" xmlns="" id="{00000000-0008-0000-0600-0000F2010000}"/>
            </a:ext>
          </a:extLst>
        </xdr:cNvPr>
        <xdr:cNvSpPr/>
      </xdr:nvSpPr>
      <xdr:spPr>
        <a:xfrm>
          <a:off x="16268700" y="63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214</xdr:rowOff>
    </xdr:from>
    <xdr:ext cx="534377" cy="259045"/>
    <xdr:sp macro="" textlink="">
      <xdr:nvSpPr>
        <xdr:cNvPr id="499" name="災害復旧事業費該当値テキスト">
          <a:extLst>
            <a:ext uri="{FF2B5EF4-FFF2-40B4-BE49-F238E27FC236}">
              <a16:creationId xmlns:a16="http://schemas.microsoft.com/office/drawing/2014/main" xmlns="" id="{00000000-0008-0000-0600-0000F3010000}"/>
            </a:ext>
          </a:extLst>
        </xdr:cNvPr>
        <xdr:cNvSpPr txBox="1"/>
      </xdr:nvSpPr>
      <xdr:spPr>
        <a:xfrm>
          <a:off x="16370300" y="61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90403</xdr:rowOff>
    </xdr:from>
    <xdr:to>
      <xdr:col>22</xdr:col>
      <xdr:colOff>415925</xdr:colOff>
      <xdr:row>38</xdr:row>
      <xdr:rowOff>20553</xdr:rowOff>
    </xdr:to>
    <xdr:sp macro="" textlink="">
      <xdr:nvSpPr>
        <xdr:cNvPr id="500" name="円/楕円 499">
          <a:extLst>
            <a:ext uri="{FF2B5EF4-FFF2-40B4-BE49-F238E27FC236}">
              <a16:creationId xmlns:a16="http://schemas.microsoft.com/office/drawing/2014/main" xmlns="" id="{00000000-0008-0000-0600-0000F4010000}"/>
            </a:ext>
          </a:extLst>
        </xdr:cNvPr>
        <xdr:cNvSpPr/>
      </xdr:nvSpPr>
      <xdr:spPr>
        <a:xfrm>
          <a:off x="15430500" y="64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11680</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5246427" y="65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95746</xdr:rowOff>
    </xdr:from>
    <xdr:to>
      <xdr:col>21</xdr:col>
      <xdr:colOff>212725</xdr:colOff>
      <xdr:row>38</xdr:row>
      <xdr:rowOff>25896</xdr:rowOff>
    </xdr:to>
    <xdr:sp macro="" textlink="">
      <xdr:nvSpPr>
        <xdr:cNvPr id="502" name="円/楕円 501">
          <a:extLst>
            <a:ext uri="{FF2B5EF4-FFF2-40B4-BE49-F238E27FC236}">
              <a16:creationId xmlns:a16="http://schemas.microsoft.com/office/drawing/2014/main" xmlns="" id="{00000000-0008-0000-0600-0000F6010000}"/>
            </a:ext>
          </a:extLst>
        </xdr:cNvPr>
        <xdr:cNvSpPr/>
      </xdr:nvSpPr>
      <xdr:spPr>
        <a:xfrm>
          <a:off x="14541500" y="64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17024</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4357427" y="65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141055</xdr:rowOff>
    </xdr:from>
    <xdr:to>
      <xdr:col>20</xdr:col>
      <xdr:colOff>9525</xdr:colOff>
      <xdr:row>36</xdr:row>
      <xdr:rowOff>71205</xdr:rowOff>
    </xdr:to>
    <xdr:sp macro="" textlink="">
      <xdr:nvSpPr>
        <xdr:cNvPr id="504" name="円/楕円 503">
          <a:extLst>
            <a:ext uri="{FF2B5EF4-FFF2-40B4-BE49-F238E27FC236}">
              <a16:creationId xmlns:a16="http://schemas.microsoft.com/office/drawing/2014/main" xmlns="" id="{00000000-0008-0000-0600-0000F8010000}"/>
            </a:ext>
          </a:extLst>
        </xdr:cNvPr>
        <xdr:cNvSpPr/>
      </xdr:nvSpPr>
      <xdr:spPr>
        <a:xfrm>
          <a:off x="13652500" y="61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87732</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36111" y="591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15897</xdr:rowOff>
    </xdr:from>
    <xdr:to>
      <xdr:col>18</xdr:col>
      <xdr:colOff>492125</xdr:colOff>
      <xdr:row>36</xdr:row>
      <xdr:rowOff>117497</xdr:rowOff>
    </xdr:to>
    <xdr:sp macro="" textlink="">
      <xdr:nvSpPr>
        <xdr:cNvPr id="506" name="円/楕円 505">
          <a:extLst>
            <a:ext uri="{FF2B5EF4-FFF2-40B4-BE49-F238E27FC236}">
              <a16:creationId xmlns:a16="http://schemas.microsoft.com/office/drawing/2014/main" xmlns="" id="{00000000-0008-0000-0600-0000FA010000}"/>
            </a:ext>
          </a:extLst>
        </xdr:cNvPr>
        <xdr:cNvSpPr/>
      </xdr:nvSpPr>
      <xdr:spPr>
        <a:xfrm>
          <a:off x="12763500" y="61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134024</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59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a:extLst>
            <a:ext uri="{FF2B5EF4-FFF2-40B4-BE49-F238E27FC236}">
              <a16:creationId xmlns:a16="http://schemas.microsoft.com/office/drawing/2014/main" xmlns="" id="{00000000-0008-0000-0600-00000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a:extLst>
            <a:ext uri="{FF2B5EF4-FFF2-40B4-BE49-F238E27FC236}">
              <a16:creationId xmlns:a16="http://schemas.microsoft.com/office/drawing/2014/main" xmlns="" id="{00000000-0008-0000-0600-00000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a:extLst>
            <a:ext uri="{FF2B5EF4-FFF2-40B4-BE49-F238E27FC236}">
              <a16:creationId xmlns:a16="http://schemas.microsoft.com/office/drawing/2014/main" xmlns="" id="{00000000-0008-0000-0600-00000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a:extLst>
            <a:ext uri="{FF2B5EF4-FFF2-40B4-BE49-F238E27FC236}">
              <a16:creationId xmlns:a16="http://schemas.microsoft.com/office/drawing/2014/main" xmlns="" id="{00000000-0008-0000-0600-00000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a:extLst>
            <a:ext uri="{FF2B5EF4-FFF2-40B4-BE49-F238E27FC236}">
              <a16:creationId xmlns:a16="http://schemas.microsoft.com/office/drawing/2014/main" xmlns="" id="{00000000-0008-0000-0600-00000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a:extLst>
            <a:ext uri="{FF2B5EF4-FFF2-40B4-BE49-F238E27FC236}">
              <a16:creationId xmlns:a16="http://schemas.microsoft.com/office/drawing/2014/main" xmlns="" id="{00000000-0008-0000-0600-00000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a:extLst>
            <a:ext uri="{FF2B5EF4-FFF2-40B4-BE49-F238E27FC236}">
              <a16:creationId xmlns:a16="http://schemas.microsoft.com/office/drawing/2014/main" xmlns="" id="{00000000-0008-0000-0600-00001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a:extLst>
            <a:ext uri="{FF2B5EF4-FFF2-40B4-BE49-F238E27FC236}">
              <a16:creationId xmlns:a16="http://schemas.microsoft.com/office/drawing/2014/main" xmlns="" id="{00000000-0008-0000-0600-00001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a:extLst>
            <a:ext uri="{FF2B5EF4-FFF2-40B4-BE49-F238E27FC236}">
              <a16:creationId xmlns:a16="http://schemas.microsoft.com/office/drawing/2014/main" xmlns="" id="{00000000-0008-0000-0600-00001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a:extLst>
            <a:ext uri="{FF2B5EF4-FFF2-40B4-BE49-F238E27FC236}">
              <a16:creationId xmlns:a16="http://schemas.microsoft.com/office/drawing/2014/main" xmlns="" id="{00000000-0008-0000-0600-00001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a:extLst>
            <a:ext uri="{FF2B5EF4-FFF2-40B4-BE49-F238E27FC236}">
              <a16:creationId xmlns:a16="http://schemas.microsoft.com/office/drawing/2014/main" xmlns="" id="{00000000-0008-0000-0600-00001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a:extLst>
            <a:ext uri="{FF2B5EF4-FFF2-40B4-BE49-F238E27FC236}">
              <a16:creationId xmlns:a16="http://schemas.microsoft.com/office/drawing/2014/main" xmlns="" id="{00000000-0008-0000-0600-00001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a:extLst>
            <a:ext uri="{FF2B5EF4-FFF2-40B4-BE49-F238E27FC236}">
              <a16:creationId xmlns:a16="http://schemas.microsoft.com/office/drawing/2014/main" xmlns="" id="{00000000-0008-0000-0600-00002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a:extLst>
            <a:ext uri="{FF2B5EF4-FFF2-40B4-BE49-F238E27FC236}">
              <a16:creationId xmlns:a16="http://schemas.microsoft.com/office/drawing/2014/main" xmlns="" id="{00000000-0008-0000-0600-00002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a:extLst>
            <a:ext uri="{FF2B5EF4-FFF2-40B4-BE49-F238E27FC236}">
              <a16:creationId xmlns:a16="http://schemas.microsoft.com/office/drawing/2014/main" xmlns="" id="{00000000-0008-0000-0600-00002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a:extLst>
            <a:ext uri="{FF2B5EF4-FFF2-40B4-BE49-F238E27FC236}">
              <a16:creationId xmlns:a16="http://schemas.microsoft.com/office/drawing/2014/main" xmlns="" id="{00000000-0008-0000-0600-00002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a:extLst>
            <a:ext uri="{FF2B5EF4-FFF2-40B4-BE49-F238E27FC236}">
              <a16:creationId xmlns:a16="http://schemas.microsoft.com/office/drawing/2014/main" xmlns="" id="{00000000-0008-0000-0600-00003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a:extLst>
            <a:ext uri="{FF2B5EF4-FFF2-40B4-BE49-F238E27FC236}">
              <a16:creationId xmlns:a16="http://schemas.microsoft.com/office/drawing/2014/main" xmlns="" id="{00000000-0008-0000-0600-000041020000}"/>
            </a:ext>
          </a:extLst>
        </xdr:cNvPr>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a:extLst>
            <a:ext uri="{FF2B5EF4-FFF2-40B4-BE49-F238E27FC236}">
              <a16:creationId xmlns:a16="http://schemas.microsoft.com/office/drawing/2014/main" xmlns="" id="{00000000-0008-0000-0600-000043020000}"/>
            </a:ext>
          </a:extLst>
        </xdr:cNvPr>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21588</xdr:rowOff>
    </xdr:from>
    <xdr:to>
      <xdr:col>23</xdr:col>
      <xdr:colOff>517525</xdr:colOff>
      <xdr:row>76</xdr:row>
      <xdr:rowOff>31384</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5481300" y="1305178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a:extLst>
            <a:ext uri="{FF2B5EF4-FFF2-40B4-BE49-F238E27FC236}">
              <a16:creationId xmlns:a16="http://schemas.microsoft.com/office/drawing/2014/main" xmlns="" id="{00000000-0008-0000-0600-000046020000}"/>
            </a:ext>
          </a:extLst>
        </xdr:cNvPr>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a:extLst>
            <a:ext uri="{FF2B5EF4-FFF2-40B4-BE49-F238E27FC236}">
              <a16:creationId xmlns:a16="http://schemas.microsoft.com/office/drawing/2014/main" xmlns="" id="{00000000-0008-0000-0600-000047020000}"/>
            </a:ext>
          </a:extLst>
        </xdr:cNvPr>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11123</xdr:rowOff>
    </xdr:from>
    <xdr:to>
      <xdr:col>22</xdr:col>
      <xdr:colOff>365125</xdr:colOff>
      <xdr:row>76</xdr:row>
      <xdr:rowOff>21588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4592300" y="1304132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a:extLst>
            <a:ext uri="{FF2B5EF4-FFF2-40B4-BE49-F238E27FC236}">
              <a16:creationId xmlns:a16="http://schemas.microsoft.com/office/drawing/2014/main" xmlns="" id="{00000000-0008-0000-0600-000049020000}"/>
            </a:ext>
          </a:extLst>
        </xdr:cNvPr>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4860</xdr:rowOff>
    </xdr:from>
    <xdr:to>
      <xdr:col>21</xdr:col>
      <xdr:colOff>161925</xdr:colOff>
      <xdr:row>76</xdr:row>
      <xdr:rowOff>11123</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3703300" y="13035060"/>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a:extLst>
            <a:ext uri="{FF2B5EF4-FFF2-40B4-BE49-F238E27FC236}">
              <a16:creationId xmlns:a16="http://schemas.microsoft.com/office/drawing/2014/main" xmlns="" id="{00000000-0008-0000-0600-00004C020000}"/>
            </a:ext>
          </a:extLst>
        </xdr:cNvPr>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153296</xdr:rowOff>
    </xdr:from>
    <xdr:to>
      <xdr:col>19</xdr:col>
      <xdr:colOff>644525</xdr:colOff>
      <xdr:row>76</xdr:row>
      <xdr:rowOff>4860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814300" y="13012046"/>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a:extLst>
            <a:ext uri="{FF2B5EF4-FFF2-40B4-BE49-F238E27FC236}">
              <a16:creationId xmlns:a16="http://schemas.microsoft.com/office/drawing/2014/main" xmlns="" id="{00000000-0008-0000-0600-00004F020000}"/>
            </a:ext>
          </a:extLst>
        </xdr:cNvPr>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a:extLst>
            <a:ext uri="{FF2B5EF4-FFF2-40B4-BE49-F238E27FC236}">
              <a16:creationId xmlns:a16="http://schemas.microsoft.com/office/drawing/2014/main" xmlns="" id="{00000000-0008-0000-0600-000051020000}"/>
            </a:ext>
          </a:extLst>
        </xdr:cNvPr>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152034</xdr:rowOff>
    </xdr:from>
    <xdr:to>
      <xdr:col>23</xdr:col>
      <xdr:colOff>568325</xdr:colOff>
      <xdr:row>76</xdr:row>
      <xdr:rowOff>82184</xdr:rowOff>
    </xdr:to>
    <xdr:sp macro="" textlink="">
      <xdr:nvSpPr>
        <xdr:cNvPr id="600" name="円/楕円 599">
          <a:extLst>
            <a:ext uri="{FF2B5EF4-FFF2-40B4-BE49-F238E27FC236}">
              <a16:creationId xmlns:a16="http://schemas.microsoft.com/office/drawing/2014/main" xmlns="" id="{00000000-0008-0000-0600-000058020000}"/>
            </a:ext>
          </a:extLst>
        </xdr:cNvPr>
        <xdr:cNvSpPr/>
      </xdr:nvSpPr>
      <xdr:spPr>
        <a:xfrm>
          <a:off x="16268700" y="1301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130461</xdr:rowOff>
    </xdr:from>
    <xdr:ext cx="534377" cy="259045"/>
    <xdr:sp macro="" textlink="">
      <xdr:nvSpPr>
        <xdr:cNvPr id="601" name="公債費該当値テキスト">
          <a:extLst>
            <a:ext uri="{FF2B5EF4-FFF2-40B4-BE49-F238E27FC236}">
              <a16:creationId xmlns:a16="http://schemas.microsoft.com/office/drawing/2014/main" xmlns="" id="{00000000-0008-0000-0600-000059020000}"/>
            </a:ext>
          </a:extLst>
        </xdr:cNvPr>
        <xdr:cNvSpPr txBox="1"/>
      </xdr:nvSpPr>
      <xdr:spPr>
        <a:xfrm>
          <a:off x="16370300" y="129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142238</xdr:rowOff>
    </xdr:from>
    <xdr:to>
      <xdr:col>22</xdr:col>
      <xdr:colOff>415925</xdr:colOff>
      <xdr:row>76</xdr:row>
      <xdr:rowOff>72388</xdr:rowOff>
    </xdr:to>
    <xdr:sp macro="" textlink="">
      <xdr:nvSpPr>
        <xdr:cNvPr id="602" name="円/楕円 601">
          <a:extLst>
            <a:ext uri="{FF2B5EF4-FFF2-40B4-BE49-F238E27FC236}">
              <a16:creationId xmlns:a16="http://schemas.microsoft.com/office/drawing/2014/main" xmlns="" id="{00000000-0008-0000-0600-00005A020000}"/>
            </a:ext>
          </a:extLst>
        </xdr:cNvPr>
        <xdr:cNvSpPr/>
      </xdr:nvSpPr>
      <xdr:spPr>
        <a:xfrm>
          <a:off x="15430500" y="130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63515</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309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131774</xdr:rowOff>
    </xdr:from>
    <xdr:to>
      <xdr:col>21</xdr:col>
      <xdr:colOff>212725</xdr:colOff>
      <xdr:row>76</xdr:row>
      <xdr:rowOff>61925</xdr:rowOff>
    </xdr:to>
    <xdr:sp macro="" textlink="">
      <xdr:nvSpPr>
        <xdr:cNvPr id="604" name="円/楕円 603">
          <a:extLst>
            <a:ext uri="{FF2B5EF4-FFF2-40B4-BE49-F238E27FC236}">
              <a16:creationId xmlns:a16="http://schemas.microsoft.com/office/drawing/2014/main" xmlns="" id="{00000000-0008-0000-0600-00005C020000}"/>
            </a:ext>
          </a:extLst>
        </xdr:cNvPr>
        <xdr:cNvSpPr/>
      </xdr:nvSpPr>
      <xdr:spPr>
        <a:xfrm>
          <a:off x="14541500" y="12990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53050</xdr:rowOff>
    </xdr:from>
    <xdr:ext cx="534377"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4325111" y="1308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125510</xdr:rowOff>
    </xdr:from>
    <xdr:to>
      <xdr:col>20</xdr:col>
      <xdr:colOff>9525</xdr:colOff>
      <xdr:row>76</xdr:row>
      <xdr:rowOff>55660</xdr:rowOff>
    </xdr:to>
    <xdr:sp macro="" textlink="">
      <xdr:nvSpPr>
        <xdr:cNvPr id="606" name="円/楕円 605">
          <a:extLst>
            <a:ext uri="{FF2B5EF4-FFF2-40B4-BE49-F238E27FC236}">
              <a16:creationId xmlns:a16="http://schemas.microsoft.com/office/drawing/2014/main" xmlns="" id="{00000000-0008-0000-0600-00005E020000}"/>
            </a:ext>
          </a:extLst>
        </xdr:cNvPr>
        <xdr:cNvSpPr/>
      </xdr:nvSpPr>
      <xdr:spPr>
        <a:xfrm>
          <a:off x="13652500" y="12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46787</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3436111" y="13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102496</xdr:rowOff>
    </xdr:from>
    <xdr:to>
      <xdr:col>18</xdr:col>
      <xdr:colOff>492125</xdr:colOff>
      <xdr:row>76</xdr:row>
      <xdr:rowOff>32646</xdr:rowOff>
    </xdr:to>
    <xdr:sp macro="" textlink="">
      <xdr:nvSpPr>
        <xdr:cNvPr id="608" name="円/楕円 607">
          <a:extLst>
            <a:ext uri="{FF2B5EF4-FFF2-40B4-BE49-F238E27FC236}">
              <a16:creationId xmlns:a16="http://schemas.microsoft.com/office/drawing/2014/main" xmlns="" id="{00000000-0008-0000-0600-000060020000}"/>
            </a:ext>
          </a:extLst>
        </xdr:cNvPr>
        <xdr:cNvSpPr/>
      </xdr:nvSpPr>
      <xdr:spPr>
        <a:xfrm>
          <a:off x="12763500" y="129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23773</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547111" y="130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a:extLst>
            <a:ext uri="{FF2B5EF4-FFF2-40B4-BE49-F238E27FC236}">
              <a16:creationId xmlns:a16="http://schemas.microsoft.com/office/drawing/2014/main" xmlns="" id="{00000000-0008-0000-0600-00007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a:extLst>
            <a:ext uri="{FF2B5EF4-FFF2-40B4-BE49-F238E27FC236}">
              <a16:creationId xmlns:a16="http://schemas.microsoft.com/office/drawing/2014/main" xmlns="" id="{00000000-0008-0000-0600-000078020000}"/>
            </a:ext>
          </a:extLst>
        </xdr:cNvPr>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a:extLst>
            <a:ext uri="{FF2B5EF4-FFF2-40B4-BE49-F238E27FC236}">
              <a16:creationId xmlns:a16="http://schemas.microsoft.com/office/drawing/2014/main" xmlns="" id="{00000000-0008-0000-0600-00007A020000}"/>
            </a:ext>
          </a:extLst>
        </xdr:cNvPr>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126172</xdr:rowOff>
    </xdr:from>
    <xdr:to>
      <xdr:col>23</xdr:col>
      <xdr:colOff>517525</xdr:colOff>
      <xdr:row>98</xdr:row>
      <xdr:rowOff>131008</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5481300" y="16928272"/>
          <a:ext cx="838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a:extLst>
            <a:ext uri="{FF2B5EF4-FFF2-40B4-BE49-F238E27FC236}">
              <a16:creationId xmlns:a16="http://schemas.microsoft.com/office/drawing/2014/main" xmlns="" id="{00000000-0008-0000-0600-00007D020000}"/>
            </a:ext>
          </a:extLst>
        </xdr:cNvPr>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a:extLst>
            <a:ext uri="{FF2B5EF4-FFF2-40B4-BE49-F238E27FC236}">
              <a16:creationId xmlns:a16="http://schemas.microsoft.com/office/drawing/2014/main" xmlns="" id="{00000000-0008-0000-0600-00007E020000}"/>
            </a:ext>
          </a:extLst>
        </xdr:cNvPr>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120010</xdr:rowOff>
    </xdr:from>
    <xdr:to>
      <xdr:col>22</xdr:col>
      <xdr:colOff>365125</xdr:colOff>
      <xdr:row>98</xdr:row>
      <xdr:rowOff>131008</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4592300" y="16922110"/>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a:extLst>
            <a:ext uri="{FF2B5EF4-FFF2-40B4-BE49-F238E27FC236}">
              <a16:creationId xmlns:a16="http://schemas.microsoft.com/office/drawing/2014/main" xmlns="" id="{00000000-0008-0000-0600-000080020000}"/>
            </a:ext>
          </a:extLst>
        </xdr:cNvPr>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120010</xdr:rowOff>
    </xdr:from>
    <xdr:to>
      <xdr:col>21</xdr:col>
      <xdr:colOff>161925</xdr:colOff>
      <xdr:row>98</xdr:row>
      <xdr:rowOff>136497</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3703300" y="16922110"/>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a:extLst>
            <a:ext uri="{FF2B5EF4-FFF2-40B4-BE49-F238E27FC236}">
              <a16:creationId xmlns:a16="http://schemas.microsoft.com/office/drawing/2014/main" xmlns="" id="{00000000-0008-0000-0600-000083020000}"/>
            </a:ext>
          </a:extLst>
        </xdr:cNvPr>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134863</xdr:rowOff>
    </xdr:from>
    <xdr:to>
      <xdr:col>19</xdr:col>
      <xdr:colOff>644525</xdr:colOff>
      <xdr:row>98</xdr:row>
      <xdr:rowOff>136497</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814300" y="1693696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a:extLst>
            <a:ext uri="{FF2B5EF4-FFF2-40B4-BE49-F238E27FC236}">
              <a16:creationId xmlns:a16="http://schemas.microsoft.com/office/drawing/2014/main" xmlns="" id="{00000000-0008-0000-0600-000086020000}"/>
            </a:ext>
          </a:extLst>
        </xdr:cNvPr>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a:extLst>
            <a:ext uri="{FF2B5EF4-FFF2-40B4-BE49-F238E27FC236}">
              <a16:creationId xmlns:a16="http://schemas.microsoft.com/office/drawing/2014/main" xmlns="" id="{00000000-0008-0000-0600-000088020000}"/>
            </a:ext>
          </a:extLst>
        </xdr:cNvPr>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75372</xdr:rowOff>
    </xdr:from>
    <xdr:to>
      <xdr:col>23</xdr:col>
      <xdr:colOff>568325</xdr:colOff>
      <xdr:row>99</xdr:row>
      <xdr:rowOff>5522</xdr:rowOff>
    </xdr:to>
    <xdr:sp macro="" textlink="">
      <xdr:nvSpPr>
        <xdr:cNvPr id="655" name="円/楕円 654">
          <a:extLst>
            <a:ext uri="{FF2B5EF4-FFF2-40B4-BE49-F238E27FC236}">
              <a16:creationId xmlns:a16="http://schemas.microsoft.com/office/drawing/2014/main" xmlns="" id="{00000000-0008-0000-0600-00008F020000}"/>
            </a:ext>
          </a:extLst>
        </xdr:cNvPr>
        <xdr:cNvSpPr/>
      </xdr:nvSpPr>
      <xdr:spPr>
        <a:xfrm>
          <a:off x="16268700" y="16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a:extLst>
            <a:ext uri="{FF2B5EF4-FFF2-40B4-BE49-F238E27FC236}">
              <a16:creationId xmlns:a16="http://schemas.microsoft.com/office/drawing/2014/main" xmlns="" id="{00000000-0008-0000-0600-000090020000}"/>
            </a:ext>
          </a:extLst>
        </xdr:cNvPr>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80208</xdr:rowOff>
    </xdr:from>
    <xdr:to>
      <xdr:col>22</xdr:col>
      <xdr:colOff>415925</xdr:colOff>
      <xdr:row>99</xdr:row>
      <xdr:rowOff>10358</xdr:rowOff>
    </xdr:to>
    <xdr:sp macro="" textlink="">
      <xdr:nvSpPr>
        <xdr:cNvPr id="657" name="円/楕円 656">
          <a:extLst>
            <a:ext uri="{FF2B5EF4-FFF2-40B4-BE49-F238E27FC236}">
              <a16:creationId xmlns:a16="http://schemas.microsoft.com/office/drawing/2014/main" xmlns="" id="{00000000-0008-0000-0600-000091020000}"/>
            </a:ext>
          </a:extLst>
        </xdr:cNvPr>
        <xdr:cNvSpPr/>
      </xdr:nvSpPr>
      <xdr:spPr>
        <a:xfrm>
          <a:off x="15430500" y="168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1485</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69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69210</xdr:rowOff>
    </xdr:from>
    <xdr:to>
      <xdr:col>21</xdr:col>
      <xdr:colOff>212725</xdr:colOff>
      <xdr:row>98</xdr:row>
      <xdr:rowOff>170810</xdr:rowOff>
    </xdr:to>
    <xdr:sp macro="" textlink="">
      <xdr:nvSpPr>
        <xdr:cNvPr id="659" name="円/楕円 658">
          <a:extLst>
            <a:ext uri="{FF2B5EF4-FFF2-40B4-BE49-F238E27FC236}">
              <a16:creationId xmlns:a16="http://schemas.microsoft.com/office/drawing/2014/main" xmlns="" id="{00000000-0008-0000-0600-000093020000}"/>
            </a:ext>
          </a:extLst>
        </xdr:cNvPr>
        <xdr:cNvSpPr/>
      </xdr:nvSpPr>
      <xdr:spPr>
        <a:xfrm>
          <a:off x="14541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15887</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4325111" y="166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85697</xdr:rowOff>
    </xdr:from>
    <xdr:to>
      <xdr:col>20</xdr:col>
      <xdr:colOff>9525</xdr:colOff>
      <xdr:row>99</xdr:row>
      <xdr:rowOff>15847</xdr:rowOff>
    </xdr:to>
    <xdr:sp macro="" textlink="">
      <xdr:nvSpPr>
        <xdr:cNvPr id="661" name="円/楕円 660">
          <a:extLst>
            <a:ext uri="{FF2B5EF4-FFF2-40B4-BE49-F238E27FC236}">
              <a16:creationId xmlns:a16="http://schemas.microsoft.com/office/drawing/2014/main" xmlns="" id="{00000000-0008-0000-0600-000095020000}"/>
            </a:ext>
          </a:extLst>
        </xdr:cNvPr>
        <xdr:cNvSpPr/>
      </xdr:nvSpPr>
      <xdr:spPr>
        <a:xfrm>
          <a:off x="13652500" y="168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6974</xdr:rowOff>
    </xdr:from>
    <xdr:ext cx="469744"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3468427" y="169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84063</xdr:rowOff>
    </xdr:from>
    <xdr:to>
      <xdr:col>18</xdr:col>
      <xdr:colOff>492125</xdr:colOff>
      <xdr:row>99</xdr:row>
      <xdr:rowOff>14213</xdr:rowOff>
    </xdr:to>
    <xdr:sp macro="" textlink="">
      <xdr:nvSpPr>
        <xdr:cNvPr id="663" name="円/楕円 662">
          <a:extLst>
            <a:ext uri="{FF2B5EF4-FFF2-40B4-BE49-F238E27FC236}">
              <a16:creationId xmlns:a16="http://schemas.microsoft.com/office/drawing/2014/main" xmlns="" id="{00000000-0008-0000-0600-000097020000}"/>
            </a:ext>
          </a:extLst>
        </xdr:cNvPr>
        <xdr:cNvSpPr/>
      </xdr:nvSpPr>
      <xdr:spPr>
        <a:xfrm>
          <a:off x="12763500" y="16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5340</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547111" y="169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a:extLst>
            <a:ext uri="{FF2B5EF4-FFF2-40B4-BE49-F238E27FC236}">
              <a16:creationId xmlns:a16="http://schemas.microsoft.com/office/drawing/2014/main" xmlns="" id="{00000000-0008-0000-0600-0000A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a:extLst>
            <a:ext uri="{FF2B5EF4-FFF2-40B4-BE49-F238E27FC236}">
              <a16:creationId xmlns:a16="http://schemas.microsoft.com/office/drawing/2014/main" xmlns="" id="{00000000-0008-0000-0600-0000A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a:extLst>
            <a:ext uri="{FF2B5EF4-FFF2-40B4-BE49-F238E27FC236}">
              <a16:creationId xmlns:a16="http://schemas.microsoft.com/office/drawing/2014/main" xmlns="" id="{00000000-0008-0000-0600-0000B1020000}"/>
            </a:ext>
          </a:extLst>
        </xdr:cNvPr>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57998</xdr:rowOff>
    </xdr:from>
    <xdr:to>
      <xdr:col>32</xdr:col>
      <xdr:colOff>187325</xdr:colOff>
      <xdr:row>37</xdr:row>
      <xdr:rowOff>69428</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21323300" y="64016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a:extLst>
            <a:ext uri="{FF2B5EF4-FFF2-40B4-BE49-F238E27FC236}">
              <a16:creationId xmlns:a16="http://schemas.microsoft.com/office/drawing/2014/main" xmlns="" id="{00000000-0008-0000-0600-0000B4020000}"/>
            </a:ext>
          </a:extLst>
        </xdr:cNvPr>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a:extLst>
            <a:ext uri="{FF2B5EF4-FFF2-40B4-BE49-F238E27FC236}">
              <a16:creationId xmlns:a16="http://schemas.microsoft.com/office/drawing/2014/main" xmlns="" id="{00000000-0008-0000-0600-0000B5020000}"/>
            </a:ext>
          </a:extLst>
        </xdr:cNvPr>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69428</xdr:rowOff>
    </xdr:from>
    <xdr:to>
      <xdr:col>31</xdr:col>
      <xdr:colOff>34925</xdr:colOff>
      <xdr:row>37</xdr:row>
      <xdr:rowOff>79121</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20434300" y="6413078"/>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a:extLst>
            <a:ext uri="{FF2B5EF4-FFF2-40B4-BE49-F238E27FC236}">
              <a16:creationId xmlns:a16="http://schemas.microsoft.com/office/drawing/2014/main" xmlns="" id="{00000000-0008-0000-0600-0000B7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79121</xdr:rowOff>
    </xdr:from>
    <xdr:to>
      <xdr:col>29</xdr:col>
      <xdr:colOff>517525</xdr:colOff>
      <xdr:row>37</xdr:row>
      <xdr:rowOff>93249</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9545300" y="642277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a:extLst>
            <a:ext uri="{FF2B5EF4-FFF2-40B4-BE49-F238E27FC236}">
              <a16:creationId xmlns:a16="http://schemas.microsoft.com/office/drawing/2014/main" xmlns="" id="{00000000-0008-0000-0600-0000BA020000}"/>
            </a:ext>
          </a:extLst>
        </xdr:cNvPr>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75326</xdr:rowOff>
    </xdr:from>
    <xdr:to>
      <xdr:col>28</xdr:col>
      <xdr:colOff>314325</xdr:colOff>
      <xdr:row>37</xdr:row>
      <xdr:rowOff>93249</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656300" y="641897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a:extLst>
            <a:ext uri="{FF2B5EF4-FFF2-40B4-BE49-F238E27FC236}">
              <a16:creationId xmlns:a16="http://schemas.microsoft.com/office/drawing/2014/main" xmlns="" id="{00000000-0008-0000-0600-0000BD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a:extLst>
            <a:ext uri="{FF2B5EF4-FFF2-40B4-BE49-F238E27FC236}">
              <a16:creationId xmlns:a16="http://schemas.microsoft.com/office/drawing/2014/main" xmlns="" id="{00000000-0008-0000-0600-0000BF020000}"/>
            </a:ext>
          </a:extLst>
        </xdr:cNvPr>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7198</xdr:rowOff>
    </xdr:from>
    <xdr:to>
      <xdr:col>32</xdr:col>
      <xdr:colOff>238125</xdr:colOff>
      <xdr:row>37</xdr:row>
      <xdr:rowOff>108798</xdr:rowOff>
    </xdr:to>
    <xdr:sp macro="" textlink="">
      <xdr:nvSpPr>
        <xdr:cNvPr id="710" name="円/楕円 709">
          <a:extLst>
            <a:ext uri="{FF2B5EF4-FFF2-40B4-BE49-F238E27FC236}">
              <a16:creationId xmlns:a16="http://schemas.microsoft.com/office/drawing/2014/main" xmlns="" id="{00000000-0008-0000-0600-0000C6020000}"/>
            </a:ext>
          </a:extLst>
        </xdr:cNvPr>
        <xdr:cNvSpPr/>
      </xdr:nvSpPr>
      <xdr:spPr>
        <a:xfrm>
          <a:off x="221107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30075</xdr:rowOff>
    </xdr:from>
    <xdr:ext cx="469744" cy="259045"/>
    <xdr:sp macro="" textlink="">
      <xdr:nvSpPr>
        <xdr:cNvPr id="711" name="投資及び出資金該当値テキスト">
          <a:extLst>
            <a:ext uri="{FF2B5EF4-FFF2-40B4-BE49-F238E27FC236}">
              <a16:creationId xmlns:a16="http://schemas.microsoft.com/office/drawing/2014/main" xmlns="" id="{00000000-0008-0000-0600-0000C7020000}"/>
            </a:ext>
          </a:extLst>
        </xdr:cNvPr>
        <xdr:cNvSpPr txBox="1"/>
      </xdr:nvSpPr>
      <xdr:spPr>
        <a:xfrm>
          <a:off x="22212300" y="6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18628</xdr:rowOff>
    </xdr:from>
    <xdr:to>
      <xdr:col>31</xdr:col>
      <xdr:colOff>85725</xdr:colOff>
      <xdr:row>37</xdr:row>
      <xdr:rowOff>120228</xdr:rowOff>
    </xdr:to>
    <xdr:sp macro="" textlink="">
      <xdr:nvSpPr>
        <xdr:cNvPr id="712" name="円/楕円 711">
          <a:extLst>
            <a:ext uri="{FF2B5EF4-FFF2-40B4-BE49-F238E27FC236}">
              <a16:creationId xmlns:a16="http://schemas.microsoft.com/office/drawing/2014/main" xmlns="" id="{00000000-0008-0000-0600-0000C8020000}"/>
            </a:ext>
          </a:extLst>
        </xdr:cNvPr>
        <xdr:cNvSpPr/>
      </xdr:nvSpPr>
      <xdr:spPr>
        <a:xfrm>
          <a:off x="21272500" y="63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136755</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21088427" y="613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28321</xdr:rowOff>
    </xdr:from>
    <xdr:to>
      <xdr:col>29</xdr:col>
      <xdr:colOff>568325</xdr:colOff>
      <xdr:row>37</xdr:row>
      <xdr:rowOff>129921</xdr:rowOff>
    </xdr:to>
    <xdr:sp macro="" textlink="">
      <xdr:nvSpPr>
        <xdr:cNvPr id="714" name="円/楕円 713">
          <a:extLst>
            <a:ext uri="{FF2B5EF4-FFF2-40B4-BE49-F238E27FC236}">
              <a16:creationId xmlns:a16="http://schemas.microsoft.com/office/drawing/2014/main" xmlns="" id="{00000000-0008-0000-0600-0000CA020000}"/>
            </a:ext>
          </a:extLst>
        </xdr:cNvPr>
        <xdr:cNvSpPr/>
      </xdr:nvSpPr>
      <xdr:spPr>
        <a:xfrm>
          <a:off x="20383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146448</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20199427"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42449</xdr:rowOff>
    </xdr:from>
    <xdr:to>
      <xdr:col>28</xdr:col>
      <xdr:colOff>365125</xdr:colOff>
      <xdr:row>37</xdr:row>
      <xdr:rowOff>144049</xdr:rowOff>
    </xdr:to>
    <xdr:sp macro="" textlink="">
      <xdr:nvSpPr>
        <xdr:cNvPr id="716" name="円/楕円 715">
          <a:extLst>
            <a:ext uri="{FF2B5EF4-FFF2-40B4-BE49-F238E27FC236}">
              <a16:creationId xmlns:a16="http://schemas.microsoft.com/office/drawing/2014/main" xmlns="" id="{00000000-0008-0000-0600-0000CC020000}"/>
            </a:ext>
          </a:extLst>
        </xdr:cNvPr>
        <xdr:cNvSpPr/>
      </xdr:nvSpPr>
      <xdr:spPr>
        <a:xfrm>
          <a:off x="19494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160576</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9310427" y="616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24526</xdr:rowOff>
    </xdr:from>
    <xdr:to>
      <xdr:col>27</xdr:col>
      <xdr:colOff>161925</xdr:colOff>
      <xdr:row>37</xdr:row>
      <xdr:rowOff>126126</xdr:rowOff>
    </xdr:to>
    <xdr:sp macro="" textlink="">
      <xdr:nvSpPr>
        <xdr:cNvPr id="718" name="円/楕円 717">
          <a:extLst>
            <a:ext uri="{FF2B5EF4-FFF2-40B4-BE49-F238E27FC236}">
              <a16:creationId xmlns:a16="http://schemas.microsoft.com/office/drawing/2014/main" xmlns="" id="{00000000-0008-0000-0600-0000CE020000}"/>
            </a:ext>
          </a:extLst>
        </xdr:cNvPr>
        <xdr:cNvSpPr/>
      </xdr:nvSpPr>
      <xdr:spPr>
        <a:xfrm>
          <a:off x="18605500" y="63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142653</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421427" y="61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a:extLst>
            <a:ext uri="{FF2B5EF4-FFF2-40B4-BE49-F238E27FC236}">
              <a16:creationId xmlns:a16="http://schemas.microsoft.com/office/drawing/2014/main" xmlns="" id="{00000000-0008-0000-0600-0000E6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a:extLst>
            <a:ext uri="{FF2B5EF4-FFF2-40B4-BE49-F238E27FC236}">
              <a16:creationId xmlns:a16="http://schemas.microsoft.com/office/drawing/2014/main" xmlns="" id="{00000000-0008-0000-0600-0000E8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a:extLst>
            <a:ext uri="{FF2B5EF4-FFF2-40B4-BE49-F238E27FC236}">
              <a16:creationId xmlns:a16="http://schemas.microsoft.com/office/drawing/2014/main" xmlns="" id="{00000000-0008-0000-0600-0000EA020000}"/>
            </a:ext>
          </a:extLst>
        </xdr:cNvPr>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132359</xdr:rowOff>
    </xdr:from>
    <xdr:to>
      <xdr:col>32</xdr:col>
      <xdr:colOff>187325</xdr:colOff>
      <xdr:row>59</xdr:row>
      <xdr:rowOff>7036</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1323300" y="9733559"/>
          <a:ext cx="838200" cy="3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a:extLst>
            <a:ext uri="{FF2B5EF4-FFF2-40B4-BE49-F238E27FC236}">
              <a16:creationId xmlns:a16="http://schemas.microsoft.com/office/drawing/2014/main" xmlns="" id="{00000000-0008-0000-0600-0000ED020000}"/>
            </a:ext>
          </a:extLst>
        </xdr:cNvPr>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a:extLst>
            <a:ext uri="{FF2B5EF4-FFF2-40B4-BE49-F238E27FC236}">
              <a16:creationId xmlns:a16="http://schemas.microsoft.com/office/drawing/2014/main" xmlns="" id="{00000000-0008-0000-0600-0000EE020000}"/>
            </a:ext>
          </a:extLst>
        </xdr:cNvPr>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5956</xdr:rowOff>
    </xdr:from>
    <xdr:to>
      <xdr:col>31</xdr:col>
      <xdr:colOff>34925</xdr:colOff>
      <xdr:row>59</xdr:row>
      <xdr:rowOff>7036</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20434300" y="10121506"/>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a:extLst>
            <a:ext uri="{FF2B5EF4-FFF2-40B4-BE49-F238E27FC236}">
              <a16:creationId xmlns:a16="http://schemas.microsoft.com/office/drawing/2014/main" xmlns="" id="{00000000-0008-0000-0600-0000F0020000}"/>
            </a:ext>
          </a:extLst>
        </xdr:cNvPr>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5397</xdr:rowOff>
    </xdr:from>
    <xdr:to>
      <xdr:col>29</xdr:col>
      <xdr:colOff>517525</xdr:colOff>
      <xdr:row>59</xdr:row>
      <xdr:rowOff>5956</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9545300" y="10120947"/>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a:extLst>
            <a:ext uri="{FF2B5EF4-FFF2-40B4-BE49-F238E27FC236}">
              <a16:creationId xmlns:a16="http://schemas.microsoft.com/office/drawing/2014/main" xmlns="" id="{00000000-0008-0000-0600-0000F3020000}"/>
            </a:ext>
          </a:extLst>
        </xdr:cNvPr>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1536</xdr:rowOff>
    </xdr:from>
    <xdr:to>
      <xdr:col>28</xdr:col>
      <xdr:colOff>314325</xdr:colOff>
      <xdr:row>59</xdr:row>
      <xdr:rowOff>5397</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656300" y="1011708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a:extLst>
            <a:ext uri="{FF2B5EF4-FFF2-40B4-BE49-F238E27FC236}">
              <a16:creationId xmlns:a16="http://schemas.microsoft.com/office/drawing/2014/main" xmlns="" id="{00000000-0008-0000-0600-0000F6020000}"/>
            </a:ext>
          </a:extLst>
        </xdr:cNvPr>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a:extLst>
            <a:ext uri="{FF2B5EF4-FFF2-40B4-BE49-F238E27FC236}">
              <a16:creationId xmlns:a16="http://schemas.microsoft.com/office/drawing/2014/main" xmlns="" id="{00000000-0008-0000-0600-0000F8020000}"/>
            </a:ext>
          </a:extLst>
        </xdr:cNvPr>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81559</xdr:rowOff>
    </xdr:from>
    <xdr:to>
      <xdr:col>32</xdr:col>
      <xdr:colOff>238125</xdr:colOff>
      <xdr:row>57</xdr:row>
      <xdr:rowOff>11709</xdr:rowOff>
    </xdr:to>
    <xdr:sp macro="" textlink="">
      <xdr:nvSpPr>
        <xdr:cNvPr id="767" name="円/楕円 766">
          <a:extLst>
            <a:ext uri="{FF2B5EF4-FFF2-40B4-BE49-F238E27FC236}">
              <a16:creationId xmlns:a16="http://schemas.microsoft.com/office/drawing/2014/main" xmlns="" id="{00000000-0008-0000-0600-0000FF020000}"/>
            </a:ext>
          </a:extLst>
        </xdr:cNvPr>
        <xdr:cNvSpPr/>
      </xdr:nvSpPr>
      <xdr:spPr>
        <a:xfrm>
          <a:off x="22110700" y="96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104436</xdr:rowOff>
    </xdr:from>
    <xdr:ext cx="534377" cy="259045"/>
    <xdr:sp macro="" textlink="">
      <xdr:nvSpPr>
        <xdr:cNvPr id="768" name="貸付金該当値テキスト">
          <a:extLst>
            <a:ext uri="{FF2B5EF4-FFF2-40B4-BE49-F238E27FC236}">
              <a16:creationId xmlns:a16="http://schemas.microsoft.com/office/drawing/2014/main" xmlns="" id="{00000000-0008-0000-0600-000000030000}"/>
            </a:ext>
          </a:extLst>
        </xdr:cNvPr>
        <xdr:cNvSpPr txBox="1"/>
      </xdr:nvSpPr>
      <xdr:spPr>
        <a:xfrm>
          <a:off x="22212300" y="95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127686</xdr:rowOff>
    </xdr:from>
    <xdr:to>
      <xdr:col>31</xdr:col>
      <xdr:colOff>85725</xdr:colOff>
      <xdr:row>59</xdr:row>
      <xdr:rowOff>57836</xdr:rowOff>
    </xdr:to>
    <xdr:sp macro="" textlink="">
      <xdr:nvSpPr>
        <xdr:cNvPr id="769" name="円/楕円 768">
          <a:extLst>
            <a:ext uri="{FF2B5EF4-FFF2-40B4-BE49-F238E27FC236}">
              <a16:creationId xmlns:a16="http://schemas.microsoft.com/office/drawing/2014/main" xmlns="" id="{00000000-0008-0000-0600-000001030000}"/>
            </a:ext>
          </a:extLst>
        </xdr:cNvPr>
        <xdr:cNvSpPr/>
      </xdr:nvSpPr>
      <xdr:spPr>
        <a:xfrm>
          <a:off x="21272500" y="10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74363</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1088427" y="98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126606</xdr:rowOff>
    </xdr:from>
    <xdr:to>
      <xdr:col>29</xdr:col>
      <xdr:colOff>568325</xdr:colOff>
      <xdr:row>59</xdr:row>
      <xdr:rowOff>56756</xdr:rowOff>
    </xdr:to>
    <xdr:sp macro="" textlink="">
      <xdr:nvSpPr>
        <xdr:cNvPr id="771" name="円/楕円 770">
          <a:extLst>
            <a:ext uri="{FF2B5EF4-FFF2-40B4-BE49-F238E27FC236}">
              <a16:creationId xmlns:a16="http://schemas.microsoft.com/office/drawing/2014/main" xmlns="" id="{00000000-0008-0000-0600-000003030000}"/>
            </a:ext>
          </a:extLst>
        </xdr:cNvPr>
        <xdr:cNvSpPr/>
      </xdr:nvSpPr>
      <xdr:spPr>
        <a:xfrm>
          <a:off x="20383500" y="100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73283</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0199427" y="984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126047</xdr:rowOff>
    </xdr:from>
    <xdr:to>
      <xdr:col>28</xdr:col>
      <xdr:colOff>365125</xdr:colOff>
      <xdr:row>59</xdr:row>
      <xdr:rowOff>56197</xdr:rowOff>
    </xdr:to>
    <xdr:sp macro="" textlink="">
      <xdr:nvSpPr>
        <xdr:cNvPr id="773" name="円/楕円 772">
          <a:extLst>
            <a:ext uri="{FF2B5EF4-FFF2-40B4-BE49-F238E27FC236}">
              <a16:creationId xmlns:a16="http://schemas.microsoft.com/office/drawing/2014/main" xmlns="" id="{00000000-0008-0000-0600-000005030000}"/>
            </a:ext>
          </a:extLst>
        </xdr:cNvPr>
        <xdr:cNvSpPr/>
      </xdr:nvSpPr>
      <xdr:spPr>
        <a:xfrm>
          <a:off x="194945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47324</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9310427" y="101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122186</xdr:rowOff>
    </xdr:from>
    <xdr:to>
      <xdr:col>27</xdr:col>
      <xdr:colOff>161925</xdr:colOff>
      <xdr:row>59</xdr:row>
      <xdr:rowOff>52336</xdr:rowOff>
    </xdr:to>
    <xdr:sp macro="" textlink="">
      <xdr:nvSpPr>
        <xdr:cNvPr id="775" name="円/楕円 774">
          <a:extLst>
            <a:ext uri="{FF2B5EF4-FFF2-40B4-BE49-F238E27FC236}">
              <a16:creationId xmlns:a16="http://schemas.microsoft.com/office/drawing/2014/main" xmlns="" id="{00000000-0008-0000-0600-000007030000}"/>
            </a:ext>
          </a:extLst>
        </xdr:cNvPr>
        <xdr:cNvSpPr/>
      </xdr:nvSpPr>
      <xdr:spPr>
        <a:xfrm>
          <a:off x="18605500" y="100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43463</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421427" y="10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a:extLst>
            <a:ext uri="{FF2B5EF4-FFF2-40B4-BE49-F238E27FC236}">
              <a16:creationId xmlns:a16="http://schemas.microsoft.com/office/drawing/2014/main" xmlns="" id="{00000000-0008-0000-0600-00002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a:extLst>
            <a:ext uri="{FF2B5EF4-FFF2-40B4-BE49-F238E27FC236}">
              <a16:creationId xmlns:a16="http://schemas.microsoft.com/office/drawing/2014/main" xmlns="" id="{00000000-0008-0000-0600-000022030000}"/>
            </a:ext>
          </a:extLst>
        </xdr:cNvPr>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a:extLst>
            <a:ext uri="{FF2B5EF4-FFF2-40B4-BE49-F238E27FC236}">
              <a16:creationId xmlns:a16="http://schemas.microsoft.com/office/drawing/2014/main" xmlns="" id="{00000000-0008-0000-0600-000024030000}"/>
            </a:ext>
          </a:extLst>
        </xdr:cNvPr>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157823</xdr:rowOff>
    </xdr:from>
    <xdr:to>
      <xdr:col>32</xdr:col>
      <xdr:colOff>187325</xdr:colOff>
      <xdr:row>75</xdr:row>
      <xdr:rowOff>170307</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21323300" y="13016573"/>
          <a:ext cx="8382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a:extLst>
            <a:ext uri="{FF2B5EF4-FFF2-40B4-BE49-F238E27FC236}">
              <a16:creationId xmlns:a16="http://schemas.microsoft.com/office/drawing/2014/main" xmlns="" id="{00000000-0008-0000-0600-000027030000}"/>
            </a:ext>
          </a:extLst>
        </xdr:cNvPr>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a:extLst>
            <a:ext uri="{FF2B5EF4-FFF2-40B4-BE49-F238E27FC236}">
              <a16:creationId xmlns:a16="http://schemas.microsoft.com/office/drawing/2014/main" xmlns="" id="{00000000-0008-0000-0600-000028030000}"/>
            </a:ext>
          </a:extLst>
        </xdr:cNvPr>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170307</xdr:rowOff>
    </xdr:from>
    <xdr:to>
      <xdr:col>31</xdr:col>
      <xdr:colOff>34925</xdr:colOff>
      <xdr:row>76</xdr:row>
      <xdr:rowOff>51181</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20434300" y="13029057"/>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a:extLst>
            <a:ext uri="{FF2B5EF4-FFF2-40B4-BE49-F238E27FC236}">
              <a16:creationId xmlns:a16="http://schemas.microsoft.com/office/drawing/2014/main" xmlns="" id="{00000000-0008-0000-0600-00002A030000}"/>
            </a:ext>
          </a:extLst>
        </xdr:cNvPr>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11888</xdr:rowOff>
    </xdr:from>
    <xdr:to>
      <xdr:col>29</xdr:col>
      <xdr:colOff>517525</xdr:colOff>
      <xdr:row>76</xdr:row>
      <xdr:rowOff>51181</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9545300" y="13042088"/>
          <a:ext cx="8890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a:extLst>
            <a:ext uri="{FF2B5EF4-FFF2-40B4-BE49-F238E27FC236}">
              <a16:creationId xmlns:a16="http://schemas.microsoft.com/office/drawing/2014/main" xmlns="" id="{00000000-0008-0000-0600-00002D030000}"/>
            </a:ext>
          </a:extLst>
        </xdr:cNvPr>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141135</xdr:rowOff>
    </xdr:from>
    <xdr:to>
      <xdr:col>28</xdr:col>
      <xdr:colOff>314325</xdr:colOff>
      <xdr:row>76</xdr:row>
      <xdr:rowOff>11888</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656300" y="12485535"/>
          <a:ext cx="889000" cy="5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a:extLst>
            <a:ext uri="{FF2B5EF4-FFF2-40B4-BE49-F238E27FC236}">
              <a16:creationId xmlns:a16="http://schemas.microsoft.com/office/drawing/2014/main" xmlns="" id="{00000000-0008-0000-0600-000030030000}"/>
            </a:ext>
          </a:extLst>
        </xdr:cNvPr>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a:extLst>
            <a:ext uri="{FF2B5EF4-FFF2-40B4-BE49-F238E27FC236}">
              <a16:creationId xmlns:a16="http://schemas.microsoft.com/office/drawing/2014/main" xmlns="" id="{00000000-0008-0000-0600-000032030000}"/>
            </a:ext>
          </a:extLst>
        </xdr:cNvPr>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107023</xdr:rowOff>
    </xdr:from>
    <xdr:to>
      <xdr:col>32</xdr:col>
      <xdr:colOff>238125</xdr:colOff>
      <xdr:row>76</xdr:row>
      <xdr:rowOff>37173</xdr:rowOff>
    </xdr:to>
    <xdr:sp macro="" textlink="">
      <xdr:nvSpPr>
        <xdr:cNvPr id="825" name="円/楕円 824">
          <a:extLst>
            <a:ext uri="{FF2B5EF4-FFF2-40B4-BE49-F238E27FC236}">
              <a16:creationId xmlns:a16="http://schemas.microsoft.com/office/drawing/2014/main" xmlns="" id="{00000000-0008-0000-0600-000039030000}"/>
            </a:ext>
          </a:extLst>
        </xdr:cNvPr>
        <xdr:cNvSpPr/>
      </xdr:nvSpPr>
      <xdr:spPr>
        <a:xfrm>
          <a:off x="221107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129900</xdr:rowOff>
    </xdr:from>
    <xdr:ext cx="534377" cy="259045"/>
    <xdr:sp macro="" textlink="">
      <xdr:nvSpPr>
        <xdr:cNvPr id="826" name="繰出金該当値テキスト">
          <a:extLst>
            <a:ext uri="{FF2B5EF4-FFF2-40B4-BE49-F238E27FC236}">
              <a16:creationId xmlns:a16="http://schemas.microsoft.com/office/drawing/2014/main" xmlns="" id="{00000000-0008-0000-0600-00003A030000}"/>
            </a:ext>
          </a:extLst>
        </xdr:cNvPr>
        <xdr:cNvSpPr txBox="1"/>
      </xdr:nvSpPr>
      <xdr:spPr>
        <a:xfrm>
          <a:off x="22212300" y="128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119507</xdr:rowOff>
    </xdr:from>
    <xdr:to>
      <xdr:col>31</xdr:col>
      <xdr:colOff>85725</xdr:colOff>
      <xdr:row>76</xdr:row>
      <xdr:rowOff>49656</xdr:rowOff>
    </xdr:to>
    <xdr:sp macro="" textlink="">
      <xdr:nvSpPr>
        <xdr:cNvPr id="827" name="円/楕円 826">
          <a:extLst>
            <a:ext uri="{FF2B5EF4-FFF2-40B4-BE49-F238E27FC236}">
              <a16:creationId xmlns:a16="http://schemas.microsoft.com/office/drawing/2014/main" xmlns="" id="{00000000-0008-0000-0600-00003B030000}"/>
            </a:ext>
          </a:extLst>
        </xdr:cNvPr>
        <xdr:cNvSpPr/>
      </xdr:nvSpPr>
      <xdr:spPr>
        <a:xfrm>
          <a:off x="21272500" y="12978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66184</xdr:rowOff>
    </xdr:from>
    <xdr:ext cx="534377"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0561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381</xdr:rowOff>
    </xdr:from>
    <xdr:to>
      <xdr:col>29</xdr:col>
      <xdr:colOff>568325</xdr:colOff>
      <xdr:row>76</xdr:row>
      <xdr:rowOff>101981</xdr:rowOff>
    </xdr:to>
    <xdr:sp macro="" textlink="">
      <xdr:nvSpPr>
        <xdr:cNvPr id="829" name="円/楕円 828">
          <a:extLst>
            <a:ext uri="{FF2B5EF4-FFF2-40B4-BE49-F238E27FC236}">
              <a16:creationId xmlns:a16="http://schemas.microsoft.com/office/drawing/2014/main" xmlns="" id="{00000000-0008-0000-0600-00003D030000}"/>
            </a:ext>
          </a:extLst>
        </xdr:cNvPr>
        <xdr:cNvSpPr/>
      </xdr:nvSpPr>
      <xdr:spPr>
        <a:xfrm>
          <a:off x="20383500" y="130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118508</xdr:rowOff>
    </xdr:from>
    <xdr:ext cx="534377"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167111" y="128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132537</xdr:rowOff>
    </xdr:from>
    <xdr:to>
      <xdr:col>28</xdr:col>
      <xdr:colOff>365125</xdr:colOff>
      <xdr:row>76</xdr:row>
      <xdr:rowOff>62688</xdr:rowOff>
    </xdr:to>
    <xdr:sp macro="" textlink="">
      <xdr:nvSpPr>
        <xdr:cNvPr id="831" name="円/楕円 830">
          <a:extLst>
            <a:ext uri="{FF2B5EF4-FFF2-40B4-BE49-F238E27FC236}">
              <a16:creationId xmlns:a16="http://schemas.microsoft.com/office/drawing/2014/main" xmlns="" id="{00000000-0008-0000-0600-00003F030000}"/>
            </a:ext>
          </a:extLst>
        </xdr:cNvPr>
        <xdr:cNvSpPr/>
      </xdr:nvSpPr>
      <xdr:spPr>
        <a:xfrm>
          <a:off x="19494500" y="12991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79214</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9278111" y="127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90335</xdr:rowOff>
    </xdr:from>
    <xdr:to>
      <xdr:col>27</xdr:col>
      <xdr:colOff>161925</xdr:colOff>
      <xdr:row>73</xdr:row>
      <xdr:rowOff>20485</xdr:rowOff>
    </xdr:to>
    <xdr:sp macro="" textlink="">
      <xdr:nvSpPr>
        <xdr:cNvPr id="833" name="円/楕円 832">
          <a:extLst>
            <a:ext uri="{FF2B5EF4-FFF2-40B4-BE49-F238E27FC236}">
              <a16:creationId xmlns:a16="http://schemas.microsoft.com/office/drawing/2014/main" xmlns="" id="{00000000-0008-0000-0600-000041030000}"/>
            </a:ext>
          </a:extLst>
        </xdr:cNvPr>
        <xdr:cNvSpPr/>
      </xdr:nvSpPr>
      <xdr:spPr>
        <a:xfrm>
          <a:off x="18605500" y="124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37012</xdr:rowOff>
    </xdr:from>
    <xdr:ext cx="599010"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356794" y="1220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a:extLst>
            <a:ext uri="{FF2B5EF4-FFF2-40B4-BE49-F238E27FC236}">
              <a16:creationId xmlns:a16="http://schemas.microsoft.com/office/drawing/2014/main" xmlns="" id="{00000000-0008-0000-0600-00005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a:extLst>
            <a:ext uri="{FF2B5EF4-FFF2-40B4-BE49-F238E27FC236}">
              <a16:creationId xmlns:a16="http://schemas.microsoft.com/office/drawing/2014/main" xmlns="" id="{00000000-0008-0000-0600-00005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a:extLst>
            <a:ext uri="{FF2B5EF4-FFF2-40B4-BE49-F238E27FC236}">
              <a16:creationId xmlns:a16="http://schemas.microsoft.com/office/drawing/2014/main" xmlns="" id="{00000000-0008-0000-0600-00005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a:extLst>
            <a:ext uri="{FF2B5EF4-FFF2-40B4-BE49-F238E27FC236}">
              <a16:creationId xmlns:a16="http://schemas.microsoft.com/office/drawing/2014/main" xmlns="" id="{00000000-0008-0000-0600-00005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a:extLst>
            <a:ext uri="{FF2B5EF4-FFF2-40B4-BE49-F238E27FC236}">
              <a16:creationId xmlns:a16="http://schemas.microsoft.com/office/drawing/2014/main" xmlns="" id="{00000000-0008-0000-0600-00005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a:extLst>
            <a:ext uri="{FF2B5EF4-FFF2-40B4-BE49-F238E27FC236}">
              <a16:creationId xmlns:a16="http://schemas.microsoft.com/office/drawing/2014/main" xmlns="" id="{00000000-0008-0000-0600-00005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a:extLst>
            <a:ext uri="{FF2B5EF4-FFF2-40B4-BE49-F238E27FC236}">
              <a16:creationId xmlns:a16="http://schemas.microsoft.com/office/drawing/2014/main" xmlns="" id="{00000000-0008-0000-0600-00005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a:extLst>
            <a:ext uri="{FF2B5EF4-FFF2-40B4-BE49-F238E27FC236}">
              <a16:creationId xmlns:a16="http://schemas.microsoft.com/office/drawing/2014/main" xmlns="" id="{00000000-0008-0000-0600-00006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a:extLst>
            <a:ext uri="{FF2B5EF4-FFF2-40B4-BE49-F238E27FC236}">
              <a16:creationId xmlns:a16="http://schemas.microsoft.com/office/drawing/2014/main" xmlns="" id="{00000000-0008-0000-0600-00006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a:extLst>
            <a:ext uri="{FF2B5EF4-FFF2-40B4-BE49-F238E27FC236}">
              <a16:creationId xmlns:a16="http://schemas.microsoft.com/office/drawing/2014/main" xmlns="" id="{00000000-0008-0000-0600-00006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a:extLst>
            <a:ext uri="{FF2B5EF4-FFF2-40B4-BE49-F238E27FC236}">
              <a16:creationId xmlns:a16="http://schemas.microsoft.com/office/drawing/2014/main" xmlns="" id="{00000000-0008-0000-0600-00006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a:extLst>
            <a:ext uri="{FF2B5EF4-FFF2-40B4-BE49-F238E27FC236}">
              <a16:creationId xmlns:a16="http://schemas.microsoft.com/office/drawing/2014/main" xmlns="" id="{00000000-0008-0000-0600-00006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a:extLst>
            <a:ext uri="{FF2B5EF4-FFF2-40B4-BE49-F238E27FC236}">
              <a16:creationId xmlns:a16="http://schemas.microsoft.com/office/drawing/2014/main" xmlns="" id="{00000000-0008-0000-0600-00006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a:extLst>
            <a:ext uri="{FF2B5EF4-FFF2-40B4-BE49-F238E27FC236}">
              <a16:creationId xmlns:a16="http://schemas.microsoft.com/office/drawing/2014/main" xmlns="" id="{00000000-0008-0000-0600-00007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a:extLst>
            <a:ext uri="{FF2B5EF4-FFF2-40B4-BE49-F238E27FC236}">
              <a16:creationId xmlns:a16="http://schemas.microsoft.com/office/drawing/2014/main" xmlns="" id="{00000000-0008-0000-0600-00007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743,182</a:t>
          </a:r>
          <a:r>
            <a:rPr kumimoji="1" lang="ja-JP" altLang="en-US" sz="1300">
              <a:latin typeface="ＭＳ Ｐゴシック"/>
            </a:rPr>
            <a:t>円となっている。主な構成項目である人件費は，住民一人当たり</a:t>
          </a:r>
          <a:r>
            <a:rPr kumimoji="1" lang="en-US" altLang="ja-JP" sz="1300">
              <a:latin typeface="ＭＳ Ｐゴシック"/>
            </a:rPr>
            <a:t>103,929</a:t>
          </a:r>
          <a:r>
            <a:rPr kumimoji="1" lang="ja-JP" altLang="en-US" sz="1300">
              <a:latin typeface="ＭＳ Ｐゴシック"/>
            </a:rPr>
            <a:t>円となっており，近年は新規職員を採用しているが，採用する職員数見合い分の定年退職者や早期退職者もあり，総体的にはコストは減少傾向となっている。類似団体平均よりは下回っているところである。扶助費は住民一人当たり</a:t>
          </a:r>
          <a:r>
            <a:rPr kumimoji="1" lang="en-US" altLang="ja-JP" sz="1300">
              <a:latin typeface="ＭＳ Ｐゴシック"/>
            </a:rPr>
            <a:t>70,812</a:t>
          </a:r>
          <a:r>
            <a:rPr kumimoji="1" lang="ja-JP" altLang="en-US" sz="1300">
              <a:latin typeface="ＭＳ Ｐゴシック"/>
            </a:rPr>
            <a:t>円で，前年度比</a:t>
          </a:r>
          <a:r>
            <a:rPr kumimoji="1" lang="en-US" altLang="ja-JP" sz="1300">
              <a:latin typeface="ＭＳ Ｐゴシック"/>
            </a:rPr>
            <a:t>53.0</a:t>
          </a:r>
          <a:r>
            <a:rPr kumimoji="1" lang="ja-JP" altLang="en-US" sz="1300">
              <a:latin typeface="ＭＳ Ｐゴシック"/>
            </a:rPr>
            <a:t>％増となっているが，これは臨時福祉給付金や障害者事業に係る扶助費の増加が要因となっている。普通建設事業費は住民一人当たり</a:t>
          </a:r>
          <a:r>
            <a:rPr kumimoji="1" lang="en-US" altLang="ja-JP" sz="1300">
              <a:latin typeface="ＭＳ Ｐゴシック"/>
            </a:rPr>
            <a:t>91,814</a:t>
          </a:r>
          <a:r>
            <a:rPr kumimoji="1" lang="ja-JP" altLang="en-US" sz="1300">
              <a:latin typeface="ＭＳ Ｐゴシック"/>
            </a:rPr>
            <a:t>円となっているが，近年は既存村道の改良舗装事業が多いため，更新整備に係るコストが多い状況となっている。災害復旧事業費が住民一人当たり</a:t>
          </a:r>
          <a:r>
            <a:rPr kumimoji="1" lang="en-US" altLang="ja-JP" sz="1300">
              <a:latin typeface="ＭＳ Ｐゴシック"/>
            </a:rPr>
            <a:t>29,521</a:t>
          </a:r>
          <a:r>
            <a:rPr kumimoji="1" lang="ja-JP" altLang="en-US" sz="1300">
              <a:latin typeface="ＭＳ Ｐゴシック"/>
            </a:rPr>
            <a:t>円となっているが，これは関東・東北豪雨災害による災害復旧分であり，通常の公共施設等の災害復旧に加え，村独自に村内農地の災害復旧も実施した結果コストが増大したものである。貸付金は住民一人当たり</a:t>
          </a:r>
          <a:r>
            <a:rPr kumimoji="1" lang="en-US" altLang="ja-JP" sz="1300">
              <a:latin typeface="ＭＳ Ｐゴシック"/>
            </a:rPr>
            <a:t>33,578</a:t>
          </a:r>
          <a:r>
            <a:rPr kumimoji="1" lang="ja-JP" altLang="en-US" sz="1300">
              <a:latin typeface="ＭＳ Ｐゴシック"/>
            </a:rPr>
            <a:t>円となっているが，</a:t>
          </a:r>
          <a:r>
            <a:rPr kumimoji="1" lang="en-US" altLang="ja-JP" sz="1300">
              <a:latin typeface="ＭＳ Ｐゴシック"/>
            </a:rPr>
            <a:t>27</a:t>
          </a:r>
          <a:r>
            <a:rPr kumimoji="1" lang="ja-JP" altLang="en-US" sz="1300">
              <a:latin typeface="ＭＳ Ｐゴシック"/>
            </a:rPr>
            <a:t>年度から始まった村独自の新たな住宅団地開発事業の関係で，特別会計として新設した宅地造成事業特別会計に一部一般会計からの貸付金を行ったためコストを押し上げた要因となった。</a:t>
          </a:r>
          <a:endParaRPr kumimoji="1" lang="en-US" altLang="ja-JP" sz="1300">
            <a:latin typeface="ＭＳ Ｐゴシック"/>
          </a:endParaRPr>
        </a:p>
        <a:p>
          <a:r>
            <a:rPr kumimoji="1" lang="ja-JP" altLang="en-US" sz="1300">
              <a:latin typeface="ＭＳ Ｐゴシック"/>
            </a:rPr>
            <a:t>　今後は，</a:t>
          </a:r>
          <a:r>
            <a:rPr kumimoji="1" lang="en-US" altLang="ja-JP" sz="1300">
              <a:latin typeface="ＭＳ Ｐゴシック"/>
            </a:rPr>
            <a:t>28</a:t>
          </a:r>
          <a:r>
            <a:rPr kumimoji="1" lang="ja-JP" altLang="en-US" sz="1300">
              <a:latin typeface="ＭＳ Ｐゴシック"/>
            </a:rPr>
            <a:t>年度に策定する公共施設等総合管理計画に基づき，普通建設事業費の更新整備分が増加していくものと考えているが，事業の選択と集中を徹底していきながら，計画的にバランスのとれた事業執行に努めていきたいと考え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5,838
5,781
60.32
4,587,527
4,338,691
135,372
2,444,674
3,440,148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150042</xdr:rowOff>
    </xdr:from>
    <xdr:to>
      <xdr:col>6</xdr:col>
      <xdr:colOff>510540</xdr:colOff>
      <xdr:row>38</xdr:row>
      <xdr:rowOff>87557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464992"/>
          <a:ext cx="1270" cy="113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91384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87557</xdr:rowOff>
    </xdr:from>
    <xdr:to>
      <xdr:col>6</xdr:col>
      <xdr:colOff>600075</xdr:colOff>
      <xdr:row>38</xdr:row>
      <xdr:rowOff>87557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0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96719</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2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31</xdr:row>
      <xdr:rowOff>150042</xdr:rowOff>
    </xdr:from>
    <xdr:to>
      <xdr:col>6</xdr:col>
      <xdr:colOff>600075</xdr:colOff>
      <xdr:row>31</xdr:row>
      <xdr:rowOff>150042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83965</xdr:rowOff>
    </xdr:from>
    <xdr:to>
      <xdr:col>6</xdr:col>
      <xdr:colOff>511175</xdr:colOff>
      <xdr:row>32</xdr:row>
      <xdr:rowOff>12664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398915"/>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155066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8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5189</xdr:rowOff>
    </xdr:from>
    <xdr:to>
      <xdr:col>6</xdr:col>
      <xdr:colOff>561975</xdr:colOff>
      <xdr:row>35</xdr:row>
      <xdr:rowOff>106789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60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47825</xdr:rowOff>
    </xdr:from>
    <xdr:to>
      <xdr:col>5</xdr:col>
      <xdr:colOff>358775</xdr:colOff>
      <xdr:row>31</xdr:row>
      <xdr:rowOff>83965</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362775"/>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158024</xdr:rowOff>
    </xdr:from>
    <xdr:to>
      <xdr:col>5</xdr:col>
      <xdr:colOff>409575</xdr:colOff>
      <xdr:row>35</xdr:row>
      <xdr:rowOff>88174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598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79301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60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47825</xdr:rowOff>
    </xdr:from>
    <xdr:to>
      <xdr:col>4</xdr:col>
      <xdr:colOff>155575</xdr:colOff>
      <xdr:row>31</xdr:row>
      <xdr:rowOff>64044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362775"/>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15639</xdr:rowOff>
    </xdr:from>
    <xdr:to>
      <xdr:col>4</xdr:col>
      <xdr:colOff>206375</xdr:colOff>
      <xdr:row>35</xdr:row>
      <xdr:rowOff>117239</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60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108366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61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11249</xdr:rowOff>
    </xdr:from>
    <xdr:to>
      <xdr:col>2</xdr:col>
      <xdr:colOff>638175</xdr:colOff>
      <xdr:row>31</xdr:row>
      <xdr:rowOff>64044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154749"/>
          <a:ext cx="889000" cy="2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161834</xdr:rowOff>
    </xdr:from>
    <xdr:to>
      <xdr:col>3</xdr:col>
      <xdr:colOff>3175</xdr:colOff>
      <xdr:row>35</xdr:row>
      <xdr:rowOff>91984</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599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83111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43398</xdr:rowOff>
    </xdr:from>
    <xdr:to>
      <xdr:col>1</xdr:col>
      <xdr:colOff>485775</xdr:colOff>
      <xdr:row>34</xdr:row>
      <xdr:rowOff>144998</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58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136125</xdr:rowOff>
    </xdr:from>
    <xdr:ext cx="534377"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63111" y="59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133314</xdr:rowOff>
    </xdr:from>
    <xdr:to>
      <xdr:col>6</xdr:col>
      <xdr:colOff>561975</xdr:colOff>
      <xdr:row>32</xdr:row>
      <xdr:rowOff>63464</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5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52269</xdr:rowOff>
    </xdr:from>
    <xdr:ext cx="534377"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3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33165</xdr:rowOff>
    </xdr:from>
    <xdr:to>
      <xdr:col>5</xdr:col>
      <xdr:colOff>409575</xdr:colOff>
      <xdr:row>31</xdr:row>
      <xdr:rowOff>134765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5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151292</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168475</xdr:rowOff>
    </xdr:from>
    <xdr:to>
      <xdr:col>4</xdr:col>
      <xdr:colOff>206375</xdr:colOff>
      <xdr:row>31</xdr:row>
      <xdr:rowOff>98625</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53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115152</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0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13244</xdr:rowOff>
    </xdr:from>
    <xdr:to>
      <xdr:col>3</xdr:col>
      <xdr:colOff>3175</xdr:colOff>
      <xdr:row>31</xdr:row>
      <xdr:rowOff>114844</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131371</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1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131899</xdr:rowOff>
    </xdr:from>
    <xdr:to>
      <xdr:col>1</xdr:col>
      <xdr:colOff>485775</xdr:colOff>
      <xdr:row>30</xdr:row>
      <xdr:rowOff>62049</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5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78576</xdr:rowOff>
    </xdr:from>
    <xdr:ext cx="534377"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63111" y="48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66216</xdr:rowOff>
    </xdr:from>
    <xdr:to>
      <xdr:col>6</xdr:col>
      <xdr:colOff>511175</xdr:colOff>
      <xdr:row>58</xdr:row>
      <xdr:rowOff>86099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10316"/>
          <a:ext cx="838200" cy="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66216</xdr:rowOff>
    </xdr:from>
    <xdr:to>
      <xdr:col>5</xdr:col>
      <xdr:colOff>358775</xdr:colOff>
      <xdr:row>58</xdr:row>
      <xdr:rowOff>77392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1031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77392</xdr:rowOff>
    </xdr:from>
    <xdr:to>
      <xdr:col>4</xdr:col>
      <xdr:colOff>155575</xdr:colOff>
      <xdr:row>58</xdr:row>
      <xdr:rowOff>95465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21492"/>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92658</xdr:rowOff>
    </xdr:from>
    <xdr:to>
      <xdr:col>2</xdr:col>
      <xdr:colOff>638175</xdr:colOff>
      <xdr:row>58</xdr:row>
      <xdr:rowOff>95465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36758"/>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35299</xdr:rowOff>
    </xdr:from>
    <xdr:to>
      <xdr:col>6</xdr:col>
      <xdr:colOff>561975</xdr:colOff>
      <xdr:row>58</xdr:row>
      <xdr:rowOff>136899</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9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15416</xdr:rowOff>
    </xdr:from>
    <xdr:to>
      <xdr:col>5</xdr:col>
      <xdr:colOff>409575</xdr:colOff>
      <xdr:row>58</xdr:row>
      <xdr:rowOff>117016</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9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108143</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4" y="1005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26592</xdr:rowOff>
    </xdr:from>
    <xdr:to>
      <xdr:col>4</xdr:col>
      <xdr:colOff>206375</xdr:colOff>
      <xdr:row>58</xdr:row>
      <xdr:rowOff>128192</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9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144719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4" y="974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44665</xdr:rowOff>
    </xdr:from>
    <xdr:to>
      <xdr:col>3</xdr:col>
      <xdr:colOff>3175</xdr:colOff>
      <xdr:row>58</xdr:row>
      <xdr:rowOff>146265</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137392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41858</xdr:rowOff>
    </xdr:from>
    <xdr:to>
      <xdr:col>1</xdr:col>
      <xdr:colOff>485775</xdr:colOff>
      <xdr:row>58</xdr:row>
      <xdr:rowOff>143458</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9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134585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4" y="1007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22630</xdr:rowOff>
    </xdr:from>
    <xdr:to>
      <xdr:col>6</xdr:col>
      <xdr:colOff>511175</xdr:colOff>
      <xdr:row>77</xdr:row>
      <xdr:rowOff>41808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3797300" y="13224280"/>
          <a:ext cx="838200" cy="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5" name="フローチャート : 判断 174">
          <a:extLst>
            <a:ext uri="{FF2B5EF4-FFF2-40B4-BE49-F238E27FC236}">
              <a16:creationId xmlns:a16="http://schemas.microsoft.com/office/drawing/2014/main" xmlns="" id="{00000000-0008-0000-0700-0000AF000000}"/>
            </a:ext>
          </a:extLst>
        </xdr:cNvPr>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164818</xdr:rowOff>
    </xdr:from>
    <xdr:to>
      <xdr:col>5</xdr:col>
      <xdr:colOff>358775</xdr:colOff>
      <xdr:row>77</xdr:row>
      <xdr:rowOff>41808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2908300" y="13195018"/>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7" name="フローチャート : 判断 176">
          <a:extLst>
            <a:ext uri="{FF2B5EF4-FFF2-40B4-BE49-F238E27FC236}">
              <a16:creationId xmlns:a16="http://schemas.microsoft.com/office/drawing/2014/main" xmlns="" id="{00000000-0008-0000-0700-0000B1000000}"/>
            </a:ext>
          </a:extLst>
        </xdr:cNvPr>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164818</xdr:rowOff>
    </xdr:from>
    <xdr:to>
      <xdr:col>4</xdr:col>
      <xdr:colOff>155575</xdr:colOff>
      <xdr:row>77</xdr:row>
      <xdr:rowOff>58147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019300" y="13195018"/>
          <a:ext cx="889000" cy="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140142</xdr:rowOff>
    </xdr:from>
    <xdr:to>
      <xdr:col>2</xdr:col>
      <xdr:colOff>638175</xdr:colOff>
      <xdr:row>77</xdr:row>
      <xdr:rowOff>58147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1130300" y="13170342"/>
          <a:ext cx="889000" cy="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143280</xdr:rowOff>
    </xdr:from>
    <xdr:to>
      <xdr:col>6</xdr:col>
      <xdr:colOff>561975</xdr:colOff>
      <xdr:row>77</xdr:row>
      <xdr:rowOff>73430</xdr:rowOff>
    </xdr:to>
    <xdr:sp macro="" textlink="">
      <xdr:nvSpPr>
        <xdr:cNvPr id="192" name="円/楕円 191">
          <a:extLst>
            <a:ext uri="{FF2B5EF4-FFF2-40B4-BE49-F238E27FC236}">
              <a16:creationId xmlns:a16="http://schemas.microsoft.com/office/drawing/2014/main" xmlns="" id="{00000000-0008-0000-0700-0000C0000000}"/>
            </a:ext>
          </a:extLst>
        </xdr:cNvPr>
        <xdr:cNvSpPr/>
      </xdr:nvSpPr>
      <xdr:spPr>
        <a:xfrm>
          <a:off x="4584700" y="131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58207</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08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162458</xdr:rowOff>
    </xdr:from>
    <xdr:to>
      <xdr:col>5</xdr:col>
      <xdr:colOff>409575</xdr:colOff>
      <xdr:row>77</xdr:row>
      <xdr:rowOff>92608</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3746500" y="131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83735</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4" y="132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114018</xdr:rowOff>
    </xdr:from>
    <xdr:to>
      <xdr:col>4</xdr:col>
      <xdr:colOff>206375</xdr:colOff>
      <xdr:row>77</xdr:row>
      <xdr:rowOff>44168</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2857500" y="131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60696</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4" y="1291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7347</xdr:rowOff>
    </xdr:from>
    <xdr:to>
      <xdr:col>3</xdr:col>
      <xdr:colOff>3175</xdr:colOff>
      <xdr:row>77</xdr:row>
      <xdr:rowOff>108947</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1968500" y="13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100074</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4" y="1330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89342</xdr:rowOff>
    </xdr:from>
    <xdr:to>
      <xdr:col>1</xdr:col>
      <xdr:colOff>485775</xdr:colOff>
      <xdr:row>77</xdr:row>
      <xdr:rowOff>19492</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1079500" y="131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36018</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4" y="1289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21503</xdr:rowOff>
    </xdr:from>
    <xdr:to>
      <xdr:col>6</xdr:col>
      <xdr:colOff>511175</xdr:colOff>
      <xdr:row>96</xdr:row>
      <xdr:rowOff>25313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309253"/>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25313</xdr:rowOff>
    </xdr:from>
    <xdr:to>
      <xdr:col>5</xdr:col>
      <xdr:colOff>358775</xdr:colOff>
      <xdr:row>96</xdr:row>
      <xdr:rowOff>49392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48451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49392</xdr:rowOff>
    </xdr:from>
    <xdr:to>
      <xdr:col>4</xdr:col>
      <xdr:colOff>155575</xdr:colOff>
      <xdr:row>96</xdr:row>
      <xdr:rowOff>81331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508592"/>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89071</xdr:rowOff>
    </xdr:from>
    <xdr:to>
      <xdr:col>2</xdr:col>
      <xdr:colOff>638175</xdr:colOff>
      <xdr:row>96</xdr:row>
      <xdr:rowOff>81331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376821"/>
          <a:ext cx="889000" cy="16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142153</xdr:rowOff>
    </xdr:from>
    <xdr:to>
      <xdr:col>6</xdr:col>
      <xdr:colOff>561975</xdr:colOff>
      <xdr:row>95</xdr:row>
      <xdr:rowOff>72303</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4584700" y="162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165030</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1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145963</xdr:rowOff>
    </xdr:from>
    <xdr:to>
      <xdr:col>5</xdr:col>
      <xdr:colOff>409575</xdr:colOff>
      <xdr:row>96</xdr:row>
      <xdr:rowOff>76113</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3746500" y="164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67240</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5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170042</xdr:rowOff>
    </xdr:from>
    <xdr:to>
      <xdr:col>4</xdr:col>
      <xdr:colOff>206375</xdr:colOff>
      <xdr:row>96</xdr:row>
      <xdr:rowOff>100192</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2857500" y="16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91319</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30531</xdr:rowOff>
    </xdr:from>
    <xdr:to>
      <xdr:col>3</xdr:col>
      <xdr:colOff>3175</xdr:colOff>
      <xdr:row>96</xdr:row>
      <xdr:rowOff>132131</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1968500" y="164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123258</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38271</xdr:rowOff>
    </xdr:from>
    <xdr:to>
      <xdr:col>1</xdr:col>
      <xdr:colOff>485775</xdr:colOff>
      <xdr:row>95</xdr:row>
      <xdr:rowOff>139871</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1079500" y="163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156398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1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a:extLst>
            <a:ext uri="{FF2B5EF4-FFF2-40B4-BE49-F238E27FC236}">
              <a16:creationId xmlns:a16="http://schemas.microsoft.com/office/drawing/2014/main" xmlns=""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xmlns=""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5" name="労働費最大値テキスト">
          <a:extLst>
            <a:ext uri="{FF2B5EF4-FFF2-40B4-BE49-F238E27FC236}">
              <a16:creationId xmlns:a16="http://schemas.microsoft.com/office/drawing/2014/main" xmlns="" id="{00000000-0008-0000-0700-00001D010000}"/>
            </a:ext>
          </a:extLst>
        </xdr:cNvPr>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8" name="労働費平均値テキスト">
          <a:extLst>
            <a:ext uri="{FF2B5EF4-FFF2-40B4-BE49-F238E27FC236}">
              <a16:creationId xmlns:a16="http://schemas.microsoft.com/office/drawing/2014/main" xmlns="" id="{00000000-0008-0000-0700-000020010000}"/>
            </a:ext>
          </a:extLst>
        </xdr:cNvPr>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9" name="フローチャート : 判断 288">
          <a:extLst>
            <a:ext uri="{FF2B5EF4-FFF2-40B4-BE49-F238E27FC236}">
              <a16:creationId xmlns:a16="http://schemas.microsoft.com/office/drawing/2014/main" xmlns="" id="{00000000-0008-0000-0700-000021010000}"/>
            </a:ext>
          </a:extLst>
        </xdr:cNvPr>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91" name="フローチャート : 判断 290">
          <a:extLst>
            <a:ext uri="{FF2B5EF4-FFF2-40B4-BE49-F238E27FC236}">
              <a16:creationId xmlns:a16="http://schemas.microsoft.com/office/drawing/2014/main" xmlns="" id="{00000000-0008-0000-0700-000023010000}"/>
            </a:ext>
          </a:extLst>
        </xdr:cNvPr>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141255</xdr:rowOff>
    </xdr:from>
    <xdr:to>
      <xdr:col>12</xdr:col>
      <xdr:colOff>511175</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7861300" y="6484905"/>
          <a:ext cx="889000" cy="1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147198</xdr:rowOff>
    </xdr:from>
    <xdr:to>
      <xdr:col>11</xdr:col>
      <xdr:colOff>307975</xdr:colOff>
      <xdr:row>37</xdr:row>
      <xdr:rowOff>141255</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6972300" y="6147948"/>
          <a:ext cx="889000" cy="3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130284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37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a:extLst>
            <a:ext uri="{FF2B5EF4-FFF2-40B4-BE49-F238E27FC236}">
              <a16:creationId xmlns:a16="http://schemas.microsoft.com/office/drawing/2014/main" xmlns=""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7" name="労働費該当値テキスト">
          <a:extLst>
            <a:ext uri="{FF2B5EF4-FFF2-40B4-BE49-F238E27FC236}">
              <a16:creationId xmlns:a16="http://schemas.microsoft.com/office/drawing/2014/main" xmlns="" id="{00000000-0008-0000-0700-000033010000}"/>
            </a:ext>
          </a:extLst>
        </xdr:cNvPr>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90455</xdr:rowOff>
    </xdr:from>
    <xdr:to>
      <xdr:col>11</xdr:col>
      <xdr:colOff>358775</xdr:colOff>
      <xdr:row>38</xdr:row>
      <xdr:rowOff>20605</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7810500" y="64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37132</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26427" y="62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96398</xdr:rowOff>
    </xdr:from>
    <xdr:to>
      <xdr:col>10</xdr:col>
      <xdr:colOff>155575</xdr:colOff>
      <xdr:row>36</xdr:row>
      <xdr:rowOff>26548</xdr:rowOff>
    </xdr:to>
    <xdr:sp macro="" textlink="">
      <xdr:nvSpPr>
        <xdr:cNvPr id="314" name="円/楕円 313">
          <a:extLst>
            <a:ext uri="{FF2B5EF4-FFF2-40B4-BE49-F238E27FC236}">
              <a16:creationId xmlns:a16="http://schemas.microsoft.com/office/drawing/2014/main" xmlns="" id="{00000000-0008-0000-0700-00003A010000}"/>
            </a:ext>
          </a:extLst>
        </xdr:cNvPr>
        <xdr:cNvSpPr/>
      </xdr:nvSpPr>
      <xdr:spPr>
        <a:xfrm>
          <a:off x="6921500" y="60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43075</xdr:rowOff>
    </xdr:from>
    <xdr:ext cx="534377"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05111" y="58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59102</xdr:rowOff>
    </xdr:from>
    <xdr:to>
      <xdr:col>15</xdr:col>
      <xdr:colOff>180975</xdr:colOff>
      <xdr:row>59</xdr:row>
      <xdr:rowOff>70362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10174652"/>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58499</xdr:rowOff>
    </xdr:from>
    <xdr:to>
      <xdr:col>14</xdr:col>
      <xdr:colOff>28575</xdr:colOff>
      <xdr:row>59</xdr:row>
      <xdr:rowOff>59102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1017404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58499</xdr:rowOff>
    </xdr:from>
    <xdr:to>
      <xdr:col>12</xdr:col>
      <xdr:colOff>511175</xdr:colOff>
      <xdr:row>59</xdr:row>
      <xdr:rowOff>73337</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174049"/>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61104</xdr:rowOff>
    </xdr:from>
    <xdr:to>
      <xdr:col>11</xdr:col>
      <xdr:colOff>307975</xdr:colOff>
      <xdr:row>59</xdr:row>
      <xdr:rowOff>73337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176654"/>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19562</xdr:rowOff>
    </xdr:from>
    <xdr:to>
      <xdr:col>15</xdr:col>
      <xdr:colOff>231775</xdr:colOff>
      <xdr:row>59</xdr:row>
      <xdr:rowOff>121162</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10426700" y="101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26,196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8302</xdr:rowOff>
    </xdr:from>
    <xdr:to>
      <xdr:col>14</xdr:col>
      <xdr:colOff>79375</xdr:colOff>
      <xdr:row>59</xdr:row>
      <xdr:rowOff>109902</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9588500" y="101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101029</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102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7699</xdr:rowOff>
    </xdr:from>
    <xdr:to>
      <xdr:col>12</xdr:col>
      <xdr:colOff>561975</xdr:colOff>
      <xdr:row>59</xdr:row>
      <xdr:rowOff>109299</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8699500" y="101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100426</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2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22537</xdr:rowOff>
    </xdr:from>
    <xdr:to>
      <xdr:col>11</xdr:col>
      <xdr:colOff>358775</xdr:colOff>
      <xdr:row>59</xdr:row>
      <xdr:rowOff>124137</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7810500" y="101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115264</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102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10304</xdr:rowOff>
    </xdr:from>
    <xdr:to>
      <xdr:col>10</xdr:col>
      <xdr:colOff>155575</xdr:colOff>
      <xdr:row>59</xdr:row>
      <xdr:rowOff>111904</xdr:rowOff>
    </xdr:to>
    <xdr:sp macro="" textlink="">
      <xdr:nvSpPr>
        <xdr:cNvPr id="373" name="円/楕円 372">
          <a:extLst>
            <a:ext uri="{FF2B5EF4-FFF2-40B4-BE49-F238E27FC236}">
              <a16:creationId xmlns:a16="http://schemas.microsoft.com/office/drawing/2014/main" xmlns="" id="{00000000-0008-0000-0700-000075010000}"/>
            </a:ext>
          </a:extLst>
        </xdr:cNvPr>
        <xdr:cNvSpPr/>
      </xdr:nvSpPr>
      <xdr:spPr>
        <a:xfrm>
          <a:off x="6921500" y="101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103031</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21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16374</xdr:rowOff>
    </xdr:from>
    <xdr:to>
      <xdr:col>15</xdr:col>
      <xdr:colOff>180975</xdr:colOff>
      <xdr:row>77</xdr:row>
      <xdr:rowOff>46084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218024"/>
          <a:ext cx="838200" cy="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46084</xdr:rowOff>
    </xdr:from>
    <xdr:to>
      <xdr:col>14</xdr:col>
      <xdr:colOff>28575</xdr:colOff>
      <xdr:row>77</xdr:row>
      <xdr:rowOff>63191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247734"/>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42481</xdr:rowOff>
    </xdr:from>
    <xdr:to>
      <xdr:col>12</xdr:col>
      <xdr:colOff>511175</xdr:colOff>
      <xdr:row>77</xdr:row>
      <xdr:rowOff>63191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072681"/>
          <a:ext cx="889000" cy="19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169638</xdr:rowOff>
    </xdr:from>
    <xdr:to>
      <xdr:col>11</xdr:col>
      <xdr:colOff>307975</xdr:colOff>
      <xdr:row>76</xdr:row>
      <xdr:rowOff>42481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2856938"/>
          <a:ext cx="889000" cy="2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137024</xdr:rowOff>
    </xdr:from>
    <xdr:to>
      <xdr:col>15</xdr:col>
      <xdr:colOff>231775</xdr:colOff>
      <xdr:row>77</xdr:row>
      <xdr:rowOff>67174</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10426700" y="131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159901</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01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166734</xdr:rowOff>
    </xdr:from>
    <xdr:to>
      <xdr:col>14</xdr:col>
      <xdr:colOff>79375</xdr:colOff>
      <xdr:row>77</xdr:row>
      <xdr:rowOff>96884</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9588500" y="131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113411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29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12391</xdr:rowOff>
    </xdr:from>
    <xdr:to>
      <xdr:col>12</xdr:col>
      <xdr:colOff>561975</xdr:colOff>
      <xdr:row>77</xdr:row>
      <xdr:rowOff>113991</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8699500" y="132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130518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298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163131</xdr:rowOff>
    </xdr:from>
    <xdr:to>
      <xdr:col>11</xdr:col>
      <xdr:colOff>358775</xdr:colOff>
      <xdr:row>76</xdr:row>
      <xdr:rowOff>93281</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7810500" y="13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109808</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279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118838</xdr:rowOff>
    </xdr:from>
    <xdr:to>
      <xdr:col>10</xdr:col>
      <xdr:colOff>155575</xdr:colOff>
      <xdr:row>75</xdr:row>
      <xdr:rowOff>48988</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6921500" y="128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65515</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5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67644</xdr:rowOff>
    </xdr:from>
    <xdr:to>
      <xdr:col>15</xdr:col>
      <xdr:colOff>180975</xdr:colOff>
      <xdr:row>98</xdr:row>
      <xdr:rowOff>71188</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869744"/>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71188</xdr:rowOff>
    </xdr:from>
    <xdr:to>
      <xdr:col>14</xdr:col>
      <xdr:colOff>28575</xdr:colOff>
      <xdr:row>98</xdr:row>
      <xdr:rowOff>76691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873288"/>
          <a:ext cx="8890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76691</xdr:rowOff>
    </xdr:from>
    <xdr:to>
      <xdr:col>12</xdr:col>
      <xdr:colOff>511175</xdr:colOff>
      <xdr:row>98</xdr:row>
      <xdr:rowOff>90436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878791"/>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43453</xdr:rowOff>
    </xdr:from>
    <xdr:to>
      <xdr:col>11</xdr:col>
      <xdr:colOff>307975</xdr:colOff>
      <xdr:row>98</xdr:row>
      <xdr:rowOff>90436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845553"/>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16844</xdr:rowOff>
    </xdr:from>
    <xdr:to>
      <xdr:col>15</xdr:col>
      <xdr:colOff>231775</xdr:colOff>
      <xdr:row>98</xdr:row>
      <xdr:rowOff>118444</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10426700" y="168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147671</xdr:rowOff>
    </xdr:from>
    <xdr:ext cx="599010"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6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20388</xdr:rowOff>
    </xdr:from>
    <xdr:to>
      <xdr:col>14</xdr:col>
      <xdr:colOff>79375</xdr:colOff>
      <xdr:row>98</xdr:row>
      <xdr:rowOff>121988</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9588500" y="168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138515</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39794" y="1659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25891</xdr:rowOff>
    </xdr:from>
    <xdr:to>
      <xdr:col>12</xdr:col>
      <xdr:colOff>561975</xdr:colOff>
      <xdr:row>98</xdr:row>
      <xdr:rowOff>127491</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8699500" y="168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144018</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50794" y="1660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39636</xdr:rowOff>
    </xdr:from>
    <xdr:to>
      <xdr:col>11</xdr:col>
      <xdr:colOff>358775</xdr:colOff>
      <xdr:row>98</xdr:row>
      <xdr:rowOff>141236</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7810500" y="168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157763</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61794" y="1661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164103</xdr:rowOff>
    </xdr:from>
    <xdr:to>
      <xdr:col>10</xdr:col>
      <xdr:colOff>155575</xdr:colOff>
      <xdr:row>98</xdr:row>
      <xdr:rowOff>94253</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6921500" y="16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110780</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672794" y="165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148142</xdr:rowOff>
    </xdr:from>
    <xdr:to>
      <xdr:col>23</xdr:col>
      <xdr:colOff>517525</xdr:colOff>
      <xdr:row>37</xdr:row>
      <xdr:rowOff>80754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320342"/>
          <a:ext cx="838200" cy="10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148142</xdr:rowOff>
    </xdr:from>
    <xdr:to>
      <xdr:col>22</xdr:col>
      <xdr:colOff>365125</xdr:colOff>
      <xdr:row>37</xdr:row>
      <xdr:rowOff>69324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4592300" y="6320342"/>
          <a:ext cx="889000" cy="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152403</xdr:rowOff>
    </xdr:from>
    <xdr:to>
      <xdr:col>21</xdr:col>
      <xdr:colOff>161925</xdr:colOff>
      <xdr:row>37</xdr:row>
      <xdr:rowOff>69324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3703300" y="6324603"/>
          <a:ext cx="889000" cy="8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25122</xdr:rowOff>
    </xdr:from>
    <xdr:to>
      <xdr:col>19</xdr:col>
      <xdr:colOff>644525</xdr:colOff>
      <xdr:row>36</xdr:row>
      <xdr:rowOff>152403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197322"/>
          <a:ext cx="889000" cy="1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29954</xdr:rowOff>
    </xdr:from>
    <xdr:to>
      <xdr:col>23</xdr:col>
      <xdr:colOff>568325</xdr:colOff>
      <xdr:row>37</xdr:row>
      <xdr:rowOff>131554</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62687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116331</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97342</xdr:rowOff>
    </xdr:from>
    <xdr:to>
      <xdr:col>22</xdr:col>
      <xdr:colOff>415925</xdr:colOff>
      <xdr:row>37</xdr:row>
      <xdr:rowOff>27492</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5430500" y="62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18619</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3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18524</xdr:rowOff>
    </xdr:from>
    <xdr:to>
      <xdr:col>21</xdr:col>
      <xdr:colOff>212725</xdr:colOff>
      <xdr:row>37</xdr:row>
      <xdr:rowOff>120124</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4541500" y="636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111251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4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101603</xdr:rowOff>
    </xdr:from>
    <xdr:to>
      <xdr:col>20</xdr:col>
      <xdr:colOff>9525</xdr:colOff>
      <xdr:row>37</xdr:row>
      <xdr:rowOff>31753</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3652500" y="62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22880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145772</xdr:rowOff>
    </xdr:from>
    <xdr:to>
      <xdr:col>18</xdr:col>
      <xdr:colOff>492125</xdr:colOff>
      <xdr:row>36</xdr:row>
      <xdr:rowOff>75922</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2763500" y="6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92449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9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33420</xdr:rowOff>
    </xdr:from>
    <xdr:to>
      <xdr:col>23</xdr:col>
      <xdr:colOff>517525</xdr:colOff>
      <xdr:row>56</xdr:row>
      <xdr:rowOff>37241</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9634620"/>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33420</xdr:rowOff>
    </xdr:from>
    <xdr:to>
      <xdr:col>22</xdr:col>
      <xdr:colOff>365125</xdr:colOff>
      <xdr:row>56</xdr:row>
      <xdr:rowOff>124619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634620"/>
          <a:ext cx="889000" cy="9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8" name="フローチャート : 判断 577">
          <a:extLst>
            <a:ext uri="{FF2B5EF4-FFF2-40B4-BE49-F238E27FC236}">
              <a16:creationId xmlns:a16="http://schemas.microsoft.com/office/drawing/2014/main" xmlns="" id="{00000000-0008-0000-0700-000042020000}"/>
            </a:ext>
          </a:extLst>
        </xdr:cNvPr>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167408</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124619</xdr:rowOff>
    </xdr:from>
    <xdr:to>
      <xdr:col>21</xdr:col>
      <xdr:colOff>161925</xdr:colOff>
      <xdr:row>57</xdr:row>
      <xdr:rowOff>40964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725819"/>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10432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58547</xdr:rowOff>
    </xdr:from>
    <xdr:to>
      <xdr:col>19</xdr:col>
      <xdr:colOff>644525</xdr:colOff>
      <xdr:row>57</xdr:row>
      <xdr:rowOff>40964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814300" y="9659747"/>
          <a:ext cx="889000" cy="15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157891</xdr:rowOff>
    </xdr:from>
    <xdr:to>
      <xdr:col>23</xdr:col>
      <xdr:colOff>568325</xdr:colOff>
      <xdr:row>56</xdr:row>
      <xdr:rowOff>88041</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6268700" y="95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9318</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4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88,187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154070</xdr:rowOff>
    </xdr:from>
    <xdr:to>
      <xdr:col>22</xdr:col>
      <xdr:colOff>415925</xdr:colOff>
      <xdr:row>56</xdr:row>
      <xdr:rowOff>84220</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5430500" y="95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100747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3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73819</xdr:rowOff>
    </xdr:from>
    <xdr:to>
      <xdr:col>21</xdr:col>
      <xdr:colOff>212725</xdr:colOff>
      <xdr:row>57</xdr:row>
      <xdr:rowOff>3969</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4541500" y="9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20496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161614</xdr:rowOff>
    </xdr:from>
    <xdr:to>
      <xdr:col>20</xdr:col>
      <xdr:colOff>9525</xdr:colOff>
      <xdr:row>57</xdr:row>
      <xdr:rowOff>91764</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36525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82891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7747</xdr:rowOff>
    </xdr:from>
    <xdr:to>
      <xdr:col>18</xdr:col>
      <xdr:colOff>492125</xdr:colOff>
      <xdr:row>56</xdr:row>
      <xdr:rowOff>109347</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2763500" y="9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125874</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28138</xdr:rowOff>
    </xdr:from>
    <xdr:to>
      <xdr:col>23</xdr:col>
      <xdr:colOff>517525</xdr:colOff>
      <xdr:row>77</xdr:row>
      <xdr:rowOff>141204</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229788"/>
          <a:ext cx="8382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141204</xdr:rowOff>
    </xdr:from>
    <xdr:to>
      <xdr:col>22</xdr:col>
      <xdr:colOff>365125</xdr:colOff>
      <xdr:row>77</xdr:row>
      <xdr:rowOff>146546</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342854"/>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20405</xdr:rowOff>
    </xdr:from>
    <xdr:to>
      <xdr:col>21</xdr:col>
      <xdr:colOff>161925</xdr:colOff>
      <xdr:row>77</xdr:row>
      <xdr:rowOff>146546</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050605"/>
          <a:ext cx="889000" cy="29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20405</xdr:rowOff>
    </xdr:from>
    <xdr:to>
      <xdr:col>19</xdr:col>
      <xdr:colOff>644525</xdr:colOff>
      <xdr:row>76</xdr:row>
      <xdr:rowOff>66697</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2814300" y="1305060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9" name="フローチャート : 判断 638">
          <a:extLst>
            <a:ext uri="{FF2B5EF4-FFF2-40B4-BE49-F238E27FC236}">
              <a16:creationId xmlns:a16="http://schemas.microsoft.com/office/drawing/2014/main" xmlns="" id="{00000000-0008-0000-0700-00007F020000}"/>
            </a:ext>
          </a:extLst>
        </xdr:cNvPr>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18172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7"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148788</xdr:rowOff>
    </xdr:from>
    <xdr:to>
      <xdr:col>23</xdr:col>
      <xdr:colOff>568325</xdr:colOff>
      <xdr:row>77</xdr:row>
      <xdr:rowOff>78938</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6268700" y="131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215</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0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90404</xdr:rowOff>
    </xdr:from>
    <xdr:to>
      <xdr:col>22</xdr:col>
      <xdr:colOff>415925</xdr:colOff>
      <xdr:row>78</xdr:row>
      <xdr:rowOff>20554</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5430500" y="132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11681</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7" y="133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95746</xdr:rowOff>
    </xdr:from>
    <xdr:to>
      <xdr:col>21</xdr:col>
      <xdr:colOff>212725</xdr:colOff>
      <xdr:row>78</xdr:row>
      <xdr:rowOff>25896</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4541500" y="132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17023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7" y="1339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141055</xdr:rowOff>
    </xdr:from>
    <xdr:to>
      <xdr:col>20</xdr:col>
      <xdr:colOff>9525</xdr:colOff>
      <xdr:row>76</xdr:row>
      <xdr:rowOff>71205</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3652500" y="129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87732</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36111" y="127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15897</xdr:rowOff>
    </xdr:from>
    <xdr:to>
      <xdr:col>18</xdr:col>
      <xdr:colOff>492125</xdr:colOff>
      <xdr:row>76</xdr:row>
      <xdr:rowOff>117497</xdr:rowOff>
    </xdr:to>
    <xdr:sp macro="" textlink="">
      <xdr:nvSpPr>
        <xdr:cNvPr id="654" name="円/楕円 653">
          <a:extLst>
            <a:ext uri="{FF2B5EF4-FFF2-40B4-BE49-F238E27FC236}">
              <a16:creationId xmlns:a16="http://schemas.microsoft.com/office/drawing/2014/main" xmlns="" id="{00000000-0008-0000-0700-00008E020000}"/>
            </a:ext>
          </a:extLst>
        </xdr:cNvPr>
        <xdr:cNvSpPr/>
      </xdr:nvSpPr>
      <xdr:spPr>
        <a:xfrm>
          <a:off x="12763500" y="13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134024</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47111" y="128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6" name="公債費最小値テキスト">
          <a:extLst>
            <a:ext uri="{FF2B5EF4-FFF2-40B4-BE49-F238E27FC236}">
              <a16:creationId xmlns:a16="http://schemas.microsoft.com/office/drawing/2014/main" xmlns="" id="{00000000-0008-0000-0700-0000A4020000}"/>
            </a:ext>
          </a:extLst>
        </xdr:cNvPr>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8" name="公債費最大値テキスト">
          <a:extLst>
            <a:ext uri="{FF2B5EF4-FFF2-40B4-BE49-F238E27FC236}">
              <a16:creationId xmlns:a16="http://schemas.microsoft.com/office/drawing/2014/main" xmlns="" id="{00000000-0008-0000-0700-0000A6020000}"/>
            </a:ext>
          </a:extLst>
        </xdr:cNvPr>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21588</xdr:rowOff>
    </xdr:from>
    <xdr:to>
      <xdr:col>23</xdr:col>
      <xdr:colOff>517525</xdr:colOff>
      <xdr:row>96</xdr:row>
      <xdr:rowOff>31384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5481300" y="1648078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81" name="公債費平均値テキスト">
          <a:extLst>
            <a:ext uri="{FF2B5EF4-FFF2-40B4-BE49-F238E27FC236}">
              <a16:creationId xmlns:a16="http://schemas.microsoft.com/office/drawing/2014/main" xmlns="" id="{00000000-0008-0000-0700-0000A9020000}"/>
            </a:ext>
          </a:extLst>
        </xdr:cNvPr>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2" name="フローチャート : 判断 681">
          <a:extLst>
            <a:ext uri="{FF2B5EF4-FFF2-40B4-BE49-F238E27FC236}">
              <a16:creationId xmlns:a16="http://schemas.microsoft.com/office/drawing/2014/main" xmlns="" id="{00000000-0008-0000-0700-0000AA020000}"/>
            </a:ext>
          </a:extLst>
        </xdr:cNvPr>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11123</xdr:rowOff>
    </xdr:from>
    <xdr:to>
      <xdr:col>22</xdr:col>
      <xdr:colOff>365125</xdr:colOff>
      <xdr:row>96</xdr:row>
      <xdr:rowOff>21588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4592300" y="16470323"/>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4" name="フローチャート : 判断 683">
          <a:extLst>
            <a:ext uri="{FF2B5EF4-FFF2-40B4-BE49-F238E27FC236}">
              <a16:creationId xmlns:a16="http://schemas.microsoft.com/office/drawing/2014/main" xmlns="" id="{00000000-0008-0000-0700-0000AC020000}"/>
            </a:ext>
          </a:extLst>
        </xdr:cNvPr>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4860</xdr:rowOff>
    </xdr:from>
    <xdr:to>
      <xdr:col>21</xdr:col>
      <xdr:colOff>161925</xdr:colOff>
      <xdr:row>96</xdr:row>
      <xdr:rowOff>11123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3703300" y="16464060"/>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153296</xdr:rowOff>
    </xdr:from>
    <xdr:to>
      <xdr:col>19</xdr:col>
      <xdr:colOff>644525</xdr:colOff>
      <xdr:row>96</xdr:row>
      <xdr:rowOff>4860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814300" y="16441046"/>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152034</xdr:rowOff>
    </xdr:from>
    <xdr:to>
      <xdr:col>23</xdr:col>
      <xdr:colOff>568325</xdr:colOff>
      <xdr:row>96</xdr:row>
      <xdr:rowOff>82184</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6268700" y="164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130461</xdr:rowOff>
    </xdr:from>
    <xdr:ext cx="534377" cy="259045"/>
    <xdr:sp macro="" textlink="">
      <xdr:nvSpPr>
        <xdr:cNvPr id="700" name="公債費該当値テキスト">
          <a:extLst>
            <a:ext uri="{FF2B5EF4-FFF2-40B4-BE49-F238E27FC236}">
              <a16:creationId xmlns:a16="http://schemas.microsoft.com/office/drawing/2014/main" xmlns="" id="{00000000-0008-0000-0700-0000BC020000}"/>
            </a:ext>
          </a:extLst>
        </xdr:cNvPr>
        <xdr:cNvSpPr txBox="1"/>
      </xdr:nvSpPr>
      <xdr:spPr>
        <a:xfrm>
          <a:off x="16370300" y="164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142238</xdr:rowOff>
    </xdr:from>
    <xdr:to>
      <xdr:col>22</xdr:col>
      <xdr:colOff>415925</xdr:colOff>
      <xdr:row>96</xdr:row>
      <xdr:rowOff>72388</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5430500" y="164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63515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5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131773</xdr:rowOff>
    </xdr:from>
    <xdr:to>
      <xdr:col>21</xdr:col>
      <xdr:colOff>212725</xdr:colOff>
      <xdr:row>96</xdr:row>
      <xdr:rowOff>61923</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4541500" y="164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53050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5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125510</xdr:rowOff>
    </xdr:from>
    <xdr:to>
      <xdr:col>20</xdr:col>
      <xdr:colOff>9525</xdr:colOff>
      <xdr:row>96</xdr:row>
      <xdr:rowOff>55660</xdr:rowOff>
    </xdr:to>
    <xdr:sp macro="" textlink="">
      <xdr:nvSpPr>
        <xdr:cNvPr id="705" name="円/楕円 704">
          <a:extLst>
            <a:ext uri="{FF2B5EF4-FFF2-40B4-BE49-F238E27FC236}">
              <a16:creationId xmlns:a16="http://schemas.microsoft.com/office/drawing/2014/main" xmlns="" id="{00000000-0008-0000-0700-0000C1020000}"/>
            </a:ext>
          </a:extLst>
        </xdr:cNvPr>
        <xdr:cNvSpPr/>
      </xdr:nvSpPr>
      <xdr:spPr>
        <a:xfrm>
          <a:off x="13652500" y="164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46787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5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102496</xdr:rowOff>
    </xdr:from>
    <xdr:to>
      <xdr:col>18</xdr:col>
      <xdr:colOff>492125</xdr:colOff>
      <xdr:row>96</xdr:row>
      <xdr:rowOff>32646</xdr:rowOff>
    </xdr:to>
    <xdr:sp macro="" textlink="">
      <xdr:nvSpPr>
        <xdr:cNvPr id="707" name="円/楕円 706">
          <a:extLst>
            <a:ext uri="{FF2B5EF4-FFF2-40B4-BE49-F238E27FC236}">
              <a16:creationId xmlns:a16="http://schemas.microsoft.com/office/drawing/2014/main" xmlns="" id="{00000000-0008-0000-0700-0000C3020000}"/>
            </a:ext>
          </a:extLst>
        </xdr:cNvPr>
        <xdr:cNvSpPr/>
      </xdr:nvSpPr>
      <xdr:spPr>
        <a:xfrm>
          <a:off x="12763500" y="16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23773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9" name="フローチャート : 判断 738">
          <a:extLst>
            <a:ext uri="{FF2B5EF4-FFF2-40B4-BE49-F238E27FC236}">
              <a16:creationId xmlns:a16="http://schemas.microsoft.com/office/drawing/2014/main" xmlns="" id="{00000000-0008-0000-0700-0000E3020000}"/>
            </a:ext>
          </a:extLst>
        </xdr:cNvPr>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123965</xdr:rowOff>
    </xdr:from>
    <xdr:to>
      <xdr:col>31</xdr:col>
      <xdr:colOff>34925</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39065"/>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41" name="フローチャート : 判断 740">
          <a:extLst>
            <a:ext uri="{FF2B5EF4-FFF2-40B4-BE49-F238E27FC236}">
              <a16:creationId xmlns:a16="http://schemas.microsoft.com/office/drawing/2014/main" xmlns="" id="{00000000-0008-0000-0700-0000E5020000}"/>
            </a:ext>
          </a:extLst>
        </xdr:cNvPr>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123965</xdr:rowOff>
    </xdr:from>
    <xdr:to>
      <xdr:col>29</xdr:col>
      <xdr:colOff>517525</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19545300" y="6639065"/>
          <a:ext cx="8890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29303</xdr:rowOff>
    </xdr:from>
    <xdr:ext cx="469744"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199427"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73165</xdr:rowOff>
    </xdr:from>
    <xdr:to>
      <xdr:col>29</xdr:col>
      <xdr:colOff>568325</xdr:colOff>
      <xdr:row>39</xdr:row>
      <xdr:rowOff>3315</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20383500" y="65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19842</xdr:rowOff>
    </xdr:from>
    <xdr:ext cx="469744"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199427" y="636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a:extLst>
            <a:ext uri="{FF2B5EF4-FFF2-40B4-BE49-F238E27FC236}">
              <a16:creationId xmlns:a16="http://schemas.microsoft.com/office/drawing/2014/main" xmlns=""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a:extLst>
            <a:ext uri="{FF2B5EF4-FFF2-40B4-BE49-F238E27FC236}">
              <a16:creationId xmlns:a16="http://schemas.microsoft.com/office/drawing/2014/main" xmlns=""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117,237</a:t>
          </a:r>
          <a:r>
            <a:rPr kumimoji="1" lang="ja-JP" altLang="en-US" sz="1300">
              <a:latin typeface="ＭＳ Ｐゴシック"/>
            </a:rPr>
            <a:t>円で前年度比で</a:t>
          </a:r>
          <a:r>
            <a:rPr kumimoji="1" lang="en-US" altLang="ja-JP" sz="1300">
              <a:latin typeface="ＭＳ Ｐゴシック"/>
            </a:rPr>
            <a:t>26.2</a:t>
          </a:r>
          <a:r>
            <a:rPr kumimoji="1" lang="ja-JP" altLang="en-US" sz="1300">
              <a:latin typeface="ＭＳ Ｐゴシック"/>
            </a:rPr>
            <a:t>％の減となっているが，</a:t>
          </a:r>
          <a:r>
            <a:rPr kumimoji="1" lang="en-US" altLang="ja-JP" sz="1300">
              <a:latin typeface="ＭＳ Ｐゴシック"/>
            </a:rPr>
            <a:t>26</a:t>
          </a:r>
          <a:r>
            <a:rPr kumimoji="1" lang="ja-JP" altLang="en-US" sz="1300">
              <a:latin typeface="ＭＳ Ｐゴシック"/>
            </a:rPr>
            <a:t>年度は無線放送施設整備事業（</a:t>
          </a:r>
          <a:r>
            <a:rPr kumimoji="1" lang="en-US" altLang="ja-JP" sz="1300">
              <a:latin typeface="ＭＳ Ｐゴシック"/>
            </a:rPr>
            <a:t>313,344</a:t>
          </a:r>
          <a:r>
            <a:rPr kumimoji="1" lang="ja-JP" altLang="en-US" sz="1300">
              <a:latin typeface="ＭＳ Ｐゴシック"/>
            </a:rPr>
            <a:t>千円）があったため大きく減少となったが，防衛省補助金を基金化するための積立金（</a:t>
          </a:r>
          <a:r>
            <a:rPr kumimoji="1" lang="en-US" altLang="ja-JP" sz="1300">
              <a:latin typeface="ＭＳ Ｐゴシック"/>
            </a:rPr>
            <a:t>132,745</a:t>
          </a:r>
          <a:r>
            <a:rPr kumimoji="1" lang="ja-JP" altLang="en-US" sz="1300">
              <a:latin typeface="ＭＳ Ｐゴシック"/>
            </a:rPr>
            <a:t>千円）が大きくコスト的には全国平均の約</a:t>
          </a:r>
          <a:r>
            <a:rPr kumimoji="1" lang="en-US" altLang="ja-JP" sz="1300">
              <a:latin typeface="ＭＳ Ｐゴシック"/>
            </a:rPr>
            <a:t>2</a:t>
          </a:r>
          <a:r>
            <a:rPr kumimoji="1" lang="ja-JP" altLang="en-US" sz="1300">
              <a:latin typeface="ＭＳ Ｐゴシック"/>
            </a:rPr>
            <a:t>倍となっている。民生費は住民一人当たり</a:t>
          </a:r>
          <a:r>
            <a:rPr kumimoji="1" lang="en-US" altLang="ja-JP" sz="1300">
              <a:latin typeface="ＭＳ Ｐゴシック"/>
            </a:rPr>
            <a:t>126,212</a:t>
          </a:r>
          <a:r>
            <a:rPr kumimoji="1" lang="ja-JP" altLang="en-US" sz="1300">
              <a:latin typeface="ＭＳ Ｐゴシック"/>
            </a:rPr>
            <a:t>円となっている。社会保障経費の増加もあるが，児童福祉行政に要する経費である児童福祉費が大きいことが大きな要因の一つとなっている。民設民営の認定こども園への委託費や子育て支援事業として，認定こども園に保護者が負担する負担金の一部を村で助成したり，満</a:t>
          </a:r>
          <a:r>
            <a:rPr kumimoji="1" lang="en-US" altLang="ja-JP" sz="1300">
              <a:latin typeface="ＭＳ Ｐゴシック"/>
            </a:rPr>
            <a:t>18</a:t>
          </a:r>
          <a:r>
            <a:rPr kumimoji="1" lang="ja-JP" altLang="en-US" sz="1300">
              <a:latin typeface="ＭＳ Ｐゴシック"/>
            </a:rPr>
            <a:t>歳までの医療費無償化など，本村独自の事業が多く，必然的にコストが増大している。商工費は住民一人当たり</a:t>
          </a:r>
          <a:r>
            <a:rPr kumimoji="1" lang="en-US" altLang="ja-JP" sz="1300">
              <a:latin typeface="ＭＳ Ｐゴシック"/>
            </a:rPr>
            <a:t>32,237</a:t>
          </a:r>
          <a:r>
            <a:rPr kumimoji="1" lang="ja-JP" altLang="en-US" sz="1300">
              <a:latin typeface="ＭＳ Ｐゴシック"/>
            </a:rPr>
            <a:t>円で類似団体平均の約</a:t>
          </a:r>
          <a:r>
            <a:rPr kumimoji="1" lang="en-US" altLang="ja-JP" sz="1300">
              <a:latin typeface="ＭＳ Ｐゴシック"/>
            </a:rPr>
            <a:t>1.5</a:t>
          </a:r>
          <a:r>
            <a:rPr kumimoji="1" lang="ja-JP" altLang="en-US" sz="1300">
              <a:latin typeface="ＭＳ Ｐゴシック"/>
            </a:rPr>
            <a:t>倍となっているが，こちらも本村独自の企業立地奨励金やプレミアム付商品券の発行事業があったため増加した。土木費は住民一人当たり</a:t>
          </a:r>
          <a:r>
            <a:rPr kumimoji="1" lang="en-US" altLang="ja-JP" sz="1300">
              <a:latin typeface="ＭＳ Ｐゴシック"/>
            </a:rPr>
            <a:t>157,604</a:t>
          </a:r>
          <a:r>
            <a:rPr kumimoji="1" lang="ja-JP" altLang="en-US" sz="1300">
              <a:latin typeface="ＭＳ Ｐゴシック"/>
            </a:rPr>
            <a:t>円となっている。既存道路の改良舗装事業の継続事業に加え，公園施設や公営住宅，定住促進住宅の長寿命化事業が始まったことで前年度よりも増となっている。今後も公共施設等総合管理計画に基づきながら進めていく長寿命化事業が計画されているところであり，土木費は増加していくものと見込んでいる。教育費は住民一人当たり</a:t>
          </a:r>
          <a:r>
            <a:rPr kumimoji="1" lang="en-US" altLang="ja-JP" sz="1300">
              <a:latin typeface="ＭＳ Ｐゴシック"/>
            </a:rPr>
            <a:t>88,187</a:t>
          </a:r>
          <a:r>
            <a:rPr kumimoji="1" lang="ja-JP" altLang="en-US" sz="1300">
              <a:latin typeface="ＭＳ Ｐゴシック"/>
            </a:rPr>
            <a:t>円となっている。本村に</a:t>
          </a:r>
          <a:r>
            <a:rPr kumimoji="1" lang="en-US" altLang="ja-JP" sz="1300">
              <a:latin typeface="ＭＳ Ｐゴシック"/>
            </a:rPr>
            <a:t>1</a:t>
          </a:r>
          <a:r>
            <a:rPr kumimoji="1" lang="ja-JP" altLang="en-US" sz="1300">
              <a:latin typeface="ＭＳ Ｐゴシック"/>
            </a:rPr>
            <a:t>校ずつある小中学校への太陽光発電設備の設置事業や人口増加に伴う新たな集会所建築事業があり，全国平均並びに県平均，類似団体平均よりも増となっている。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財政調整基金残高については，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30,000</a:t>
          </a:r>
          <a:r>
            <a:rPr kumimoji="1" lang="ja-JP" altLang="en-US" sz="1000">
              <a:latin typeface="ＭＳ ゴシック" pitchFamily="49" charset="-128"/>
              <a:ea typeface="ＭＳ ゴシック" pitchFamily="49" charset="-128"/>
            </a:rPr>
            <a:t>千円取り崩したが，東日本大震災時に本村独自に村民に無利子で貸し付けた際の原資が当該基金であり，その償還分を積み立てた結果，約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割を確保し，毎年残高も増加しているところであり，依然として健全エリアの範囲内となっている。実質収支は依然健全エリアの範囲内で，収支バランスを常に精査しながら行財政運営に努めてきた結果であり，経営は良好であると考えている。実質単年度収支はマイナスとなったが，前年度より改善されているところ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公共施設等総合管理計画に基づき各種長寿命化事業が計画されているところであり，財政需要が増加するものと見込んでいる。必要な経費には基金を充てながらも，その他の財源を確保しつつ，基金取崩しの抑制に努め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全会計が黒字を達成しており，健全な財政運営を行っているところである。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会計については上水道使用料の需要が高い企業進出の増加により水道使用料が大幅に増加している反面，大規模な普通建設事業が近年実施されていないことから，黒字幅が大きくなり比率が高くなっている。しかし，今後アセットマネジメントの事業計画に基づき水道管の更新時期を順次迎えていくこととなるため，歳出が膨らんでいくもの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下水道事業会計については自動車関連企業や太陽光パネル製造工場の進出等により使用料は増加したが，建設投資により発行した起債償還費が依然大きく，一般会計からの繰入金に依存している状態で黒字幅は近年ほぼ横ばい状態が続い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保会計については，歳入で保険税が伸びているものの，歳出でも保険給付費や共同事業拠出金等が増加しており，財源確保のため財政調整基金を毎年取り崩しているところであり，黒字幅は前年度とほぼ横ばい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新たに</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年度より宅地造成事業会計が追加されたが，黒字額は少額となっている。その他の会計についてはほぼ例年どおりとなっている。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4587527</v>
      </c>
      <c r="BO4" s="409"/>
      <c r="BP4" s="409"/>
      <c r="BQ4" s="409"/>
      <c r="BR4" s="409"/>
      <c r="BS4" s="409"/>
      <c r="BT4" s="409"/>
      <c r="BU4" s="410"/>
      <c r="BV4" s="408">
        <v>4524248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5.5</v>
      </c>
      <c r="CU4" s="586"/>
      <c r="CV4" s="586"/>
      <c r="CW4" s="586"/>
      <c r="CX4" s="586"/>
      <c r="CY4" s="586"/>
      <c r="CZ4" s="586"/>
      <c r="DA4" s="587"/>
      <c r="DB4" s="585">
        <v>6.6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4338691</v>
      </c>
      <c r="BO5" s="414"/>
      <c r="BP5" s="414"/>
      <c r="BQ5" s="414"/>
      <c r="BR5" s="414"/>
      <c r="BS5" s="414"/>
      <c r="BT5" s="414"/>
      <c r="BU5" s="415"/>
      <c r="BV5" s="413">
        <v>4335925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87.1</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248836</v>
      </c>
      <c r="BO6" s="414"/>
      <c r="BP6" s="414"/>
      <c r="BQ6" s="414"/>
      <c r="BR6" s="414"/>
      <c r="BS6" s="414"/>
      <c r="BT6" s="414"/>
      <c r="BU6" s="415"/>
      <c r="BV6" s="413">
        <v>188323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93.1</v>
      </c>
      <c r="CU6" s="560"/>
      <c r="CV6" s="560"/>
      <c r="CW6" s="560"/>
      <c r="CX6" s="560"/>
      <c r="CY6" s="560"/>
      <c r="CZ6" s="560"/>
      <c r="DA6" s="561"/>
      <c r="DB6" s="559">
        <v>97.2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113464</v>
      </c>
      <c r="BO7" s="414"/>
      <c r="BP7" s="414"/>
      <c r="BQ7" s="414"/>
      <c r="BR7" s="414"/>
      <c r="BS7" s="414"/>
      <c r="BT7" s="414"/>
      <c r="BU7" s="415"/>
      <c r="BV7" s="413">
        <v>29736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2444674</v>
      </c>
      <c r="CU7" s="414"/>
      <c r="CV7" s="414"/>
      <c r="CW7" s="414"/>
      <c r="CX7" s="414"/>
      <c r="CY7" s="414"/>
      <c r="CZ7" s="414"/>
      <c r="DA7" s="415"/>
      <c r="DB7" s="413">
        <v>2395652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135372</v>
      </c>
      <c r="BO8" s="414"/>
      <c r="BP8" s="414"/>
      <c r="BQ8" s="414"/>
      <c r="BR8" s="414"/>
      <c r="BS8" s="414"/>
      <c r="BT8" s="414"/>
      <c r="BU8" s="415"/>
      <c r="BV8" s="413">
        <v>158587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5703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-23215</v>
      </c>
      <c r="BO9" s="414"/>
      <c r="BP9" s="414"/>
      <c r="BQ9" s="414"/>
      <c r="BR9" s="414"/>
      <c r="BS9" s="414"/>
      <c r="BT9" s="414"/>
      <c r="BU9" s="415"/>
      <c r="BV9" s="413">
        <v>-9441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9.9</v>
      </c>
      <c r="CU9" s="384"/>
      <c r="CV9" s="384"/>
      <c r="CW9" s="384"/>
      <c r="CX9" s="384"/>
      <c r="CY9" s="384"/>
      <c r="CZ9" s="384"/>
      <c r="DA9" s="385"/>
      <c r="DB9" s="383">
        <v>10.5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5334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30841</v>
      </c>
      <c r="BO10" s="414"/>
      <c r="BP10" s="414"/>
      <c r="BQ10" s="414"/>
      <c r="BR10" s="414"/>
      <c r="BS10" s="414"/>
      <c r="BT10" s="414"/>
      <c r="BU10" s="415"/>
      <c r="BV10" s="413">
        <v>30811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5838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30000</v>
      </c>
      <c r="BO12" s="414"/>
      <c r="BP12" s="414"/>
      <c r="BQ12" s="414"/>
      <c r="BR12" s="414"/>
      <c r="BS12" s="414"/>
      <c r="BT12" s="414"/>
      <c r="BU12" s="415"/>
      <c r="BV12" s="413">
        <v>120000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5781</v>
      </c>
      <c r="S13" s="515"/>
      <c r="T13" s="515"/>
      <c r="U13" s="515"/>
      <c r="V13" s="516"/>
      <c r="W13" s="502" t="s">
        <v>119</v>
      </c>
      <c r="X13" s="426"/>
      <c r="Y13" s="426"/>
      <c r="Z13" s="426"/>
      <c r="AA13" s="426"/>
      <c r="AB13" s="427"/>
      <c r="AC13" s="389">
        <v>379</v>
      </c>
      <c r="AD13" s="390"/>
      <c r="AE13" s="390"/>
      <c r="AF13" s="390"/>
      <c r="AG13" s="391"/>
      <c r="AH13" s="389">
        <v>477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-22374</v>
      </c>
      <c r="BO13" s="414"/>
      <c r="BP13" s="414"/>
      <c r="BQ13" s="414"/>
      <c r="BR13" s="414"/>
      <c r="BS13" s="414"/>
      <c r="BT13" s="414"/>
      <c r="BU13" s="415"/>
      <c r="BV13" s="413">
        <v>-98630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5771</v>
      </c>
      <c r="S14" s="515"/>
      <c r="T14" s="515"/>
      <c r="U14" s="515"/>
      <c r="V14" s="516"/>
      <c r="W14" s="517"/>
      <c r="X14" s="429"/>
      <c r="Y14" s="429"/>
      <c r="Z14" s="429"/>
      <c r="AA14" s="429"/>
      <c r="AB14" s="430"/>
      <c r="AC14" s="507">
        <v>14.3</v>
      </c>
      <c r="AD14" s="508"/>
      <c r="AE14" s="508"/>
      <c r="AF14" s="508"/>
      <c r="AG14" s="509"/>
      <c r="AH14" s="507">
        <v>16.399999999999999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5718</v>
      </c>
      <c r="S15" s="515"/>
      <c r="T15" s="515"/>
      <c r="U15" s="515"/>
      <c r="V15" s="516"/>
      <c r="W15" s="502" t="s">
        <v>126</v>
      </c>
      <c r="X15" s="426"/>
      <c r="Y15" s="426"/>
      <c r="Z15" s="426"/>
      <c r="AA15" s="426"/>
      <c r="AB15" s="427"/>
      <c r="AC15" s="389">
        <v>748</v>
      </c>
      <c r="AD15" s="390"/>
      <c r="AE15" s="390"/>
      <c r="AF15" s="390"/>
      <c r="AG15" s="391"/>
      <c r="AH15" s="389">
        <v>865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1291937</v>
      </c>
      <c r="BO15" s="409"/>
      <c r="BP15" s="409"/>
      <c r="BQ15" s="409"/>
      <c r="BR15" s="409"/>
      <c r="BS15" s="409"/>
      <c r="BT15" s="409"/>
      <c r="BU15" s="410"/>
      <c r="BV15" s="408">
        <v>1258710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28.3</v>
      </c>
      <c r="AD16" s="508"/>
      <c r="AE16" s="508"/>
      <c r="AF16" s="508"/>
      <c r="AG16" s="509"/>
      <c r="AH16" s="507">
        <v>29.7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1896297</v>
      </c>
      <c r="BO16" s="414"/>
      <c r="BP16" s="414"/>
      <c r="BQ16" s="414"/>
      <c r="BR16" s="414"/>
      <c r="BS16" s="414"/>
      <c r="BT16" s="414"/>
      <c r="BU16" s="415"/>
      <c r="BV16" s="413">
        <v>1845944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1517</v>
      </c>
      <c r="AD17" s="390"/>
      <c r="AE17" s="390"/>
      <c r="AF17" s="390"/>
      <c r="AG17" s="391"/>
      <c r="AH17" s="389">
        <v>1549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1676394</v>
      </c>
      <c r="BO17" s="414"/>
      <c r="BP17" s="414"/>
      <c r="BQ17" s="414"/>
      <c r="BR17" s="414"/>
      <c r="BS17" s="414"/>
      <c r="BT17" s="414"/>
      <c r="BU17" s="415"/>
      <c r="BV17" s="413">
        <v>1645146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60.32</v>
      </c>
      <c r="M18" s="478"/>
      <c r="N18" s="478"/>
      <c r="O18" s="478"/>
      <c r="P18" s="478"/>
      <c r="Q18" s="478"/>
      <c r="R18" s="479"/>
      <c r="S18" s="479"/>
      <c r="T18" s="479"/>
      <c r="U18" s="479"/>
      <c r="V18" s="480"/>
      <c r="W18" s="494"/>
      <c r="X18" s="495"/>
      <c r="Y18" s="495"/>
      <c r="Z18" s="495"/>
      <c r="AA18" s="495"/>
      <c r="AB18" s="503"/>
      <c r="AC18" s="377">
        <v>57.4</v>
      </c>
      <c r="AD18" s="378"/>
      <c r="AE18" s="378"/>
      <c r="AF18" s="378"/>
      <c r="AG18" s="481"/>
      <c r="AH18" s="377">
        <v>53.3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2196415</v>
      </c>
      <c r="BO18" s="414"/>
      <c r="BP18" s="414"/>
      <c r="BQ18" s="414"/>
      <c r="BR18" s="414"/>
      <c r="BS18" s="414"/>
      <c r="BT18" s="414"/>
      <c r="BU18" s="415"/>
      <c r="BV18" s="413">
        <v>2212676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95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3370796</v>
      </c>
      <c r="BO19" s="414"/>
      <c r="BP19" s="414"/>
      <c r="BQ19" s="414"/>
      <c r="BR19" s="414"/>
      <c r="BS19" s="414"/>
      <c r="BT19" s="414"/>
      <c r="BU19" s="415"/>
      <c r="BV19" s="413">
        <v>3226049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1755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3440148</v>
      </c>
      <c r="BO23" s="414"/>
      <c r="BP23" s="414"/>
      <c r="BQ23" s="414"/>
      <c r="BR23" s="414"/>
      <c r="BS23" s="414"/>
      <c r="BT23" s="414"/>
      <c r="BU23" s="415"/>
      <c r="BV23" s="413">
        <v>3438373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7630</v>
      </c>
      <c r="R24" s="390"/>
      <c r="S24" s="390"/>
      <c r="T24" s="390"/>
      <c r="U24" s="390"/>
      <c r="V24" s="391"/>
      <c r="W24" s="455"/>
      <c r="X24" s="446"/>
      <c r="Y24" s="447"/>
      <c r="Z24" s="386" t="s">
        <v>150</v>
      </c>
      <c r="AA24" s="387"/>
      <c r="AB24" s="387"/>
      <c r="AC24" s="387"/>
      <c r="AD24" s="387"/>
      <c r="AE24" s="387"/>
      <c r="AF24" s="387"/>
      <c r="AG24" s="388"/>
      <c r="AH24" s="389">
        <v>74</v>
      </c>
      <c r="AI24" s="390"/>
      <c r="AJ24" s="390"/>
      <c r="AK24" s="390"/>
      <c r="AL24" s="391"/>
      <c r="AM24" s="389">
        <v>204610</v>
      </c>
      <c r="AN24" s="390"/>
      <c r="AO24" s="390"/>
      <c r="AP24" s="390"/>
      <c r="AQ24" s="390"/>
      <c r="AR24" s="391"/>
      <c r="AS24" s="389">
        <v>2765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3061650</v>
      </c>
      <c r="BO24" s="414"/>
      <c r="BP24" s="414"/>
      <c r="BQ24" s="414"/>
      <c r="BR24" s="414"/>
      <c r="BS24" s="414"/>
      <c r="BT24" s="414"/>
      <c r="BU24" s="415"/>
      <c r="BV24" s="413">
        <v>3015812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5870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185781</v>
      </c>
      <c r="BO25" s="409"/>
      <c r="BP25" s="409"/>
      <c r="BQ25" s="409"/>
      <c r="BR25" s="409"/>
      <c r="BS25" s="409"/>
      <c r="BT25" s="409"/>
      <c r="BU25" s="410"/>
      <c r="BV25" s="408">
        <v>353558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5020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2670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225444</v>
      </c>
      <c r="BO27" s="417"/>
      <c r="BP27" s="417"/>
      <c r="BQ27" s="417"/>
      <c r="BR27" s="417"/>
      <c r="BS27" s="417"/>
      <c r="BT27" s="417"/>
      <c r="BU27" s="418"/>
      <c r="BV27" s="416">
        <v>225389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2170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1046431</v>
      </c>
      <c r="BO28" s="409"/>
      <c r="BP28" s="409"/>
      <c r="BQ28" s="409"/>
      <c r="BR28" s="409"/>
      <c r="BS28" s="409"/>
      <c r="BT28" s="409"/>
      <c r="BU28" s="410"/>
      <c r="BV28" s="408">
        <v>955590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2040</v>
      </c>
      <c r="R29" s="390"/>
      <c r="S29" s="390"/>
      <c r="T29" s="390"/>
      <c r="U29" s="390"/>
      <c r="V29" s="391"/>
      <c r="W29" s="456"/>
      <c r="X29" s="457"/>
      <c r="Y29" s="458"/>
      <c r="Z29" s="386" t="s">
        <v>167</v>
      </c>
      <c r="AA29" s="387"/>
      <c r="AB29" s="387"/>
      <c r="AC29" s="387"/>
      <c r="AD29" s="387"/>
      <c r="AE29" s="387"/>
      <c r="AF29" s="387"/>
      <c r="AG29" s="388"/>
      <c r="AH29" s="389">
        <v>74</v>
      </c>
      <c r="AI29" s="390"/>
      <c r="AJ29" s="390"/>
      <c r="AK29" s="390"/>
      <c r="AL29" s="391"/>
      <c r="AM29" s="389">
        <v>204610</v>
      </c>
      <c r="AN29" s="390"/>
      <c r="AO29" s="390"/>
      <c r="AP29" s="390"/>
      <c r="AQ29" s="390"/>
      <c r="AR29" s="391"/>
      <c r="AS29" s="389">
        <v>2765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201752</v>
      </c>
      <c r="BO29" s="414"/>
      <c r="BP29" s="414"/>
      <c r="BQ29" s="414"/>
      <c r="BR29" s="414"/>
      <c r="BS29" s="414"/>
      <c r="BT29" s="414"/>
      <c r="BU29" s="415"/>
      <c r="BV29" s="413">
        <v>300727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974723</v>
      </c>
      <c r="BO30" s="417"/>
      <c r="BP30" s="417"/>
      <c r="BQ30" s="417"/>
      <c r="BR30" s="417"/>
      <c r="BS30" s="417"/>
      <c r="BT30" s="417"/>
      <c r="BU30" s="418"/>
      <c r="BV30" s="416">
        <v>1056511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黒川地域行政事務組合（一般会計）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株式会社万葉まちづくりセンター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戸別合併処理浄化槽特別会計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黒川地域行政事務組合（介護事業会計）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宅地造成事業特別会計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黒川地域行政事務組合（病院事業会計）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吉田川流域溜池大和町２市４ヶ町村組合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大衡村外１町牛野ダム管理組合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色麻町外１市１ヶ村花川ダム管理組合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宮城県市町村職員退職手当組合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宮城県市町村自治振興センター</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宮城県市町村非常勤消防団員補償報償組合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宮城県後期高齢者医療広域連合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0" t="s">
        <v>529</v>
      </c>
      <c r="D34" s="1180"/>
      <c r="E34" s="1181"/>
      <c r="F34" s="32">
        <v>13.18</v>
      </c>
      <c r="G34" s="33">
        <v>14.06</v>
      </c>
      <c r="H34" s="33">
        <v>15.62</v>
      </c>
      <c r="I34" s="33">
        <v>16.690000000000001</v>
      </c>
      <c r="J34" s="34">
        <v>17.100000000000001</v>
      </c>
      <c r="K34" s="22"/>
      <c r="L34" s="22"/>
      <c r="M34" s="22"/>
      <c r="N34" s="22"/>
      <c r="O34" s="22"/>
      <c r="P34" s="22"/>
    </row>
    <row r="35" spans="1:16" ht="39" customHeight="1" x14ac:dyDescent="0.15">
      <c r="A35" s="22"/>
      <c r="B35" s="35"/>
      <c r="C35" s="1174" t="s">
        <v>530</v>
      </c>
      <c r="D35" s="1175"/>
      <c r="E35" s="1176"/>
      <c r="F35" s="36">
        <v>9.48</v>
      </c>
      <c r="G35" s="37">
        <v>6.98</v>
      </c>
      <c r="H35" s="37">
        <v>7.09</v>
      </c>
      <c r="I35" s="37">
        <v>6.61</v>
      </c>
      <c r="J35" s="38">
        <v>5.53</v>
      </c>
      <c r="K35" s="22"/>
      <c r="L35" s="22"/>
      <c r="M35" s="22"/>
      <c r="N35" s="22"/>
      <c r="O35" s="22"/>
      <c r="P35" s="22"/>
    </row>
    <row r="36" spans="1:16" ht="39" customHeight="1" x14ac:dyDescent="0.15">
      <c r="A36" s="22"/>
      <c r="B36" s="35"/>
      <c r="C36" s="1174" t="s">
        <v>531</v>
      </c>
      <c r="D36" s="1175"/>
      <c r="E36" s="1176"/>
      <c r="F36" s="36">
        <v>2.1</v>
      </c>
      <c r="G36" s="37">
        <v>1.07</v>
      </c>
      <c r="H36" s="37">
        <v>1.72</v>
      </c>
      <c r="I36" s="37">
        <v>1.42</v>
      </c>
      <c r="J36" s="38">
        <v>1.47</v>
      </c>
      <c r="K36" s="22"/>
      <c r="L36" s="22"/>
      <c r="M36" s="22"/>
      <c r="N36" s="22"/>
      <c r="O36" s="22"/>
      <c r="P36" s="22"/>
    </row>
    <row r="37" spans="1:16" ht="39" customHeight="1" x14ac:dyDescent="0.15">
      <c r="A37" s="22"/>
      <c r="B37" s="35"/>
      <c r="C37" s="1174" t="s">
        <v>532</v>
      </c>
      <c r="D37" s="1175"/>
      <c r="E37" s="1176"/>
      <c r="F37" s="36">
        <v>0.43</v>
      </c>
      <c r="G37" s="37">
        <v>0.57999999999999996</v>
      </c>
      <c r="H37" s="37">
        <v>0.64</v>
      </c>
      <c r="I37" s="37">
        <v>1.1100000000000001</v>
      </c>
      <c r="J37" s="38">
        <v>1.08</v>
      </c>
      <c r="K37" s="22"/>
      <c r="L37" s="22"/>
      <c r="M37" s="22"/>
      <c r="N37" s="22"/>
      <c r="O37" s="22"/>
      <c r="P37" s="22"/>
    </row>
    <row r="38" spans="1:16" ht="39" customHeight="1" x14ac:dyDescent="0.15">
      <c r="A38" s="22"/>
      <c r="B38" s="35"/>
      <c r="C38" s="1174" t="s">
        <v>533</v>
      </c>
      <c r="D38" s="1175"/>
      <c r="E38" s="1176"/>
      <c r="F38" s="36">
        <v>2.14</v>
      </c>
      <c r="G38" s="37">
        <v>0.27</v>
      </c>
      <c r="H38" s="37">
        <v>0.2</v>
      </c>
      <c r="I38" s="37">
        <v>0.22</v>
      </c>
      <c r="J38" s="38">
        <v>0.31</v>
      </c>
      <c r="K38" s="22"/>
      <c r="L38" s="22"/>
      <c r="M38" s="22"/>
      <c r="N38" s="22"/>
      <c r="O38" s="22"/>
      <c r="P38" s="22"/>
    </row>
    <row r="39" spans="1:16" ht="39" customHeight="1" x14ac:dyDescent="0.15">
      <c r="A39" s="22"/>
      <c r="B39" s="35"/>
      <c r="C39" s="1174" t="s">
        <v>534</v>
      </c>
      <c r="D39" s="1175"/>
      <c r="E39" s="1176"/>
      <c r="F39" s="36">
        <v>0.09</v>
      </c>
      <c r="G39" s="37">
        <v>0.04</v>
      </c>
      <c r="H39" s="37">
        <v>0.04</v>
      </c>
      <c r="I39" s="37">
        <v>0.04</v>
      </c>
      <c r="J39" s="38">
        <v>0.06</v>
      </c>
      <c r="K39" s="22"/>
      <c r="L39" s="22"/>
      <c r="M39" s="22"/>
      <c r="N39" s="22"/>
      <c r="O39" s="22"/>
      <c r="P39" s="22"/>
    </row>
    <row r="40" spans="1:16" ht="39" customHeight="1" x14ac:dyDescent="0.15">
      <c r="A40" s="22"/>
      <c r="B40" s="35"/>
      <c r="C40" s="1174" t="s">
        <v>535</v>
      </c>
      <c r="D40" s="1175"/>
      <c r="E40" s="1176"/>
      <c r="F40" s="36">
        <v>0.02</v>
      </c>
      <c r="G40" s="37">
        <v>0.04</v>
      </c>
      <c r="H40" s="37">
        <v>0.04</v>
      </c>
      <c r="I40" s="37">
        <v>0.04</v>
      </c>
      <c r="J40" s="38">
        <v>0.03</v>
      </c>
      <c r="K40" s="22"/>
      <c r="L40" s="22"/>
      <c r="M40" s="22"/>
      <c r="N40" s="22"/>
      <c r="O40" s="22"/>
      <c r="P40" s="22"/>
    </row>
    <row r="41" spans="1:16" ht="39" customHeight="1" x14ac:dyDescent="0.15">
      <c r="A41" s="22"/>
      <c r="B41" s="35"/>
      <c r="C41" s="1174" t="s">
        <v>536</v>
      </c>
      <c r="D41" s="1175"/>
      <c r="E41" s="1176"/>
      <c r="F41" s="36" t="s">
        <v>481</v>
      </c>
      <c r="G41" s="37" t="s">
        <v>481</v>
      </c>
      <c r="H41" s="37" t="s">
        <v>481</v>
      </c>
      <c r="I41" s="37" t="s">
        <v>481</v>
      </c>
      <c r="J41" s="38">
        <v>0</v>
      </c>
      <c r="K41" s="22"/>
      <c r="L41" s="22"/>
      <c r="M41" s="22"/>
      <c r="N41" s="22"/>
      <c r="O41" s="22"/>
      <c r="P41" s="22"/>
    </row>
    <row r="42" spans="1:16" ht="39" customHeight="1" x14ac:dyDescent="0.15">
      <c r="A42" s="22"/>
      <c r="B42" s="39"/>
      <c r="C42" s="1174" t="s">
        <v>537</v>
      </c>
      <c r="D42" s="1175"/>
      <c r="E42" s="1176"/>
      <c r="F42" s="36" t="s">
        <v>481</v>
      </c>
      <c r="G42" s="37" t="s">
        <v>481</v>
      </c>
      <c r="H42" s="37" t="s">
        <v>481</v>
      </c>
      <c r="I42" s="37" t="s">
        <v>481</v>
      </c>
      <c r="J42" s="38" t="s">
        <v>481</v>
      </c>
      <c r="K42" s="22"/>
      <c r="L42" s="22"/>
      <c r="M42" s="22"/>
      <c r="N42" s="22"/>
      <c r="O42" s="22"/>
      <c r="P42" s="22"/>
    </row>
    <row r="43" spans="1:16" ht="39" customHeight="1" thickBot="1" x14ac:dyDescent="0.2">
      <c r="A43" s="22"/>
      <c r="B43" s="40"/>
      <c r="C43" s="1177" t="s">
        <v>538</v>
      </c>
      <c r="D43" s="1178"/>
      <c r="E43" s="1179"/>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374</v>
      </c>
      <c r="L45" s="60">
        <v>356</v>
      </c>
      <c r="M45" s="60">
        <v>355</v>
      </c>
      <c r="N45" s="60">
        <v>350</v>
      </c>
      <c r="O45" s="61">
        <v>344</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481</v>
      </c>
      <c r="L46" s="64" t="s">
        <v>481</v>
      </c>
      <c r="M46" s="64" t="s">
        <v>481</v>
      </c>
      <c r="N46" s="64" t="s">
        <v>481</v>
      </c>
      <c r="O46" s="65" t="s">
        <v>481</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481</v>
      </c>
      <c r="L47" s="64" t="s">
        <v>481</v>
      </c>
      <c r="M47" s="64" t="s">
        <v>481</v>
      </c>
      <c r="N47" s="64" t="s">
        <v>481</v>
      </c>
      <c r="O47" s="65" t="s">
        <v>481</v>
      </c>
      <c r="P47" s="48"/>
      <c r="Q47" s="48"/>
      <c r="R47" s="48"/>
      <c r="S47" s="48"/>
      <c r="T47" s="48"/>
      <c r="U47" s="48"/>
    </row>
    <row r="48" spans="1:21" ht="30.75" customHeight="1" x14ac:dyDescent="0.15">
      <c r="A48" s="48"/>
      <c r="B48" s="1192"/>
      <c r="C48" s="1193"/>
      <c r="D48" s="62"/>
      <c r="E48" s="1184" t="s">
        <v>14</v>
      </c>
      <c r="F48" s="1184"/>
      <c r="G48" s="1184"/>
      <c r="H48" s="1184"/>
      <c r="I48" s="1184"/>
      <c r="J48" s="1185"/>
      <c r="K48" s="63">
        <v>135</v>
      </c>
      <c r="L48" s="64">
        <v>141</v>
      </c>
      <c r="M48" s="64">
        <v>146</v>
      </c>
      <c r="N48" s="64">
        <v>148</v>
      </c>
      <c r="O48" s="65">
        <v>151</v>
      </c>
      <c r="P48" s="48"/>
      <c r="Q48" s="48"/>
      <c r="R48" s="48"/>
      <c r="S48" s="48"/>
      <c r="T48" s="48"/>
      <c r="U48" s="48"/>
    </row>
    <row r="49" spans="1:21" ht="30.75" customHeight="1" x14ac:dyDescent="0.15">
      <c r="A49" s="48"/>
      <c r="B49" s="1192"/>
      <c r="C49" s="1193"/>
      <c r="D49" s="62"/>
      <c r="E49" s="1184" t="s">
        <v>15</v>
      </c>
      <c r="F49" s="1184"/>
      <c r="G49" s="1184"/>
      <c r="H49" s="1184"/>
      <c r="I49" s="1184"/>
      <c r="J49" s="1185"/>
      <c r="K49" s="63">
        <v>87</v>
      </c>
      <c r="L49" s="64">
        <v>60</v>
      </c>
      <c r="M49" s="64">
        <v>62</v>
      </c>
      <c r="N49" s="64">
        <v>61</v>
      </c>
      <c r="O49" s="65">
        <v>54</v>
      </c>
      <c r="P49" s="48"/>
      <c r="Q49" s="48"/>
      <c r="R49" s="48"/>
      <c r="S49" s="48"/>
      <c r="T49" s="48"/>
      <c r="U49" s="48"/>
    </row>
    <row r="50" spans="1:21" ht="30.75" customHeight="1" x14ac:dyDescent="0.15">
      <c r="A50" s="48"/>
      <c r="B50" s="1192"/>
      <c r="C50" s="1193"/>
      <c r="D50" s="62"/>
      <c r="E50" s="1184" t="s">
        <v>16</v>
      </c>
      <c r="F50" s="1184"/>
      <c r="G50" s="1184"/>
      <c r="H50" s="1184"/>
      <c r="I50" s="1184"/>
      <c r="J50" s="1185"/>
      <c r="K50" s="63">
        <v>1</v>
      </c>
      <c r="L50" s="64">
        <v>1</v>
      </c>
      <c r="M50" s="64">
        <v>1</v>
      </c>
      <c r="N50" s="64">
        <v>1</v>
      </c>
      <c r="O50" s="65">
        <v>1</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481</v>
      </c>
      <c r="L51" s="64" t="s">
        <v>481</v>
      </c>
      <c r="M51" s="64" t="s">
        <v>481</v>
      </c>
      <c r="N51" s="64" t="s">
        <v>481</v>
      </c>
      <c r="O51" s="65" t="s">
        <v>481</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393</v>
      </c>
      <c r="L52" s="64">
        <v>377</v>
      </c>
      <c r="M52" s="64">
        <v>366</v>
      </c>
      <c r="N52" s="64">
        <v>359</v>
      </c>
      <c r="O52" s="65">
        <v>361</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204</v>
      </c>
      <c r="L53" s="69">
        <v>181</v>
      </c>
      <c r="M53" s="69">
        <v>198</v>
      </c>
      <c r="N53" s="69">
        <v>201</v>
      </c>
      <c r="O53" s="70">
        <v>189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0" t="s">
        <v>23</v>
      </c>
      <c r="C41" s="1211"/>
      <c r="D41" s="81"/>
      <c r="E41" s="1212" t="s">
        <v>24</v>
      </c>
      <c r="F41" s="1212"/>
      <c r="G41" s="1212"/>
      <c r="H41" s="1213"/>
      <c r="I41" s="82">
        <v>3436</v>
      </c>
      <c r="J41" s="83">
        <v>3421</v>
      </c>
      <c r="K41" s="83">
        <v>3399</v>
      </c>
      <c r="L41" s="83">
        <v>3438</v>
      </c>
      <c r="M41" s="84">
        <v>3440</v>
      </c>
    </row>
    <row r="42" spans="2:13" ht="27.75" customHeight="1" x14ac:dyDescent="0.15">
      <c r="B42" s="1200"/>
      <c r="C42" s="1201"/>
      <c r="D42" s="85"/>
      <c r="E42" s="1204" t="s">
        <v>25</v>
      </c>
      <c r="F42" s="1204"/>
      <c r="G42" s="1204"/>
      <c r="H42" s="1205"/>
      <c r="I42" s="86" t="s">
        <v>481</v>
      </c>
      <c r="J42" s="87" t="s">
        <v>481</v>
      </c>
      <c r="K42" s="87" t="s">
        <v>481</v>
      </c>
      <c r="L42" s="87" t="s">
        <v>481</v>
      </c>
      <c r="M42" s="88" t="s">
        <v>481</v>
      </c>
    </row>
    <row r="43" spans="2:13" ht="27.75" customHeight="1" x14ac:dyDescent="0.15">
      <c r="B43" s="1200"/>
      <c r="C43" s="1201"/>
      <c r="D43" s="85"/>
      <c r="E43" s="1204" t="s">
        <v>26</v>
      </c>
      <c r="F43" s="1204"/>
      <c r="G43" s="1204"/>
      <c r="H43" s="1205"/>
      <c r="I43" s="86">
        <v>1453</v>
      </c>
      <c r="J43" s="87">
        <v>1647</v>
      </c>
      <c r="K43" s="87">
        <v>1598</v>
      </c>
      <c r="L43" s="87">
        <v>1568</v>
      </c>
      <c r="M43" s="88">
        <v>1492</v>
      </c>
    </row>
    <row r="44" spans="2:13" ht="27.75" customHeight="1" x14ac:dyDescent="0.15">
      <c r="B44" s="1200"/>
      <c r="C44" s="1201"/>
      <c r="D44" s="85"/>
      <c r="E44" s="1204" t="s">
        <v>27</v>
      </c>
      <c r="F44" s="1204"/>
      <c r="G44" s="1204"/>
      <c r="H44" s="1205"/>
      <c r="I44" s="86">
        <v>593</v>
      </c>
      <c r="J44" s="87">
        <v>532</v>
      </c>
      <c r="K44" s="87">
        <v>484</v>
      </c>
      <c r="L44" s="87">
        <v>434</v>
      </c>
      <c r="M44" s="88">
        <v>408</v>
      </c>
    </row>
    <row r="45" spans="2:13" ht="27.75" customHeight="1" x14ac:dyDescent="0.15">
      <c r="B45" s="1200"/>
      <c r="C45" s="1201"/>
      <c r="D45" s="85"/>
      <c r="E45" s="1204" t="s">
        <v>28</v>
      </c>
      <c r="F45" s="1204"/>
      <c r="G45" s="1204"/>
      <c r="H45" s="1205"/>
      <c r="I45" s="86">
        <v>580</v>
      </c>
      <c r="J45" s="87">
        <v>572</v>
      </c>
      <c r="K45" s="87">
        <v>539</v>
      </c>
      <c r="L45" s="87">
        <v>477</v>
      </c>
      <c r="M45" s="88">
        <v>440</v>
      </c>
    </row>
    <row r="46" spans="2:13" ht="27.75" customHeight="1" x14ac:dyDescent="0.15">
      <c r="B46" s="1200"/>
      <c r="C46" s="1201"/>
      <c r="D46" s="85"/>
      <c r="E46" s="1204" t="s">
        <v>29</v>
      </c>
      <c r="F46" s="1204"/>
      <c r="G46" s="1204"/>
      <c r="H46" s="1205"/>
      <c r="I46" s="86" t="s">
        <v>481</v>
      </c>
      <c r="J46" s="87" t="s">
        <v>481</v>
      </c>
      <c r="K46" s="87" t="s">
        <v>481</v>
      </c>
      <c r="L46" s="87" t="s">
        <v>481</v>
      </c>
      <c r="M46" s="88" t="s">
        <v>481</v>
      </c>
    </row>
    <row r="47" spans="2:13" ht="27.75" customHeight="1" x14ac:dyDescent="0.15">
      <c r="B47" s="1200"/>
      <c r="C47" s="1201"/>
      <c r="D47" s="85"/>
      <c r="E47" s="1204" t="s">
        <v>30</v>
      </c>
      <c r="F47" s="1204"/>
      <c r="G47" s="1204"/>
      <c r="H47" s="1205"/>
      <c r="I47" s="86" t="s">
        <v>481</v>
      </c>
      <c r="J47" s="87" t="s">
        <v>481</v>
      </c>
      <c r="K47" s="87" t="s">
        <v>481</v>
      </c>
      <c r="L47" s="87" t="s">
        <v>481</v>
      </c>
      <c r="M47" s="88" t="s">
        <v>481</v>
      </c>
    </row>
    <row r="48" spans="2:13" ht="27.75" customHeight="1" x14ac:dyDescent="0.15">
      <c r="B48" s="1202"/>
      <c r="C48" s="1203"/>
      <c r="D48" s="85"/>
      <c r="E48" s="1204" t="s">
        <v>31</v>
      </c>
      <c r="F48" s="1204"/>
      <c r="G48" s="1204"/>
      <c r="H48" s="1205"/>
      <c r="I48" s="86" t="s">
        <v>481</v>
      </c>
      <c r="J48" s="87" t="s">
        <v>481</v>
      </c>
      <c r="K48" s="87" t="s">
        <v>481</v>
      </c>
      <c r="L48" s="87" t="s">
        <v>481</v>
      </c>
      <c r="M48" s="88" t="s">
        <v>481</v>
      </c>
    </row>
    <row r="49" spans="2:13" ht="27.75" customHeight="1" x14ac:dyDescent="0.15">
      <c r="B49" s="1198" t="s">
        <v>32</v>
      </c>
      <c r="C49" s="1199"/>
      <c r="D49" s="89"/>
      <c r="E49" s="1204" t="s">
        <v>33</v>
      </c>
      <c r="F49" s="1204"/>
      <c r="G49" s="1204"/>
      <c r="H49" s="1205"/>
      <c r="I49" s="86">
        <v>2233</v>
      </c>
      <c r="J49" s="87">
        <v>2390</v>
      </c>
      <c r="K49" s="87">
        <v>2520</v>
      </c>
      <c r="L49" s="87">
        <v>2518</v>
      </c>
      <c r="M49" s="88">
        <v>2299</v>
      </c>
    </row>
    <row r="50" spans="2:13" ht="27.75" customHeight="1" x14ac:dyDescent="0.15">
      <c r="B50" s="1200"/>
      <c r="C50" s="1201"/>
      <c r="D50" s="85"/>
      <c r="E50" s="1204" t="s">
        <v>34</v>
      </c>
      <c r="F50" s="1204"/>
      <c r="G50" s="1204"/>
      <c r="H50" s="1205"/>
      <c r="I50" s="86">
        <v>239</v>
      </c>
      <c r="J50" s="87">
        <v>205</v>
      </c>
      <c r="K50" s="87">
        <v>150</v>
      </c>
      <c r="L50" s="87">
        <v>93</v>
      </c>
      <c r="M50" s="88">
        <v>47</v>
      </c>
    </row>
    <row r="51" spans="2:13" ht="27.75" customHeight="1" x14ac:dyDescent="0.15">
      <c r="B51" s="1202"/>
      <c r="C51" s="1203"/>
      <c r="D51" s="85"/>
      <c r="E51" s="1204" t="s">
        <v>35</v>
      </c>
      <c r="F51" s="1204"/>
      <c r="G51" s="1204"/>
      <c r="H51" s="1205"/>
      <c r="I51" s="86">
        <v>3577</v>
      </c>
      <c r="J51" s="87">
        <v>3584</v>
      </c>
      <c r="K51" s="87">
        <v>3508</v>
      </c>
      <c r="L51" s="87">
        <v>3559</v>
      </c>
      <c r="M51" s="88">
        <v>3531</v>
      </c>
    </row>
    <row r="52" spans="2:13" ht="27.75" customHeight="1" thickBot="1" x14ac:dyDescent="0.2">
      <c r="B52" s="1206" t="s">
        <v>36</v>
      </c>
      <c r="C52" s="1207"/>
      <c r="D52" s="90"/>
      <c r="E52" s="1208" t="s">
        <v>37</v>
      </c>
      <c r="F52" s="1208"/>
      <c r="G52" s="1208"/>
      <c r="H52" s="1209"/>
      <c r="I52" s="91">
        <v>13</v>
      </c>
      <c r="J52" s="92">
        <v>-8</v>
      </c>
      <c r="K52" s="92">
        <v>-159</v>
      </c>
      <c r="L52" s="92">
        <v>-253</v>
      </c>
      <c r="M52" s="93">
        <v>-98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5"/>
      <c r="H50" s="1236"/>
      <c r="I50" s="1236"/>
      <c r="J50" s="1237"/>
      <c r="K50" s="354" t="s">
        <v>520</v>
      </c>
      <c r="L50" s="354" t="s">
        <v>521</v>
      </c>
      <c r="M50" s="354" t="s">
        <v>522</v>
      </c>
      <c r="N50" s="354" t="s">
        <v>523</v>
      </c>
      <c r="O50" s="354" t="s">
        <v>524</v>
      </c>
    </row>
    <row r="51" spans="1:17" x14ac:dyDescent="0.15">
      <c r="B51" s="248"/>
      <c r="C51" s="244"/>
      <c r="D51" s="244"/>
      <c r="E51" s="244"/>
      <c r="F51" s="244"/>
      <c r="G51" s="1238" t="s">
        <v>556</v>
      </c>
      <c r="H51" s="1239"/>
      <c r="I51" s="1244" t="s">
        <v>557</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558</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559</v>
      </c>
      <c r="H55" s="1219"/>
      <c r="I55" s="1224" t="s">
        <v>557</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558</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6" t="s">
        <v>563</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5"/>
      <c r="H72" s="1236"/>
      <c r="I72" s="1236"/>
      <c r="J72" s="1237"/>
      <c r="K72" s="354" t="s">
        <v>520</v>
      </c>
      <c r="L72" s="354" t="s">
        <v>521</v>
      </c>
      <c r="M72" s="354" t="s">
        <v>522</v>
      </c>
      <c r="N72" s="354" t="s">
        <v>523</v>
      </c>
      <c r="O72" s="354" t="s">
        <v>524</v>
      </c>
    </row>
    <row r="73" spans="2:30" x14ac:dyDescent="0.15">
      <c r="B73" s="248"/>
      <c r="C73" s="244"/>
      <c r="D73" s="244"/>
      <c r="E73" s="244"/>
      <c r="F73" s="244"/>
      <c r="G73" s="1238" t="s">
        <v>556</v>
      </c>
      <c r="H73" s="1239"/>
      <c r="I73" s="1244" t="s">
        <v>557</v>
      </c>
      <c r="J73" s="1244"/>
      <c r="K73" s="1225">
        <v>0.6</v>
      </c>
      <c r="L73" s="1225"/>
      <c r="M73" s="1214"/>
      <c r="N73" s="1214"/>
      <c r="O73" s="1214"/>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562</v>
      </c>
      <c r="J75" s="1224"/>
      <c r="K75" s="1246">
        <v>10.9</v>
      </c>
      <c r="L75" s="1246">
        <v>9.8000000000000007</v>
      </c>
      <c r="M75" s="1246">
        <v>9.6</v>
      </c>
      <c r="N75" s="1246">
        <v>9.5</v>
      </c>
      <c r="O75" s="1246">
        <v>9.5</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559</v>
      </c>
      <c r="H77" s="1219"/>
      <c r="I77" s="1224" t="s">
        <v>557</v>
      </c>
      <c r="J77" s="1224"/>
      <c r="K77" s="1225">
        <v>38.6</v>
      </c>
      <c r="L77" s="1225">
        <v>28.4</v>
      </c>
      <c r="M77" s="1214">
        <v>20.5</v>
      </c>
      <c r="N77" s="1214">
        <v>17.899999999999999</v>
      </c>
      <c r="O77" s="1214">
        <v>0.8</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562</v>
      </c>
      <c r="J79" s="1216"/>
      <c r="K79" s="1217">
        <v>12.6</v>
      </c>
      <c r="L79" s="1217">
        <v>11.4</v>
      </c>
      <c r="M79" s="1217">
        <v>10.5</v>
      </c>
      <c r="N79" s="1217">
        <v>9.5</v>
      </c>
      <c r="O79" s="1217">
        <v>8.1</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249904</v>
      </c>
      <c r="E3" s="116"/>
      <c r="F3" s="117">
        <v>92021</v>
      </c>
      <c r="G3" s="118"/>
      <c r="H3" s="119"/>
    </row>
    <row r="4" spans="1:8" x14ac:dyDescent="0.15">
      <c r="A4" s="120"/>
      <c r="B4" s="121"/>
      <c r="C4" s="122"/>
      <c r="D4" s="123">
        <v>136240</v>
      </c>
      <c r="E4" s="124"/>
      <c r="F4" s="125">
        <v>52579</v>
      </c>
      <c r="G4" s="126"/>
      <c r="H4" s="127"/>
    </row>
    <row r="5" spans="1:8" x14ac:dyDescent="0.15">
      <c r="A5" s="108" t="s">
        <v>514</v>
      </c>
      <c r="B5" s="113"/>
      <c r="C5" s="114"/>
      <c r="D5" s="115">
        <v>80072</v>
      </c>
      <c r="E5" s="116"/>
      <c r="F5" s="117">
        <v>94828</v>
      </c>
      <c r="G5" s="118"/>
      <c r="H5" s="119"/>
    </row>
    <row r="6" spans="1:8" x14ac:dyDescent="0.15">
      <c r="A6" s="120"/>
      <c r="B6" s="121"/>
      <c r="C6" s="122"/>
      <c r="D6" s="123">
        <v>62246</v>
      </c>
      <c r="E6" s="124"/>
      <c r="F6" s="125">
        <v>55133</v>
      </c>
      <c r="G6" s="126"/>
      <c r="H6" s="127"/>
    </row>
    <row r="7" spans="1:8" x14ac:dyDescent="0.15">
      <c r="A7" s="108" t="s">
        <v>515</v>
      </c>
      <c r="B7" s="113"/>
      <c r="C7" s="114"/>
      <c r="D7" s="115">
        <v>151902</v>
      </c>
      <c r="E7" s="116"/>
      <c r="F7" s="117">
        <v>119674</v>
      </c>
      <c r="G7" s="118"/>
      <c r="H7" s="119"/>
    </row>
    <row r="8" spans="1:8" x14ac:dyDescent="0.15">
      <c r="A8" s="120"/>
      <c r="B8" s="121"/>
      <c r="C8" s="122"/>
      <c r="D8" s="123">
        <v>106229</v>
      </c>
      <c r="E8" s="124"/>
      <c r="F8" s="125">
        <v>57803</v>
      </c>
      <c r="G8" s="126"/>
      <c r="H8" s="127"/>
    </row>
    <row r="9" spans="1:8" x14ac:dyDescent="0.15">
      <c r="A9" s="108" t="s">
        <v>516</v>
      </c>
      <c r="B9" s="113"/>
      <c r="C9" s="114"/>
      <c r="D9" s="115">
        <v>186252</v>
      </c>
      <c r="E9" s="116"/>
      <c r="F9" s="117">
        <v>119685</v>
      </c>
      <c r="G9" s="118"/>
      <c r="H9" s="119"/>
    </row>
    <row r="10" spans="1:8" x14ac:dyDescent="0.15">
      <c r="A10" s="120"/>
      <c r="B10" s="121"/>
      <c r="C10" s="122"/>
      <c r="D10" s="123">
        <v>110664</v>
      </c>
      <c r="E10" s="124"/>
      <c r="F10" s="125">
        <v>68464</v>
      </c>
      <c r="G10" s="126"/>
      <c r="H10" s="127"/>
    </row>
    <row r="11" spans="1:8" x14ac:dyDescent="0.15">
      <c r="A11" s="108" t="s">
        <v>517</v>
      </c>
      <c r="B11" s="113"/>
      <c r="C11" s="114"/>
      <c r="D11" s="115">
        <v>91814</v>
      </c>
      <c r="E11" s="116"/>
      <c r="F11" s="117">
        <v>128611</v>
      </c>
      <c r="G11" s="118"/>
      <c r="H11" s="119"/>
    </row>
    <row r="12" spans="1:8" x14ac:dyDescent="0.15">
      <c r="A12" s="120"/>
      <c r="B12" s="121"/>
      <c r="C12" s="128"/>
      <c r="D12" s="123">
        <v>56485</v>
      </c>
      <c r="E12" s="124"/>
      <c r="F12" s="125">
        <v>61552</v>
      </c>
      <c r="G12" s="126"/>
      <c r="H12" s="127"/>
    </row>
    <row r="13" spans="1:8" x14ac:dyDescent="0.15">
      <c r="A13" s="108"/>
      <c r="B13" s="113"/>
      <c r="C13" s="129"/>
      <c r="D13" s="130">
        <v>151989</v>
      </c>
      <c r="E13" s="131"/>
      <c r="F13" s="132">
        <v>110964</v>
      </c>
      <c r="G13" s="133"/>
      <c r="H13" s="119"/>
    </row>
    <row r="14" spans="1:8" x14ac:dyDescent="0.15">
      <c r="A14" s="120"/>
      <c r="B14" s="121"/>
      <c r="C14" s="122"/>
      <c r="D14" s="123">
        <v>94373</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9.49</v>
      </c>
      <c r="C19" s="134">
        <f>ROUND(VALUE(SUBSTITUTE(実質収支比率等に係る経年分析!G$48,"▲","-")),2)</f>
        <v>6.99</v>
      </c>
      <c r="D19" s="134">
        <f>ROUND(VALUE(SUBSTITUTE(実質収支比率等に係る経年分析!H$48,"▲","-")),2)</f>
        <v>7.09</v>
      </c>
      <c r="E19" s="134">
        <f>ROUND(VALUE(SUBSTITUTE(実質収支比率等に係る経年分析!I$48,"▲","-")),2)</f>
        <v>6.62</v>
      </c>
      <c r="F19" s="134">
        <f>ROUND(VALUE(SUBSTITUTE(実質収支比率等に係る経年分析!J$48,"▲","-")),2)</f>
        <v>5.54</v>
      </c>
    </row>
    <row r="20" spans="1:11" x14ac:dyDescent="0.15">
      <c r="A20" s="134" t="s">
        <v>42</v>
      </c>
      <c r="B20" s="134">
        <f>ROUND(VALUE(SUBSTITUTE(実質収支比率等に係る経年分析!F$47,"▲","-")),2)</f>
        <v>27.45</v>
      </c>
      <c r="C20" s="134">
        <f>ROUND(VALUE(SUBSTITUTE(実質収支比率等に係る経年分析!G$47,"▲","-")),2)</f>
        <v>34.880000000000003</v>
      </c>
      <c r="D20" s="134">
        <f>ROUND(VALUE(SUBSTITUTE(実質収支比率等に係る経年分析!H$47,"▲","-")),2)</f>
        <v>40.29</v>
      </c>
      <c r="E20" s="134">
        <f>ROUND(VALUE(SUBSTITUTE(実質収支比率等に係る経年分析!I$47,"▲","-")),2)</f>
        <v>39.89</v>
      </c>
      <c r="F20" s="134">
        <f>ROUND(VALUE(SUBSTITUTE(実質収支比率等に係る経年分析!J$47,"▲","-")),2)</f>
        <v>42.8</v>
      </c>
    </row>
    <row r="21" spans="1:11" x14ac:dyDescent="0.15">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1.65</v>
      </c>
      <c r="E21" s="134">
        <f>IF(ISNUMBER(VALUE(SUBSTITUTE(実質収支比率等に係る経年分析!I$49,"▲","-"))),ROUND(VALUE(SUBSTITUTE(実質収支比率等に係る経年分析!I$49,"▲","-")),2),NA())</f>
        <v>-4.12</v>
      </c>
      <c r="F21" s="134">
        <f>IF(ISNUMBER(VALUE(SUBSTITUTE(実質収支比率等に係る経年分析!J$49,"▲","-"))),ROUND(VALUE(SUBSTITUTE(実質収支比率等に係る経年分析!J$49,"▲","-")),2),NA())</f>
        <v>-0.92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戸別合併処理浄化槽特別会計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16.690000000000001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17.100000000000001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393</v>
      </c>
      <c r="E42" s="136"/>
      <c r="F42" s="136"/>
      <c r="G42" s="136">
        <f>'実質公債費比率（分子）の構造'!L$52</f>
        <v>377</v>
      </c>
      <c r="H42" s="136"/>
      <c r="I42" s="136"/>
      <c r="J42" s="136">
        <f>'実質公債費比率（分子）の構造'!M$52</f>
        <v>366</v>
      </c>
      <c r="K42" s="136"/>
      <c r="L42" s="136"/>
      <c r="M42" s="136">
        <f>'実質公債費比率（分子）の構造'!N$52</f>
        <v>359</v>
      </c>
      <c r="N42" s="136"/>
      <c r="O42" s="136"/>
      <c r="P42" s="136">
        <f>'実質公債費比率（分子）の構造'!O$52</f>
        <v>361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87</v>
      </c>
      <c r="C45" s="136"/>
      <c r="D45" s="136"/>
      <c r="E45" s="136">
        <f>'実質公債費比率（分子）の構造'!L$49</f>
        <v>60</v>
      </c>
      <c r="F45" s="136"/>
      <c r="G45" s="136"/>
      <c r="H45" s="136">
        <f>'実質公債費比率（分子）の構造'!M$49</f>
        <v>62</v>
      </c>
      <c r="I45" s="136"/>
      <c r="J45" s="136"/>
      <c r="K45" s="136">
        <f>'実質公債費比率（分子）の構造'!N$49</f>
        <v>61</v>
      </c>
      <c r="L45" s="136"/>
      <c r="M45" s="136"/>
      <c r="N45" s="136">
        <f>'実質公債費比率（分子）の構造'!O$49</f>
        <v>54</v>
      </c>
      <c r="O45" s="136"/>
      <c r="P45" s="136"/>
    </row>
    <row r="46" spans="1:16" x14ac:dyDescent="0.15">
      <c r="A46" s="136" t="s">
        <v>54</v>
      </c>
      <c r="B46" s="136">
        <f>'実質公債費比率（分子）の構造'!K$48</f>
        <v>135</v>
      </c>
      <c r="C46" s="136"/>
      <c r="D46" s="136"/>
      <c r="E46" s="136">
        <f>'実質公債費比率（分子）の構造'!L$48</f>
        <v>141</v>
      </c>
      <c r="F46" s="136"/>
      <c r="G46" s="136"/>
      <c r="H46" s="136">
        <f>'実質公債費比率（分子）の構造'!M$48</f>
        <v>146</v>
      </c>
      <c r="I46" s="136"/>
      <c r="J46" s="136"/>
      <c r="K46" s="136">
        <f>'実質公債費比率（分子）の構造'!N$48</f>
        <v>148</v>
      </c>
      <c r="L46" s="136"/>
      <c r="M46" s="136"/>
      <c r="N46" s="136">
        <f>'実質公債費比率（分子）の構造'!O$48</f>
        <v>151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374</v>
      </c>
      <c r="C49" s="136"/>
      <c r="D49" s="136"/>
      <c r="E49" s="136">
        <f>'実質公債費比率（分子）の構造'!L$45</f>
        <v>356</v>
      </c>
      <c r="F49" s="136"/>
      <c r="G49" s="136"/>
      <c r="H49" s="136">
        <f>'実質公債費比率（分子）の構造'!M$45</f>
        <v>355</v>
      </c>
      <c r="I49" s="136"/>
      <c r="J49" s="136"/>
      <c r="K49" s="136">
        <f>'実質公債費比率（分子）の構造'!N$45</f>
        <v>350</v>
      </c>
      <c r="L49" s="136"/>
      <c r="M49" s="136"/>
      <c r="N49" s="136">
        <f>'実質公債費比率（分子）の構造'!O$45</f>
        <v>344</v>
      </c>
      <c r="O49" s="136"/>
      <c r="P49" s="136"/>
    </row>
    <row r="50" spans="1:16" x14ac:dyDescent="0.15">
      <c r="A50" s="136" t="s">
        <v>58</v>
      </c>
      <c r="B50" s="136" t="e">
        <f>NA()</f>
        <v>#N/A</v>
      </c>
      <c r="C50" s="136">
        <f>IF(ISNUMBER('実質公債費比率（分子）の構造'!K$53),'実質公債費比率（分子）の構造'!K$53,NA())</f>
        <v>204</v>
      </c>
      <c r="D50" s="136" t="e">
        <f>NA()</f>
        <v>#N/A</v>
      </c>
      <c r="E50" s="136" t="e">
        <f>NA()</f>
        <v>#N/A</v>
      </c>
      <c r="F50" s="136">
        <f>IF(ISNUMBER('実質公債費比率（分子）の構造'!L$53),'実質公債費比率（分子）の構造'!L$53,NA())</f>
        <v>181</v>
      </c>
      <c r="G50" s="136" t="e">
        <f>NA()</f>
        <v>#N/A</v>
      </c>
      <c r="H50" s="136" t="e">
        <f>NA()</f>
        <v>#N/A</v>
      </c>
      <c r="I50" s="136">
        <f>IF(ISNUMBER('実質公債費比率（分子）の構造'!M$53),'実質公債費比率（分子）の構造'!M$53,NA())</f>
        <v>198</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189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3577</v>
      </c>
      <c r="E56" s="135"/>
      <c r="F56" s="135"/>
      <c r="G56" s="135">
        <f>'将来負担比率（分子）の構造'!J$51</f>
        <v>3584</v>
      </c>
      <c r="H56" s="135"/>
      <c r="I56" s="135"/>
      <c r="J56" s="135">
        <f>'将来負担比率（分子）の構造'!K$51</f>
        <v>3508</v>
      </c>
      <c r="K56" s="135"/>
      <c r="L56" s="135"/>
      <c r="M56" s="135">
        <f>'将来負担比率（分子）の構造'!L$51</f>
        <v>3559</v>
      </c>
      <c r="N56" s="135"/>
      <c r="O56" s="135"/>
      <c r="P56" s="135">
        <f>'将来負担比率（分子）の構造'!M$51</f>
        <v>3531</v>
      </c>
    </row>
    <row r="57" spans="1:16" x14ac:dyDescent="0.15">
      <c r="A57" s="135" t="s">
        <v>34</v>
      </c>
      <c r="B57" s="135"/>
      <c r="C57" s="135"/>
      <c r="D57" s="135">
        <f>'将来負担比率（分子）の構造'!I$50</f>
        <v>239</v>
      </c>
      <c r="E57" s="135"/>
      <c r="F57" s="135"/>
      <c r="G57" s="135">
        <f>'将来負担比率（分子）の構造'!J$50</f>
        <v>205</v>
      </c>
      <c r="H57" s="135"/>
      <c r="I57" s="135"/>
      <c r="J57" s="135">
        <f>'将来負担比率（分子）の構造'!K$50</f>
        <v>150</v>
      </c>
      <c r="K57" s="135"/>
      <c r="L57" s="135"/>
      <c r="M57" s="135">
        <f>'将来負担比率（分子）の構造'!L$50</f>
        <v>93</v>
      </c>
      <c r="N57" s="135"/>
      <c r="O57" s="135"/>
      <c r="P57" s="135">
        <f>'将来負担比率（分子）の構造'!M$50</f>
        <v>47</v>
      </c>
    </row>
    <row r="58" spans="1:16" x14ac:dyDescent="0.15">
      <c r="A58" s="135" t="s">
        <v>33</v>
      </c>
      <c r="B58" s="135"/>
      <c r="C58" s="135"/>
      <c r="D58" s="135">
        <f>'将来負担比率（分子）の構造'!I$49</f>
        <v>2233</v>
      </c>
      <c r="E58" s="135"/>
      <c r="F58" s="135"/>
      <c r="G58" s="135">
        <f>'将来負担比率（分子）の構造'!J$49</f>
        <v>2390</v>
      </c>
      <c r="H58" s="135"/>
      <c r="I58" s="135"/>
      <c r="J58" s="135">
        <f>'将来負担比率（分子）の構造'!K$49</f>
        <v>2520</v>
      </c>
      <c r="K58" s="135"/>
      <c r="L58" s="135"/>
      <c r="M58" s="135">
        <f>'将来負担比率（分子）の構造'!L$49</f>
        <v>2518</v>
      </c>
      <c r="N58" s="135"/>
      <c r="O58" s="135"/>
      <c r="P58" s="135">
        <f>'将来負担比率（分子）の構造'!M$49</f>
        <v>2299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580</v>
      </c>
      <c r="C62" s="135"/>
      <c r="D62" s="135"/>
      <c r="E62" s="135">
        <f>'将来負担比率（分子）の構造'!J$45</f>
        <v>572</v>
      </c>
      <c r="F62" s="135"/>
      <c r="G62" s="135"/>
      <c r="H62" s="135">
        <f>'将来負担比率（分子）の構造'!K$45</f>
        <v>539</v>
      </c>
      <c r="I62" s="135"/>
      <c r="J62" s="135"/>
      <c r="K62" s="135">
        <f>'将来負担比率（分子）の構造'!L$45</f>
        <v>477</v>
      </c>
      <c r="L62" s="135"/>
      <c r="M62" s="135"/>
      <c r="N62" s="135">
        <f>'将来負担比率（分子）の構造'!M$45</f>
        <v>440</v>
      </c>
      <c r="O62" s="135"/>
      <c r="P62" s="135"/>
    </row>
    <row r="63" spans="1:16" x14ac:dyDescent="0.15">
      <c r="A63" s="135" t="s">
        <v>27</v>
      </c>
      <c r="B63" s="135">
        <f>'将来負担比率（分子）の構造'!I$44</f>
        <v>593</v>
      </c>
      <c r="C63" s="135"/>
      <c r="D63" s="135"/>
      <c r="E63" s="135">
        <f>'将来負担比率（分子）の構造'!J$44</f>
        <v>532</v>
      </c>
      <c r="F63" s="135"/>
      <c r="G63" s="135"/>
      <c r="H63" s="135">
        <f>'将来負担比率（分子）の構造'!K$44</f>
        <v>484</v>
      </c>
      <c r="I63" s="135"/>
      <c r="J63" s="135"/>
      <c r="K63" s="135">
        <f>'将来負担比率（分子）の構造'!L$44</f>
        <v>434</v>
      </c>
      <c r="L63" s="135"/>
      <c r="M63" s="135"/>
      <c r="N63" s="135">
        <f>'将来負担比率（分子）の構造'!M$44</f>
        <v>408</v>
      </c>
      <c r="O63" s="135"/>
      <c r="P63" s="135"/>
    </row>
    <row r="64" spans="1:16" x14ac:dyDescent="0.15">
      <c r="A64" s="135" t="s">
        <v>26</v>
      </c>
      <c r="B64" s="135">
        <f>'将来負担比率（分子）の構造'!I$43</f>
        <v>1453</v>
      </c>
      <c r="C64" s="135"/>
      <c r="D64" s="135"/>
      <c r="E64" s="135">
        <f>'将来負担比率（分子）の構造'!J$43</f>
        <v>1647</v>
      </c>
      <c r="F64" s="135"/>
      <c r="G64" s="135"/>
      <c r="H64" s="135">
        <f>'将来負担比率（分子）の構造'!K$43</f>
        <v>1598</v>
      </c>
      <c r="I64" s="135"/>
      <c r="J64" s="135"/>
      <c r="K64" s="135">
        <f>'将来負担比率（分子）の構造'!L$43</f>
        <v>1568</v>
      </c>
      <c r="L64" s="135"/>
      <c r="M64" s="135"/>
      <c r="N64" s="135">
        <f>'将来負担比率（分子）の構造'!M$43</f>
        <v>1492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3436</v>
      </c>
      <c r="C66" s="135"/>
      <c r="D66" s="135"/>
      <c r="E66" s="135">
        <f>'将来負担比率（分子）の構造'!J$41</f>
        <v>3421</v>
      </c>
      <c r="F66" s="135"/>
      <c r="G66" s="135"/>
      <c r="H66" s="135">
        <f>'将来負担比率（分子）の構造'!K$41</f>
        <v>3399</v>
      </c>
      <c r="I66" s="135"/>
      <c r="J66" s="135"/>
      <c r="K66" s="135">
        <f>'将来負担比率（分子）の構造'!L$41</f>
        <v>3438</v>
      </c>
      <c r="L66" s="135"/>
      <c r="M66" s="135"/>
      <c r="N66" s="135">
        <f>'将来負担比率（分子）の構造'!M$41</f>
        <v>3440</v>
      </c>
      <c r="O66" s="135"/>
      <c r="P66" s="135"/>
    </row>
    <row r="67" spans="1:16" x14ac:dyDescent="0.15">
      <c r="A67" s="135" t="s">
        <v>62</v>
      </c>
      <c r="B67" s="135" t="e">
        <f>NA()</f>
        <v>#N/A</v>
      </c>
      <c r="C67" s="135">
        <f>IF(ISNUMBER('将来負担比率（分子）の構造'!I$52), IF('将来負担比率（分子）の構造'!I$52 &lt; 0, 0, '将来負担比率（分子）の構造'!I$52), NA())</f>
        <v>13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1479000</v>
      </c>
      <c r="S5" s="669"/>
      <c r="T5" s="669"/>
      <c r="U5" s="669"/>
      <c r="V5" s="669"/>
      <c r="W5" s="669"/>
      <c r="X5" s="669"/>
      <c r="Y5" s="716"/>
      <c r="Z5" s="729">
        <v>32.200000000000003</v>
      </c>
      <c r="AA5" s="729"/>
      <c r="AB5" s="729"/>
      <c r="AC5" s="729"/>
      <c r="AD5" s="730">
        <v>1479000</v>
      </c>
      <c r="AE5" s="730"/>
      <c r="AF5" s="730"/>
      <c r="AG5" s="730"/>
      <c r="AH5" s="730"/>
      <c r="AI5" s="730"/>
      <c r="AJ5" s="730"/>
      <c r="AK5" s="730"/>
      <c r="AL5" s="717">
        <v>62.7</v>
      </c>
      <c r="AM5" s="686"/>
      <c r="AN5" s="686"/>
      <c r="AO5" s="718"/>
      <c r="AP5" s="705" t="s">
        <v>206</v>
      </c>
      <c r="AQ5" s="706"/>
      <c r="AR5" s="706"/>
      <c r="AS5" s="706"/>
      <c r="AT5" s="706"/>
      <c r="AU5" s="706"/>
      <c r="AV5" s="706"/>
      <c r="AW5" s="706"/>
      <c r="AX5" s="706"/>
      <c r="AY5" s="706"/>
      <c r="AZ5" s="706"/>
      <c r="BA5" s="706"/>
      <c r="BB5" s="706"/>
      <c r="BC5" s="706"/>
      <c r="BD5" s="706"/>
      <c r="BE5" s="706"/>
      <c r="BF5" s="707"/>
      <c r="BG5" s="618">
        <v>1479000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43335</v>
      </c>
      <c r="S6" s="619"/>
      <c r="T6" s="619"/>
      <c r="U6" s="619"/>
      <c r="V6" s="619"/>
      <c r="W6" s="619"/>
      <c r="X6" s="619"/>
      <c r="Y6" s="620"/>
      <c r="Z6" s="671">
        <v>0.9</v>
      </c>
      <c r="AA6" s="671"/>
      <c r="AB6" s="671"/>
      <c r="AC6" s="671"/>
      <c r="AD6" s="672">
        <v>43335</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1479000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86503</v>
      </c>
      <c r="CS6" s="619"/>
      <c r="CT6" s="619"/>
      <c r="CU6" s="619"/>
      <c r="CV6" s="619"/>
      <c r="CW6" s="619"/>
      <c r="CX6" s="619"/>
      <c r="CY6" s="620"/>
      <c r="CZ6" s="671">
        <v>2</v>
      </c>
      <c r="DA6" s="671"/>
      <c r="DB6" s="671"/>
      <c r="DC6" s="671"/>
      <c r="DD6" s="624" t="s">
        <v>207</v>
      </c>
      <c r="DE6" s="619"/>
      <c r="DF6" s="619"/>
      <c r="DG6" s="619"/>
      <c r="DH6" s="619"/>
      <c r="DI6" s="619"/>
      <c r="DJ6" s="619"/>
      <c r="DK6" s="619"/>
      <c r="DL6" s="619"/>
      <c r="DM6" s="619"/>
      <c r="DN6" s="619"/>
      <c r="DO6" s="619"/>
      <c r="DP6" s="620"/>
      <c r="DQ6" s="624">
        <v>86503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711</v>
      </c>
      <c r="S7" s="619"/>
      <c r="T7" s="619"/>
      <c r="U7" s="619"/>
      <c r="V7" s="619"/>
      <c r="W7" s="619"/>
      <c r="X7" s="619"/>
      <c r="Y7" s="620"/>
      <c r="Z7" s="671">
        <v>0</v>
      </c>
      <c r="AA7" s="671"/>
      <c r="AB7" s="671"/>
      <c r="AC7" s="671"/>
      <c r="AD7" s="672">
        <v>711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325610</v>
      </c>
      <c r="BH7" s="619"/>
      <c r="BI7" s="619"/>
      <c r="BJ7" s="619"/>
      <c r="BK7" s="619"/>
      <c r="BL7" s="619"/>
      <c r="BM7" s="619"/>
      <c r="BN7" s="620"/>
      <c r="BO7" s="671">
        <v>22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684432</v>
      </c>
      <c r="CS7" s="619"/>
      <c r="CT7" s="619"/>
      <c r="CU7" s="619"/>
      <c r="CV7" s="619"/>
      <c r="CW7" s="619"/>
      <c r="CX7" s="619"/>
      <c r="CY7" s="620"/>
      <c r="CZ7" s="671">
        <v>15.8</v>
      </c>
      <c r="DA7" s="671"/>
      <c r="DB7" s="671"/>
      <c r="DC7" s="671"/>
      <c r="DD7" s="624">
        <v>11760</v>
      </c>
      <c r="DE7" s="619"/>
      <c r="DF7" s="619"/>
      <c r="DG7" s="619"/>
      <c r="DH7" s="619"/>
      <c r="DI7" s="619"/>
      <c r="DJ7" s="619"/>
      <c r="DK7" s="619"/>
      <c r="DL7" s="619"/>
      <c r="DM7" s="619"/>
      <c r="DN7" s="619"/>
      <c r="DO7" s="619"/>
      <c r="DP7" s="620"/>
      <c r="DQ7" s="624">
        <v>632549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1613</v>
      </c>
      <c r="S8" s="619"/>
      <c r="T8" s="619"/>
      <c r="U8" s="619"/>
      <c r="V8" s="619"/>
      <c r="W8" s="619"/>
      <c r="X8" s="619"/>
      <c r="Y8" s="620"/>
      <c r="Z8" s="671">
        <v>0</v>
      </c>
      <c r="AA8" s="671"/>
      <c r="AB8" s="671"/>
      <c r="AC8" s="671"/>
      <c r="AD8" s="672">
        <v>1613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9122</v>
      </c>
      <c r="BH8" s="619"/>
      <c r="BI8" s="619"/>
      <c r="BJ8" s="619"/>
      <c r="BK8" s="619"/>
      <c r="BL8" s="619"/>
      <c r="BM8" s="619"/>
      <c r="BN8" s="620"/>
      <c r="BO8" s="671">
        <v>0.6</v>
      </c>
      <c r="BP8" s="671"/>
      <c r="BQ8" s="671"/>
      <c r="BR8" s="671"/>
      <c r="BS8" s="624" t="s">
        <v>107</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736825</v>
      </c>
      <c r="CS8" s="619"/>
      <c r="CT8" s="619"/>
      <c r="CU8" s="619"/>
      <c r="CV8" s="619"/>
      <c r="CW8" s="619"/>
      <c r="CX8" s="619"/>
      <c r="CY8" s="620"/>
      <c r="CZ8" s="671">
        <v>17</v>
      </c>
      <c r="DA8" s="671"/>
      <c r="DB8" s="671"/>
      <c r="DC8" s="671"/>
      <c r="DD8" s="624" t="s">
        <v>207</v>
      </c>
      <c r="DE8" s="619"/>
      <c r="DF8" s="619"/>
      <c r="DG8" s="619"/>
      <c r="DH8" s="619"/>
      <c r="DI8" s="619"/>
      <c r="DJ8" s="619"/>
      <c r="DK8" s="619"/>
      <c r="DL8" s="619"/>
      <c r="DM8" s="619"/>
      <c r="DN8" s="619"/>
      <c r="DO8" s="619"/>
      <c r="DP8" s="620"/>
      <c r="DQ8" s="624">
        <v>427242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1666</v>
      </c>
      <c r="S9" s="619"/>
      <c r="T9" s="619"/>
      <c r="U9" s="619"/>
      <c r="V9" s="619"/>
      <c r="W9" s="619"/>
      <c r="X9" s="619"/>
      <c r="Y9" s="620"/>
      <c r="Z9" s="671">
        <v>0</v>
      </c>
      <c r="AA9" s="671"/>
      <c r="AB9" s="671"/>
      <c r="AC9" s="671"/>
      <c r="AD9" s="672">
        <v>1666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172968</v>
      </c>
      <c r="BH9" s="619"/>
      <c r="BI9" s="619"/>
      <c r="BJ9" s="619"/>
      <c r="BK9" s="619"/>
      <c r="BL9" s="619"/>
      <c r="BM9" s="619"/>
      <c r="BN9" s="620"/>
      <c r="BO9" s="671">
        <v>11.7</v>
      </c>
      <c r="BP9" s="671"/>
      <c r="BQ9" s="671"/>
      <c r="BR9" s="671"/>
      <c r="BS9" s="624" t="s">
        <v>107</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409290</v>
      </c>
      <c r="CS9" s="619"/>
      <c r="CT9" s="619"/>
      <c r="CU9" s="619"/>
      <c r="CV9" s="619"/>
      <c r="CW9" s="619"/>
      <c r="CX9" s="619"/>
      <c r="CY9" s="620"/>
      <c r="CZ9" s="671">
        <v>9.4</v>
      </c>
      <c r="DA9" s="671"/>
      <c r="DB9" s="671"/>
      <c r="DC9" s="671"/>
      <c r="DD9" s="624" t="s">
        <v>107</v>
      </c>
      <c r="DE9" s="619"/>
      <c r="DF9" s="619"/>
      <c r="DG9" s="619"/>
      <c r="DH9" s="619"/>
      <c r="DI9" s="619"/>
      <c r="DJ9" s="619"/>
      <c r="DK9" s="619"/>
      <c r="DL9" s="619"/>
      <c r="DM9" s="619"/>
      <c r="DN9" s="619"/>
      <c r="DO9" s="619"/>
      <c r="DP9" s="620"/>
      <c r="DQ9" s="624">
        <v>391483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136261</v>
      </c>
      <c r="S10" s="619"/>
      <c r="T10" s="619"/>
      <c r="U10" s="619"/>
      <c r="V10" s="619"/>
      <c r="W10" s="619"/>
      <c r="X10" s="619"/>
      <c r="Y10" s="620"/>
      <c r="Z10" s="671">
        <v>3</v>
      </c>
      <c r="AA10" s="671"/>
      <c r="AB10" s="671"/>
      <c r="AC10" s="671"/>
      <c r="AD10" s="672">
        <v>136261</v>
      </c>
      <c r="AE10" s="672"/>
      <c r="AF10" s="672"/>
      <c r="AG10" s="672"/>
      <c r="AH10" s="672"/>
      <c r="AI10" s="672"/>
      <c r="AJ10" s="672"/>
      <c r="AK10" s="672"/>
      <c r="AL10" s="641">
        <v>5.8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44316</v>
      </c>
      <c r="BH10" s="619"/>
      <c r="BI10" s="619"/>
      <c r="BJ10" s="619"/>
      <c r="BK10" s="619"/>
      <c r="BL10" s="619"/>
      <c r="BM10" s="619"/>
      <c r="BN10" s="620"/>
      <c r="BO10" s="671">
        <v>3</v>
      </c>
      <c r="BP10" s="671"/>
      <c r="BQ10" s="671"/>
      <c r="BR10" s="671"/>
      <c r="BS10" s="624" t="s">
        <v>107</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16461</v>
      </c>
      <c r="S11" s="619"/>
      <c r="T11" s="619"/>
      <c r="U11" s="619"/>
      <c r="V11" s="619"/>
      <c r="W11" s="619"/>
      <c r="X11" s="619"/>
      <c r="Y11" s="620"/>
      <c r="Z11" s="671">
        <v>0.4</v>
      </c>
      <c r="AA11" s="671"/>
      <c r="AB11" s="671"/>
      <c r="AC11" s="671"/>
      <c r="AD11" s="672">
        <v>16461</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99204</v>
      </c>
      <c r="BH11" s="619"/>
      <c r="BI11" s="619"/>
      <c r="BJ11" s="619"/>
      <c r="BK11" s="619"/>
      <c r="BL11" s="619"/>
      <c r="BM11" s="619"/>
      <c r="BN11" s="620"/>
      <c r="BO11" s="671">
        <v>6.7</v>
      </c>
      <c r="BP11" s="671"/>
      <c r="BQ11" s="671"/>
      <c r="BR11" s="671"/>
      <c r="BS11" s="624" t="s">
        <v>107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152931</v>
      </c>
      <c r="CS11" s="619"/>
      <c r="CT11" s="619"/>
      <c r="CU11" s="619"/>
      <c r="CV11" s="619"/>
      <c r="CW11" s="619"/>
      <c r="CX11" s="619"/>
      <c r="CY11" s="620"/>
      <c r="CZ11" s="671">
        <v>3.5</v>
      </c>
      <c r="DA11" s="671"/>
      <c r="DB11" s="671"/>
      <c r="DC11" s="671"/>
      <c r="DD11" s="624">
        <v>853</v>
      </c>
      <c r="DE11" s="619"/>
      <c r="DF11" s="619"/>
      <c r="DG11" s="619"/>
      <c r="DH11" s="619"/>
      <c r="DI11" s="619"/>
      <c r="DJ11" s="619"/>
      <c r="DK11" s="619"/>
      <c r="DL11" s="619"/>
      <c r="DM11" s="619"/>
      <c r="DN11" s="619"/>
      <c r="DO11" s="619"/>
      <c r="DP11" s="620"/>
      <c r="DQ11" s="624">
        <v>65849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1079006</v>
      </c>
      <c r="BH12" s="619"/>
      <c r="BI12" s="619"/>
      <c r="BJ12" s="619"/>
      <c r="BK12" s="619"/>
      <c r="BL12" s="619"/>
      <c r="BM12" s="619"/>
      <c r="BN12" s="620"/>
      <c r="BO12" s="671">
        <v>73</v>
      </c>
      <c r="BP12" s="671"/>
      <c r="BQ12" s="671"/>
      <c r="BR12" s="671"/>
      <c r="BS12" s="624" t="s">
        <v>107</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188197</v>
      </c>
      <c r="CS12" s="619"/>
      <c r="CT12" s="619"/>
      <c r="CU12" s="619"/>
      <c r="CV12" s="619"/>
      <c r="CW12" s="619"/>
      <c r="CX12" s="619"/>
      <c r="CY12" s="620"/>
      <c r="CZ12" s="671">
        <v>4.3</v>
      </c>
      <c r="DA12" s="671"/>
      <c r="DB12" s="671"/>
      <c r="DC12" s="671"/>
      <c r="DD12" s="624" t="s">
        <v>107</v>
      </c>
      <c r="DE12" s="619"/>
      <c r="DF12" s="619"/>
      <c r="DG12" s="619"/>
      <c r="DH12" s="619"/>
      <c r="DI12" s="619"/>
      <c r="DJ12" s="619"/>
      <c r="DK12" s="619"/>
      <c r="DL12" s="619"/>
      <c r="DM12" s="619"/>
      <c r="DN12" s="619"/>
      <c r="DO12" s="619"/>
      <c r="DP12" s="620"/>
      <c r="DQ12" s="624">
        <v>111835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10397</v>
      </c>
      <c r="S13" s="619"/>
      <c r="T13" s="619"/>
      <c r="U13" s="619"/>
      <c r="V13" s="619"/>
      <c r="W13" s="619"/>
      <c r="X13" s="619"/>
      <c r="Y13" s="620"/>
      <c r="Z13" s="671">
        <v>0.2</v>
      </c>
      <c r="AA13" s="671"/>
      <c r="AB13" s="671"/>
      <c r="AC13" s="671"/>
      <c r="AD13" s="672">
        <v>10397</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1078530</v>
      </c>
      <c r="BH13" s="619"/>
      <c r="BI13" s="619"/>
      <c r="BJ13" s="619"/>
      <c r="BK13" s="619"/>
      <c r="BL13" s="619"/>
      <c r="BM13" s="619"/>
      <c r="BN13" s="620"/>
      <c r="BO13" s="671">
        <v>72.900000000000006</v>
      </c>
      <c r="BP13" s="671"/>
      <c r="BQ13" s="671"/>
      <c r="BR13" s="671"/>
      <c r="BS13" s="624" t="s">
        <v>107</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920094</v>
      </c>
      <c r="CS13" s="619"/>
      <c r="CT13" s="619"/>
      <c r="CU13" s="619"/>
      <c r="CV13" s="619"/>
      <c r="CW13" s="619"/>
      <c r="CX13" s="619"/>
      <c r="CY13" s="620"/>
      <c r="CZ13" s="671">
        <v>21.2</v>
      </c>
      <c r="DA13" s="671"/>
      <c r="DB13" s="671"/>
      <c r="DC13" s="671"/>
      <c r="DD13" s="624">
        <v>344372</v>
      </c>
      <c r="DE13" s="619"/>
      <c r="DF13" s="619"/>
      <c r="DG13" s="619"/>
      <c r="DH13" s="619"/>
      <c r="DI13" s="619"/>
      <c r="DJ13" s="619"/>
      <c r="DK13" s="619"/>
      <c r="DL13" s="619"/>
      <c r="DM13" s="619"/>
      <c r="DN13" s="619"/>
      <c r="DO13" s="619"/>
      <c r="DP13" s="620"/>
      <c r="DQ13" s="624">
        <v>492254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16041</v>
      </c>
      <c r="BH14" s="619"/>
      <c r="BI14" s="619"/>
      <c r="BJ14" s="619"/>
      <c r="BK14" s="619"/>
      <c r="BL14" s="619"/>
      <c r="BM14" s="619"/>
      <c r="BN14" s="620"/>
      <c r="BO14" s="671">
        <v>1.1000000000000001</v>
      </c>
      <c r="BP14" s="671"/>
      <c r="BQ14" s="671"/>
      <c r="BR14" s="671"/>
      <c r="BS14" s="624" t="s">
        <v>107</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129077</v>
      </c>
      <c r="CS14" s="619"/>
      <c r="CT14" s="619"/>
      <c r="CU14" s="619"/>
      <c r="CV14" s="619"/>
      <c r="CW14" s="619"/>
      <c r="CX14" s="619"/>
      <c r="CY14" s="620"/>
      <c r="CZ14" s="671">
        <v>3</v>
      </c>
      <c r="DA14" s="671"/>
      <c r="DB14" s="671"/>
      <c r="DC14" s="671"/>
      <c r="DD14" s="624" t="s">
        <v>107</v>
      </c>
      <c r="DE14" s="619"/>
      <c r="DF14" s="619"/>
      <c r="DG14" s="619"/>
      <c r="DH14" s="619"/>
      <c r="DI14" s="619"/>
      <c r="DJ14" s="619"/>
      <c r="DK14" s="619"/>
      <c r="DL14" s="619"/>
      <c r="DM14" s="619"/>
      <c r="DN14" s="619"/>
      <c r="DO14" s="619"/>
      <c r="DP14" s="620"/>
      <c r="DQ14" s="624">
        <v>126968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4250</v>
      </c>
      <c r="S15" s="619"/>
      <c r="T15" s="619"/>
      <c r="U15" s="619"/>
      <c r="V15" s="619"/>
      <c r="W15" s="619"/>
      <c r="X15" s="619"/>
      <c r="Y15" s="620"/>
      <c r="Z15" s="671">
        <v>0.1</v>
      </c>
      <c r="AA15" s="671"/>
      <c r="AB15" s="671"/>
      <c r="AC15" s="671"/>
      <c r="AD15" s="672">
        <v>4250</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58343</v>
      </c>
      <c r="BH15" s="619"/>
      <c r="BI15" s="619"/>
      <c r="BJ15" s="619"/>
      <c r="BK15" s="619"/>
      <c r="BL15" s="619"/>
      <c r="BM15" s="619"/>
      <c r="BN15" s="620"/>
      <c r="BO15" s="671">
        <v>3.9</v>
      </c>
      <c r="BP15" s="671"/>
      <c r="BQ15" s="671"/>
      <c r="BR15" s="671"/>
      <c r="BS15" s="624" t="s">
        <v>107</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514836</v>
      </c>
      <c r="CS15" s="619"/>
      <c r="CT15" s="619"/>
      <c r="CU15" s="619"/>
      <c r="CV15" s="619"/>
      <c r="CW15" s="619"/>
      <c r="CX15" s="619"/>
      <c r="CY15" s="620"/>
      <c r="CZ15" s="671">
        <v>11.9</v>
      </c>
      <c r="DA15" s="671"/>
      <c r="DB15" s="671"/>
      <c r="DC15" s="671"/>
      <c r="DD15" s="624">
        <v>179025</v>
      </c>
      <c r="DE15" s="619"/>
      <c r="DF15" s="619"/>
      <c r="DG15" s="619"/>
      <c r="DH15" s="619"/>
      <c r="DI15" s="619"/>
      <c r="DJ15" s="619"/>
      <c r="DK15" s="619"/>
      <c r="DL15" s="619"/>
      <c r="DM15" s="619"/>
      <c r="DN15" s="619"/>
      <c r="DO15" s="619"/>
      <c r="DP15" s="620"/>
      <c r="DQ15" s="624">
        <v>386589</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978613</v>
      </c>
      <c r="S16" s="619"/>
      <c r="T16" s="619"/>
      <c r="U16" s="619"/>
      <c r="V16" s="619"/>
      <c r="W16" s="619"/>
      <c r="X16" s="619"/>
      <c r="Y16" s="620"/>
      <c r="Z16" s="671">
        <v>21.3</v>
      </c>
      <c r="AA16" s="671"/>
      <c r="AB16" s="671"/>
      <c r="AC16" s="671"/>
      <c r="AD16" s="672">
        <v>604360</v>
      </c>
      <c r="AE16" s="672"/>
      <c r="AF16" s="672"/>
      <c r="AG16" s="672"/>
      <c r="AH16" s="672"/>
      <c r="AI16" s="672"/>
      <c r="AJ16" s="672"/>
      <c r="AK16" s="672"/>
      <c r="AL16" s="641">
        <v>25.6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172341</v>
      </c>
      <c r="CS16" s="619"/>
      <c r="CT16" s="619"/>
      <c r="CU16" s="619"/>
      <c r="CV16" s="619"/>
      <c r="CW16" s="619"/>
      <c r="CX16" s="619"/>
      <c r="CY16" s="620"/>
      <c r="CZ16" s="671">
        <v>4</v>
      </c>
      <c r="DA16" s="671"/>
      <c r="DB16" s="671"/>
      <c r="DC16" s="671"/>
      <c r="DD16" s="624" t="s">
        <v>107</v>
      </c>
      <c r="DE16" s="619"/>
      <c r="DF16" s="619"/>
      <c r="DG16" s="619"/>
      <c r="DH16" s="619"/>
      <c r="DI16" s="619"/>
      <c r="DJ16" s="619"/>
      <c r="DK16" s="619"/>
      <c r="DL16" s="619"/>
      <c r="DM16" s="619"/>
      <c r="DN16" s="619"/>
      <c r="DO16" s="619"/>
      <c r="DP16" s="620"/>
      <c r="DQ16" s="624">
        <v>67253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604360</v>
      </c>
      <c r="S17" s="619"/>
      <c r="T17" s="619"/>
      <c r="U17" s="619"/>
      <c r="V17" s="619"/>
      <c r="W17" s="619"/>
      <c r="X17" s="619"/>
      <c r="Y17" s="620"/>
      <c r="Z17" s="671">
        <v>13.2</v>
      </c>
      <c r="AA17" s="671"/>
      <c r="AB17" s="671"/>
      <c r="AC17" s="671"/>
      <c r="AD17" s="672">
        <v>604360</v>
      </c>
      <c r="AE17" s="672"/>
      <c r="AF17" s="672"/>
      <c r="AG17" s="672"/>
      <c r="AH17" s="672"/>
      <c r="AI17" s="672"/>
      <c r="AJ17" s="672"/>
      <c r="AK17" s="672"/>
      <c r="AL17" s="641">
        <v>25.6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344165</v>
      </c>
      <c r="CS17" s="619"/>
      <c r="CT17" s="619"/>
      <c r="CU17" s="619"/>
      <c r="CV17" s="619"/>
      <c r="CW17" s="619"/>
      <c r="CX17" s="619"/>
      <c r="CY17" s="620"/>
      <c r="CZ17" s="671">
        <v>7.9</v>
      </c>
      <c r="DA17" s="671"/>
      <c r="DB17" s="671"/>
      <c r="DC17" s="671"/>
      <c r="DD17" s="624" t="s">
        <v>107</v>
      </c>
      <c r="DE17" s="619"/>
      <c r="DF17" s="619"/>
      <c r="DG17" s="619"/>
      <c r="DH17" s="619"/>
      <c r="DI17" s="619"/>
      <c r="DJ17" s="619"/>
      <c r="DK17" s="619"/>
      <c r="DL17" s="619"/>
      <c r="DM17" s="619"/>
      <c r="DN17" s="619"/>
      <c r="DO17" s="619"/>
      <c r="DP17" s="620"/>
      <c r="DQ17" s="624">
        <v>333435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186192</v>
      </c>
      <c r="S18" s="619"/>
      <c r="T18" s="619"/>
      <c r="U18" s="619"/>
      <c r="V18" s="619"/>
      <c r="W18" s="619"/>
      <c r="X18" s="619"/>
      <c r="Y18" s="620"/>
      <c r="Z18" s="671">
        <v>4.0999999999999996</v>
      </c>
      <c r="AA18" s="671"/>
      <c r="AB18" s="671"/>
      <c r="AC18" s="671"/>
      <c r="AD18" s="672" t="s">
        <v>107</v>
      </c>
      <c r="AE18" s="672"/>
      <c r="AF18" s="672"/>
      <c r="AG18" s="672"/>
      <c r="AH18" s="672"/>
      <c r="AI18" s="672"/>
      <c r="AJ18" s="672"/>
      <c r="AK18" s="672"/>
      <c r="AL18" s="641" t="s">
        <v>107</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188061</v>
      </c>
      <c r="S19" s="619"/>
      <c r="T19" s="619"/>
      <c r="U19" s="619"/>
      <c r="V19" s="619"/>
      <c r="W19" s="619"/>
      <c r="X19" s="619"/>
      <c r="Y19" s="620"/>
      <c r="Z19" s="671">
        <v>4.0999999999999996</v>
      </c>
      <c r="AA19" s="671"/>
      <c r="AB19" s="671"/>
      <c r="AC19" s="671"/>
      <c r="AD19" s="672" t="s">
        <v>107</v>
      </c>
      <c r="AE19" s="672"/>
      <c r="AF19" s="672"/>
      <c r="AG19" s="672"/>
      <c r="AH19" s="672"/>
      <c r="AI19" s="672"/>
      <c r="AJ19" s="672"/>
      <c r="AK19" s="672"/>
      <c r="AL19" s="641" t="s">
        <v>107</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2672307</v>
      </c>
      <c r="S20" s="619"/>
      <c r="T20" s="619"/>
      <c r="U20" s="619"/>
      <c r="V20" s="619"/>
      <c r="W20" s="619"/>
      <c r="X20" s="619"/>
      <c r="Y20" s="620"/>
      <c r="Z20" s="671">
        <v>58.3</v>
      </c>
      <c r="AA20" s="671"/>
      <c r="AB20" s="671"/>
      <c r="AC20" s="671"/>
      <c r="AD20" s="672">
        <v>2298054</v>
      </c>
      <c r="AE20" s="672"/>
      <c r="AF20" s="672"/>
      <c r="AG20" s="672"/>
      <c r="AH20" s="672"/>
      <c r="AI20" s="672"/>
      <c r="AJ20" s="672"/>
      <c r="AK20" s="672"/>
      <c r="AL20" s="641">
        <v>97.4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4338691</v>
      </c>
      <c r="CS20" s="619"/>
      <c r="CT20" s="619"/>
      <c r="CU20" s="619"/>
      <c r="CV20" s="619"/>
      <c r="CW20" s="619"/>
      <c r="CX20" s="619"/>
      <c r="CY20" s="620"/>
      <c r="CZ20" s="671">
        <v>100</v>
      </c>
      <c r="DA20" s="671"/>
      <c r="DB20" s="671"/>
      <c r="DC20" s="671"/>
      <c r="DD20" s="624">
        <v>536010</v>
      </c>
      <c r="DE20" s="619"/>
      <c r="DF20" s="619"/>
      <c r="DG20" s="619"/>
      <c r="DH20" s="619"/>
      <c r="DI20" s="619"/>
      <c r="DJ20" s="619"/>
      <c r="DK20" s="619"/>
      <c r="DL20" s="619"/>
      <c r="DM20" s="619"/>
      <c r="DN20" s="619"/>
      <c r="DO20" s="619"/>
      <c r="DP20" s="620"/>
      <c r="DQ20" s="624">
        <v>3121960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1617</v>
      </c>
      <c r="S21" s="619"/>
      <c r="T21" s="619"/>
      <c r="U21" s="619"/>
      <c r="V21" s="619"/>
      <c r="W21" s="619"/>
      <c r="X21" s="619"/>
      <c r="Y21" s="620"/>
      <c r="Z21" s="671">
        <v>0</v>
      </c>
      <c r="AA21" s="671"/>
      <c r="AB21" s="671"/>
      <c r="AC21" s="671"/>
      <c r="AD21" s="672">
        <v>1617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1881</v>
      </c>
      <c r="S22" s="619"/>
      <c r="T22" s="619"/>
      <c r="U22" s="619"/>
      <c r="V22" s="619"/>
      <c r="W22" s="619"/>
      <c r="X22" s="619"/>
      <c r="Y22" s="620"/>
      <c r="Z22" s="671">
        <v>0</v>
      </c>
      <c r="AA22" s="671"/>
      <c r="AB22" s="671"/>
      <c r="AC22" s="671"/>
      <c r="AD22" s="672" t="s">
        <v>107</v>
      </c>
      <c r="AE22" s="672"/>
      <c r="AF22" s="672"/>
      <c r="AG22" s="672"/>
      <c r="AH22" s="672"/>
      <c r="AI22" s="672"/>
      <c r="AJ22" s="672"/>
      <c r="AK22" s="672"/>
      <c r="AL22" s="641" t="s">
        <v>107</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75753</v>
      </c>
      <c r="S23" s="619"/>
      <c r="T23" s="619"/>
      <c r="U23" s="619"/>
      <c r="V23" s="619"/>
      <c r="W23" s="619"/>
      <c r="X23" s="619"/>
      <c r="Y23" s="620"/>
      <c r="Z23" s="671">
        <v>1.7</v>
      </c>
      <c r="AA23" s="671"/>
      <c r="AB23" s="671"/>
      <c r="AC23" s="671"/>
      <c r="AD23" s="672" t="s">
        <v>107</v>
      </c>
      <c r="AE23" s="672"/>
      <c r="AF23" s="672"/>
      <c r="AG23" s="672"/>
      <c r="AH23" s="672"/>
      <c r="AI23" s="672"/>
      <c r="AJ23" s="672"/>
      <c r="AK23" s="672"/>
      <c r="AL23" s="641" t="s">
        <v>107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15881</v>
      </c>
      <c r="S24" s="619"/>
      <c r="T24" s="619"/>
      <c r="U24" s="619"/>
      <c r="V24" s="619"/>
      <c r="W24" s="619"/>
      <c r="X24" s="619"/>
      <c r="Y24" s="620"/>
      <c r="Z24" s="671">
        <v>0.3</v>
      </c>
      <c r="AA24" s="671"/>
      <c r="AB24" s="671"/>
      <c r="AC24" s="671"/>
      <c r="AD24" s="672" t="s">
        <v>107</v>
      </c>
      <c r="AE24" s="672"/>
      <c r="AF24" s="672"/>
      <c r="AG24" s="672"/>
      <c r="AH24" s="672"/>
      <c r="AI24" s="672"/>
      <c r="AJ24" s="672"/>
      <c r="AK24" s="672"/>
      <c r="AL24" s="641" t="s">
        <v>107</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1364302</v>
      </c>
      <c r="CS24" s="669"/>
      <c r="CT24" s="669"/>
      <c r="CU24" s="669"/>
      <c r="CV24" s="669"/>
      <c r="CW24" s="669"/>
      <c r="CX24" s="669"/>
      <c r="CY24" s="716"/>
      <c r="CZ24" s="720">
        <v>31.4</v>
      </c>
      <c r="DA24" s="721"/>
      <c r="DB24" s="721"/>
      <c r="DC24" s="722"/>
      <c r="DD24" s="715">
        <v>1064357</v>
      </c>
      <c r="DE24" s="669"/>
      <c r="DF24" s="669"/>
      <c r="DG24" s="669"/>
      <c r="DH24" s="669"/>
      <c r="DI24" s="669"/>
      <c r="DJ24" s="669"/>
      <c r="DK24" s="716"/>
      <c r="DL24" s="715">
        <v>1061511</v>
      </c>
      <c r="DM24" s="669"/>
      <c r="DN24" s="669"/>
      <c r="DO24" s="669"/>
      <c r="DP24" s="669"/>
      <c r="DQ24" s="669"/>
      <c r="DR24" s="669"/>
      <c r="DS24" s="669"/>
      <c r="DT24" s="669"/>
      <c r="DU24" s="669"/>
      <c r="DV24" s="716"/>
      <c r="DW24" s="717">
        <v>42.1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537272</v>
      </c>
      <c r="S25" s="619"/>
      <c r="T25" s="619"/>
      <c r="U25" s="619"/>
      <c r="V25" s="619"/>
      <c r="W25" s="619"/>
      <c r="X25" s="619"/>
      <c r="Y25" s="620"/>
      <c r="Z25" s="671">
        <v>11.7</v>
      </c>
      <c r="AA25" s="671"/>
      <c r="AB25" s="671"/>
      <c r="AC25" s="671"/>
      <c r="AD25" s="672" t="s">
        <v>107</v>
      </c>
      <c r="AE25" s="672"/>
      <c r="AF25" s="672"/>
      <c r="AG25" s="672"/>
      <c r="AH25" s="672"/>
      <c r="AI25" s="672"/>
      <c r="AJ25" s="672"/>
      <c r="AK25" s="672"/>
      <c r="AL25" s="641" t="s">
        <v>107</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606735</v>
      </c>
      <c r="CS25" s="637"/>
      <c r="CT25" s="637"/>
      <c r="CU25" s="637"/>
      <c r="CV25" s="637"/>
      <c r="CW25" s="637"/>
      <c r="CX25" s="637"/>
      <c r="CY25" s="638"/>
      <c r="CZ25" s="621">
        <v>14</v>
      </c>
      <c r="DA25" s="639"/>
      <c r="DB25" s="639"/>
      <c r="DC25" s="640"/>
      <c r="DD25" s="624">
        <v>595824</v>
      </c>
      <c r="DE25" s="637"/>
      <c r="DF25" s="637"/>
      <c r="DG25" s="637"/>
      <c r="DH25" s="637"/>
      <c r="DI25" s="637"/>
      <c r="DJ25" s="637"/>
      <c r="DK25" s="638"/>
      <c r="DL25" s="624">
        <v>593262</v>
      </c>
      <c r="DM25" s="637"/>
      <c r="DN25" s="637"/>
      <c r="DO25" s="637"/>
      <c r="DP25" s="637"/>
      <c r="DQ25" s="637"/>
      <c r="DR25" s="637"/>
      <c r="DS25" s="637"/>
      <c r="DT25" s="637"/>
      <c r="DU25" s="637"/>
      <c r="DV25" s="638"/>
      <c r="DW25" s="641">
        <v>23.5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28205</v>
      </c>
      <c r="S26" s="619"/>
      <c r="T26" s="619"/>
      <c r="U26" s="619"/>
      <c r="V26" s="619"/>
      <c r="W26" s="619"/>
      <c r="X26" s="619"/>
      <c r="Y26" s="620"/>
      <c r="Z26" s="671">
        <v>0.6</v>
      </c>
      <c r="AA26" s="671"/>
      <c r="AB26" s="671"/>
      <c r="AC26" s="671"/>
      <c r="AD26" s="672">
        <v>28205</v>
      </c>
      <c r="AE26" s="672"/>
      <c r="AF26" s="672"/>
      <c r="AG26" s="672"/>
      <c r="AH26" s="672"/>
      <c r="AI26" s="672"/>
      <c r="AJ26" s="672"/>
      <c r="AK26" s="672"/>
      <c r="AL26" s="641">
        <v>1.2</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339451</v>
      </c>
      <c r="CS26" s="619"/>
      <c r="CT26" s="619"/>
      <c r="CU26" s="619"/>
      <c r="CV26" s="619"/>
      <c r="CW26" s="619"/>
      <c r="CX26" s="619"/>
      <c r="CY26" s="620"/>
      <c r="CZ26" s="621">
        <v>7.8</v>
      </c>
      <c r="DA26" s="639"/>
      <c r="DB26" s="639"/>
      <c r="DC26" s="640"/>
      <c r="DD26" s="624">
        <v>332372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239040</v>
      </c>
      <c r="S27" s="619"/>
      <c r="T27" s="619"/>
      <c r="U27" s="619"/>
      <c r="V27" s="619"/>
      <c r="W27" s="619"/>
      <c r="X27" s="619"/>
      <c r="Y27" s="620"/>
      <c r="Z27" s="671">
        <v>5.2</v>
      </c>
      <c r="AA27" s="671"/>
      <c r="AB27" s="671"/>
      <c r="AC27" s="671"/>
      <c r="AD27" s="672" t="s">
        <v>107</v>
      </c>
      <c r="AE27" s="672"/>
      <c r="AF27" s="672"/>
      <c r="AG27" s="672"/>
      <c r="AH27" s="672"/>
      <c r="AI27" s="672"/>
      <c r="AJ27" s="672"/>
      <c r="AK27" s="672"/>
      <c r="AL27" s="641" t="s">
        <v>107</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1479000</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413402</v>
      </c>
      <c r="CS27" s="637"/>
      <c r="CT27" s="637"/>
      <c r="CU27" s="637"/>
      <c r="CV27" s="637"/>
      <c r="CW27" s="637"/>
      <c r="CX27" s="637"/>
      <c r="CY27" s="638"/>
      <c r="CZ27" s="621">
        <v>9.5</v>
      </c>
      <c r="DA27" s="639"/>
      <c r="DB27" s="639"/>
      <c r="DC27" s="640"/>
      <c r="DD27" s="624">
        <v>135098</v>
      </c>
      <c r="DE27" s="637"/>
      <c r="DF27" s="637"/>
      <c r="DG27" s="637"/>
      <c r="DH27" s="637"/>
      <c r="DI27" s="637"/>
      <c r="DJ27" s="637"/>
      <c r="DK27" s="638"/>
      <c r="DL27" s="624">
        <v>134814</v>
      </c>
      <c r="DM27" s="637"/>
      <c r="DN27" s="637"/>
      <c r="DO27" s="637"/>
      <c r="DP27" s="637"/>
      <c r="DQ27" s="637"/>
      <c r="DR27" s="637"/>
      <c r="DS27" s="637"/>
      <c r="DT27" s="637"/>
      <c r="DU27" s="637"/>
      <c r="DV27" s="638"/>
      <c r="DW27" s="641">
        <v>5.3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99547</v>
      </c>
      <c r="S28" s="619"/>
      <c r="T28" s="619"/>
      <c r="U28" s="619"/>
      <c r="V28" s="619"/>
      <c r="W28" s="619"/>
      <c r="X28" s="619"/>
      <c r="Y28" s="620"/>
      <c r="Z28" s="671">
        <v>2.2000000000000002</v>
      </c>
      <c r="AA28" s="671"/>
      <c r="AB28" s="671"/>
      <c r="AC28" s="671"/>
      <c r="AD28" s="672">
        <v>30760</v>
      </c>
      <c r="AE28" s="672"/>
      <c r="AF28" s="672"/>
      <c r="AG28" s="672"/>
      <c r="AH28" s="672"/>
      <c r="AI28" s="672"/>
      <c r="AJ28" s="672"/>
      <c r="AK28" s="672"/>
      <c r="AL28" s="641">
        <v>1.3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344165</v>
      </c>
      <c r="CS28" s="619"/>
      <c r="CT28" s="619"/>
      <c r="CU28" s="619"/>
      <c r="CV28" s="619"/>
      <c r="CW28" s="619"/>
      <c r="CX28" s="619"/>
      <c r="CY28" s="620"/>
      <c r="CZ28" s="621">
        <v>7.9</v>
      </c>
      <c r="DA28" s="639"/>
      <c r="DB28" s="639"/>
      <c r="DC28" s="640"/>
      <c r="DD28" s="624">
        <v>333435</v>
      </c>
      <c r="DE28" s="619"/>
      <c r="DF28" s="619"/>
      <c r="DG28" s="619"/>
      <c r="DH28" s="619"/>
      <c r="DI28" s="619"/>
      <c r="DJ28" s="619"/>
      <c r="DK28" s="620"/>
      <c r="DL28" s="624">
        <v>333435</v>
      </c>
      <c r="DM28" s="619"/>
      <c r="DN28" s="619"/>
      <c r="DO28" s="619"/>
      <c r="DP28" s="619"/>
      <c r="DQ28" s="619"/>
      <c r="DR28" s="619"/>
      <c r="DS28" s="619"/>
      <c r="DT28" s="619"/>
      <c r="DU28" s="619"/>
      <c r="DV28" s="620"/>
      <c r="DW28" s="641">
        <v>13.2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2638</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344165</v>
      </c>
      <c r="CS29" s="637"/>
      <c r="CT29" s="637"/>
      <c r="CU29" s="637"/>
      <c r="CV29" s="637"/>
      <c r="CW29" s="637"/>
      <c r="CX29" s="637"/>
      <c r="CY29" s="638"/>
      <c r="CZ29" s="621">
        <v>7.9</v>
      </c>
      <c r="DA29" s="639"/>
      <c r="DB29" s="639"/>
      <c r="DC29" s="640"/>
      <c r="DD29" s="624">
        <v>333435</v>
      </c>
      <c r="DE29" s="637"/>
      <c r="DF29" s="637"/>
      <c r="DG29" s="637"/>
      <c r="DH29" s="637"/>
      <c r="DI29" s="637"/>
      <c r="DJ29" s="637"/>
      <c r="DK29" s="638"/>
      <c r="DL29" s="624">
        <v>333435</v>
      </c>
      <c r="DM29" s="637"/>
      <c r="DN29" s="637"/>
      <c r="DO29" s="637"/>
      <c r="DP29" s="637"/>
      <c r="DQ29" s="637"/>
      <c r="DR29" s="637"/>
      <c r="DS29" s="637"/>
      <c r="DT29" s="637"/>
      <c r="DU29" s="637"/>
      <c r="DV29" s="638"/>
      <c r="DW29" s="641">
        <v>13.2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420008</v>
      </c>
      <c r="S30" s="619"/>
      <c r="T30" s="619"/>
      <c r="U30" s="619"/>
      <c r="V30" s="619"/>
      <c r="W30" s="619"/>
      <c r="X30" s="619"/>
      <c r="Y30" s="620"/>
      <c r="Z30" s="671">
        <v>9.1999999999999993</v>
      </c>
      <c r="AA30" s="671"/>
      <c r="AB30" s="671"/>
      <c r="AC30" s="671"/>
      <c r="AD30" s="672" t="s">
        <v>107</v>
      </c>
      <c r="AE30" s="672"/>
      <c r="AF30" s="672"/>
      <c r="AG30" s="672"/>
      <c r="AH30" s="672"/>
      <c r="AI30" s="672"/>
      <c r="AJ30" s="672"/>
      <c r="AK30" s="672"/>
      <c r="AL30" s="641" t="s">
        <v>107</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94.9</v>
      </c>
      <c r="BN30" s="685"/>
      <c r="BO30" s="685"/>
      <c r="BP30" s="685"/>
      <c r="BQ30" s="687"/>
      <c r="BR30" s="684">
        <v>99.4</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304325</v>
      </c>
      <c r="CS30" s="619"/>
      <c r="CT30" s="619"/>
      <c r="CU30" s="619"/>
      <c r="CV30" s="619"/>
      <c r="CW30" s="619"/>
      <c r="CX30" s="619"/>
      <c r="CY30" s="620"/>
      <c r="CZ30" s="621">
        <v>7</v>
      </c>
      <c r="DA30" s="639"/>
      <c r="DB30" s="639"/>
      <c r="DC30" s="640"/>
      <c r="DD30" s="624">
        <v>293595</v>
      </c>
      <c r="DE30" s="619"/>
      <c r="DF30" s="619"/>
      <c r="DG30" s="619"/>
      <c r="DH30" s="619"/>
      <c r="DI30" s="619"/>
      <c r="DJ30" s="619"/>
      <c r="DK30" s="620"/>
      <c r="DL30" s="624">
        <v>293595</v>
      </c>
      <c r="DM30" s="619"/>
      <c r="DN30" s="619"/>
      <c r="DO30" s="619"/>
      <c r="DP30" s="619"/>
      <c r="DQ30" s="619"/>
      <c r="DR30" s="619"/>
      <c r="DS30" s="619"/>
      <c r="DT30" s="619"/>
      <c r="DU30" s="619"/>
      <c r="DV30" s="620"/>
      <c r="DW30" s="641">
        <v>11.6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98323</v>
      </c>
      <c r="S31" s="619"/>
      <c r="T31" s="619"/>
      <c r="U31" s="619"/>
      <c r="V31" s="619"/>
      <c r="W31" s="619"/>
      <c r="X31" s="619"/>
      <c r="Y31" s="620"/>
      <c r="Z31" s="671">
        <v>2.1</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95.9</v>
      </c>
      <c r="BN31" s="683"/>
      <c r="BO31" s="683"/>
      <c r="BP31" s="683"/>
      <c r="BQ31" s="647"/>
      <c r="BR31" s="682">
        <v>99.3</v>
      </c>
      <c r="BS31" s="637"/>
      <c r="BT31" s="637"/>
      <c r="BU31" s="637"/>
      <c r="BV31" s="637"/>
      <c r="BW31" s="637"/>
      <c r="BX31" s="673">
        <v>95.9</v>
      </c>
      <c r="BY31" s="683"/>
      <c r="BZ31" s="683"/>
      <c r="CA31" s="683"/>
      <c r="CB31" s="647"/>
      <c r="CD31" s="690"/>
      <c r="CE31" s="691"/>
      <c r="CF31" s="655" t="s">
        <v>294</v>
      </c>
      <c r="CG31" s="652"/>
      <c r="CH31" s="652"/>
      <c r="CI31" s="652"/>
      <c r="CJ31" s="652"/>
      <c r="CK31" s="652"/>
      <c r="CL31" s="652"/>
      <c r="CM31" s="652"/>
      <c r="CN31" s="652"/>
      <c r="CO31" s="652"/>
      <c r="CP31" s="652"/>
      <c r="CQ31" s="653"/>
      <c r="CR31" s="618">
        <v>39840</v>
      </c>
      <c r="CS31" s="637"/>
      <c r="CT31" s="637"/>
      <c r="CU31" s="637"/>
      <c r="CV31" s="637"/>
      <c r="CW31" s="637"/>
      <c r="CX31" s="637"/>
      <c r="CY31" s="638"/>
      <c r="CZ31" s="621">
        <v>0.9</v>
      </c>
      <c r="DA31" s="639"/>
      <c r="DB31" s="639"/>
      <c r="DC31" s="640"/>
      <c r="DD31" s="624">
        <v>39840</v>
      </c>
      <c r="DE31" s="637"/>
      <c r="DF31" s="637"/>
      <c r="DG31" s="637"/>
      <c r="DH31" s="637"/>
      <c r="DI31" s="637"/>
      <c r="DJ31" s="637"/>
      <c r="DK31" s="638"/>
      <c r="DL31" s="624">
        <v>39840</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88955</v>
      </c>
      <c r="S32" s="619"/>
      <c r="T32" s="619"/>
      <c r="U32" s="619"/>
      <c r="V32" s="619"/>
      <c r="W32" s="619"/>
      <c r="X32" s="619"/>
      <c r="Y32" s="620"/>
      <c r="Z32" s="671">
        <v>1.9</v>
      </c>
      <c r="AA32" s="671"/>
      <c r="AB32" s="671"/>
      <c r="AC32" s="671"/>
      <c r="AD32" s="672">
        <v>71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94.7</v>
      </c>
      <c r="BN32" s="603"/>
      <c r="BO32" s="603"/>
      <c r="BP32" s="603"/>
      <c r="BQ32" s="660"/>
      <c r="BR32" s="681">
        <v>99.4</v>
      </c>
      <c r="BS32" s="603"/>
      <c r="BT32" s="603"/>
      <c r="BU32" s="603"/>
      <c r="BV32" s="603"/>
      <c r="BW32" s="603"/>
      <c r="BX32" s="666">
        <v>94.7</v>
      </c>
      <c r="BY32" s="603"/>
      <c r="BZ32" s="603"/>
      <c r="CA32" s="603"/>
      <c r="CB32" s="660"/>
      <c r="CD32" s="692"/>
      <c r="CE32" s="693"/>
      <c r="CF32" s="655" t="s">
        <v>297</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306100</v>
      </c>
      <c r="S33" s="619"/>
      <c r="T33" s="619"/>
      <c r="U33" s="619"/>
      <c r="V33" s="619"/>
      <c r="W33" s="619"/>
      <c r="X33" s="619"/>
      <c r="Y33" s="620"/>
      <c r="Z33" s="671">
        <v>6.7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2266038</v>
      </c>
      <c r="CS33" s="637"/>
      <c r="CT33" s="637"/>
      <c r="CU33" s="637"/>
      <c r="CV33" s="637"/>
      <c r="CW33" s="637"/>
      <c r="CX33" s="637"/>
      <c r="CY33" s="638"/>
      <c r="CZ33" s="621">
        <v>52.2</v>
      </c>
      <c r="DA33" s="639"/>
      <c r="DB33" s="639"/>
      <c r="DC33" s="640"/>
      <c r="DD33" s="624">
        <v>1730717</v>
      </c>
      <c r="DE33" s="637"/>
      <c r="DF33" s="637"/>
      <c r="DG33" s="637"/>
      <c r="DH33" s="637"/>
      <c r="DI33" s="637"/>
      <c r="DJ33" s="637"/>
      <c r="DK33" s="638"/>
      <c r="DL33" s="624">
        <v>1134904</v>
      </c>
      <c r="DM33" s="637"/>
      <c r="DN33" s="637"/>
      <c r="DO33" s="637"/>
      <c r="DP33" s="637"/>
      <c r="DQ33" s="637"/>
      <c r="DR33" s="637"/>
      <c r="DS33" s="637"/>
      <c r="DT33" s="637"/>
      <c r="DU33" s="637"/>
      <c r="DV33" s="638"/>
      <c r="DW33" s="641">
        <v>45</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632070</v>
      </c>
      <c r="CS34" s="619"/>
      <c r="CT34" s="619"/>
      <c r="CU34" s="619"/>
      <c r="CV34" s="619"/>
      <c r="CW34" s="619"/>
      <c r="CX34" s="619"/>
      <c r="CY34" s="620"/>
      <c r="CZ34" s="621">
        <v>14.6</v>
      </c>
      <c r="DA34" s="639"/>
      <c r="DB34" s="639"/>
      <c r="DC34" s="640"/>
      <c r="DD34" s="624">
        <v>541764</v>
      </c>
      <c r="DE34" s="619"/>
      <c r="DF34" s="619"/>
      <c r="DG34" s="619"/>
      <c r="DH34" s="619"/>
      <c r="DI34" s="619"/>
      <c r="DJ34" s="619"/>
      <c r="DK34" s="620"/>
      <c r="DL34" s="624">
        <v>468206</v>
      </c>
      <c r="DM34" s="619"/>
      <c r="DN34" s="619"/>
      <c r="DO34" s="619"/>
      <c r="DP34" s="619"/>
      <c r="DQ34" s="619"/>
      <c r="DR34" s="619"/>
      <c r="DS34" s="619"/>
      <c r="DT34" s="619"/>
      <c r="DU34" s="619"/>
      <c r="DV34" s="620"/>
      <c r="DW34" s="641">
        <v>18.600000000000001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163900</v>
      </c>
      <c r="S35" s="619"/>
      <c r="T35" s="619"/>
      <c r="U35" s="619"/>
      <c r="V35" s="619"/>
      <c r="W35" s="619"/>
      <c r="X35" s="619"/>
      <c r="Y35" s="620"/>
      <c r="Z35" s="671">
        <v>3.6</v>
      </c>
      <c r="AA35" s="671"/>
      <c r="AB35" s="671"/>
      <c r="AC35" s="671"/>
      <c r="AD35" s="672" t="s">
        <v>107</v>
      </c>
      <c r="AE35" s="672"/>
      <c r="AF35" s="672"/>
      <c r="AG35" s="672"/>
      <c r="AH35" s="672"/>
      <c r="AI35" s="672"/>
      <c r="AJ35" s="672"/>
      <c r="AK35" s="672"/>
      <c r="AL35" s="641" t="s">
        <v>107</v>
      </c>
      <c r="AM35" s="673"/>
      <c r="AN35" s="673"/>
      <c r="AO35" s="674"/>
      <c r="AP35" s="186"/>
      <c r="AQ35" s="675" t="s">
        <v>305</v>
      </c>
      <c r="AR35" s="676"/>
      <c r="AS35" s="676"/>
      <c r="AT35" s="676"/>
      <c r="AU35" s="676"/>
      <c r="AV35" s="676"/>
      <c r="AW35" s="676"/>
      <c r="AX35" s="676"/>
      <c r="AY35" s="677"/>
      <c r="AZ35" s="668">
        <v>501489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35992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90790</v>
      </c>
      <c r="CS35" s="637"/>
      <c r="CT35" s="637"/>
      <c r="CU35" s="637"/>
      <c r="CV35" s="637"/>
      <c r="CW35" s="637"/>
      <c r="CX35" s="637"/>
      <c r="CY35" s="638"/>
      <c r="CZ35" s="621">
        <v>2.1</v>
      </c>
      <c r="DA35" s="639"/>
      <c r="DB35" s="639"/>
      <c r="DC35" s="640"/>
      <c r="DD35" s="624">
        <v>60357</v>
      </c>
      <c r="DE35" s="637"/>
      <c r="DF35" s="637"/>
      <c r="DG35" s="637"/>
      <c r="DH35" s="637"/>
      <c r="DI35" s="637"/>
      <c r="DJ35" s="637"/>
      <c r="DK35" s="638"/>
      <c r="DL35" s="624">
        <v>60357</v>
      </c>
      <c r="DM35" s="637"/>
      <c r="DN35" s="637"/>
      <c r="DO35" s="637"/>
      <c r="DP35" s="637"/>
      <c r="DQ35" s="637"/>
      <c r="DR35" s="637"/>
      <c r="DS35" s="637"/>
      <c r="DT35" s="637"/>
      <c r="DU35" s="637"/>
      <c r="DV35" s="638"/>
      <c r="DW35" s="641">
        <v>2.4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4587527</v>
      </c>
      <c r="S36" s="659"/>
      <c r="T36" s="659"/>
      <c r="U36" s="659"/>
      <c r="V36" s="659"/>
      <c r="W36" s="659"/>
      <c r="X36" s="659"/>
      <c r="Y36" s="662"/>
      <c r="Z36" s="663">
        <v>100</v>
      </c>
      <c r="AA36" s="663"/>
      <c r="AB36" s="663"/>
      <c r="AC36" s="663"/>
      <c r="AD36" s="664">
        <v>2358707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167548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32573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703804</v>
      </c>
      <c r="CS36" s="619"/>
      <c r="CT36" s="619"/>
      <c r="CU36" s="619"/>
      <c r="CV36" s="619"/>
      <c r="CW36" s="619"/>
      <c r="CX36" s="619"/>
      <c r="CY36" s="620"/>
      <c r="CZ36" s="621">
        <v>16.2</v>
      </c>
      <c r="DA36" s="639"/>
      <c r="DB36" s="639"/>
      <c r="DC36" s="640"/>
      <c r="DD36" s="624">
        <v>596240</v>
      </c>
      <c r="DE36" s="619"/>
      <c r="DF36" s="619"/>
      <c r="DG36" s="619"/>
      <c r="DH36" s="619"/>
      <c r="DI36" s="619"/>
      <c r="DJ36" s="619"/>
      <c r="DK36" s="620"/>
      <c r="DL36" s="624">
        <v>300850</v>
      </c>
      <c r="DM36" s="619"/>
      <c r="DN36" s="619"/>
      <c r="DO36" s="619"/>
      <c r="DP36" s="619"/>
      <c r="DQ36" s="619"/>
      <c r="DR36" s="619"/>
      <c r="DS36" s="619"/>
      <c r="DT36" s="619"/>
      <c r="DU36" s="619"/>
      <c r="DV36" s="620"/>
      <c r="DW36" s="641">
        <v>11.9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60340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345765</v>
      </c>
      <c r="CS37" s="637"/>
      <c r="CT37" s="637"/>
      <c r="CU37" s="637"/>
      <c r="CV37" s="637"/>
      <c r="CW37" s="637"/>
      <c r="CX37" s="637"/>
      <c r="CY37" s="638"/>
      <c r="CZ37" s="621">
        <v>8</v>
      </c>
      <c r="DA37" s="639"/>
      <c r="DB37" s="639"/>
      <c r="DC37" s="640"/>
      <c r="DD37" s="624">
        <v>345765</v>
      </c>
      <c r="DE37" s="637"/>
      <c r="DF37" s="637"/>
      <c r="DG37" s="637"/>
      <c r="DH37" s="637"/>
      <c r="DI37" s="637"/>
      <c r="DJ37" s="637"/>
      <c r="DK37" s="638"/>
      <c r="DL37" s="624">
        <v>167507</v>
      </c>
      <c r="DM37" s="637"/>
      <c r="DN37" s="637"/>
      <c r="DO37" s="637"/>
      <c r="DP37" s="637"/>
      <c r="DQ37" s="637"/>
      <c r="DR37" s="637"/>
      <c r="DS37" s="637"/>
      <c r="DT37" s="637"/>
      <c r="DU37" s="637"/>
      <c r="DV37" s="638"/>
      <c r="DW37" s="641">
        <v>6.6</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5765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1276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438275</v>
      </c>
      <c r="CS38" s="619"/>
      <c r="CT38" s="619"/>
      <c r="CU38" s="619"/>
      <c r="CV38" s="619"/>
      <c r="CW38" s="619"/>
      <c r="CX38" s="619"/>
      <c r="CY38" s="620"/>
      <c r="CZ38" s="621">
        <v>10.1</v>
      </c>
      <c r="DA38" s="639"/>
      <c r="DB38" s="639"/>
      <c r="DC38" s="640"/>
      <c r="DD38" s="624">
        <v>312799</v>
      </c>
      <c r="DE38" s="619"/>
      <c r="DF38" s="619"/>
      <c r="DG38" s="619"/>
      <c r="DH38" s="619"/>
      <c r="DI38" s="619"/>
      <c r="DJ38" s="619"/>
      <c r="DK38" s="620"/>
      <c r="DL38" s="624">
        <v>305491</v>
      </c>
      <c r="DM38" s="619"/>
      <c r="DN38" s="619"/>
      <c r="DO38" s="619"/>
      <c r="DP38" s="619"/>
      <c r="DQ38" s="619"/>
      <c r="DR38" s="619"/>
      <c r="DS38" s="619"/>
      <c r="DT38" s="619"/>
      <c r="DU38" s="619"/>
      <c r="DV38" s="620"/>
      <c r="DW38" s="641">
        <v>12.1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2874</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172742</v>
      </c>
      <c r="CS39" s="637"/>
      <c r="CT39" s="637"/>
      <c r="CU39" s="637"/>
      <c r="CV39" s="637"/>
      <c r="CW39" s="637"/>
      <c r="CX39" s="637"/>
      <c r="CY39" s="638"/>
      <c r="CZ39" s="621">
        <v>4</v>
      </c>
      <c r="DA39" s="639"/>
      <c r="DB39" s="639"/>
      <c r="DC39" s="640"/>
      <c r="DD39" s="624">
        <v>159311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41631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228357</v>
      </c>
      <c r="CS40" s="619"/>
      <c r="CT40" s="619"/>
      <c r="CU40" s="619"/>
      <c r="CV40" s="619"/>
      <c r="CW40" s="619"/>
      <c r="CX40" s="619"/>
      <c r="CY40" s="620"/>
      <c r="CZ40" s="621">
        <v>5.3</v>
      </c>
      <c r="DA40" s="639"/>
      <c r="DB40" s="639"/>
      <c r="DC40" s="640"/>
      <c r="DD40" s="624">
        <v>60246</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223331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708351</v>
      </c>
      <c r="CS42" s="619"/>
      <c r="CT42" s="619"/>
      <c r="CU42" s="619"/>
      <c r="CV42" s="619"/>
      <c r="CW42" s="619"/>
      <c r="CX42" s="619"/>
      <c r="CY42" s="620"/>
      <c r="CZ42" s="621">
        <v>16.3</v>
      </c>
      <c r="DA42" s="622"/>
      <c r="DB42" s="622"/>
      <c r="DC42" s="623"/>
      <c r="DD42" s="624">
        <v>326886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7597</v>
      </c>
      <c r="CS43" s="637"/>
      <c r="CT43" s="637"/>
      <c r="CU43" s="637"/>
      <c r="CV43" s="637"/>
      <c r="CW43" s="637"/>
      <c r="CX43" s="637"/>
      <c r="CY43" s="638"/>
      <c r="CZ43" s="621">
        <v>0.2</v>
      </c>
      <c r="DA43" s="639"/>
      <c r="DB43" s="639"/>
      <c r="DC43" s="640"/>
      <c r="DD43" s="624">
        <v>7597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536010</v>
      </c>
      <c r="CS44" s="619"/>
      <c r="CT44" s="619"/>
      <c r="CU44" s="619"/>
      <c r="CV44" s="619"/>
      <c r="CW44" s="619"/>
      <c r="CX44" s="619"/>
      <c r="CY44" s="620"/>
      <c r="CZ44" s="621">
        <v>12.4</v>
      </c>
      <c r="DA44" s="622"/>
      <c r="DB44" s="622"/>
      <c r="DC44" s="623"/>
      <c r="DD44" s="624">
        <v>259633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206253</v>
      </c>
      <c r="CS45" s="637"/>
      <c r="CT45" s="637"/>
      <c r="CU45" s="637"/>
      <c r="CV45" s="637"/>
      <c r="CW45" s="637"/>
      <c r="CX45" s="637"/>
      <c r="CY45" s="638"/>
      <c r="CZ45" s="621">
        <v>4.8</v>
      </c>
      <c r="DA45" s="639"/>
      <c r="DB45" s="639"/>
      <c r="DC45" s="640"/>
      <c r="DD45" s="624">
        <v>3276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329757</v>
      </c>
      <c r="CS46" s="619"/>
      <c r="CT46" s="619"/>
      <c r="CU46" s="619"/>
      <c r="CV46" s="619"/>
      <c r="CW46" s="619"/>
      <c r="CX46" s="619"/>
      <c r="CY46" s="620"/>
      <c r="CZ46" s="621">
        <v>7.6</v>
      </c>
      <c r="DA46" s="622"/>
      <c r="DB46" s="622"/>
      <c r="DC46" s="623"/>
      <c r="DD46" s="624">
        <v>256357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172341</v>
      </c>
      <c r="CS47" s="637"/>
      <c r="CT47" s="637"/>
      <c r="CU47" s="637"/>
      <c r="CV47" s="637"/>
      <c r="CW47" s="637"/>
      <c r="CX47" s="637"/>
      <c r="CY47" s="638"/>
      <c r="CZ47" s="621">
        <v>4</v>
      </c>
      <c r="DA47" s="639"/>
      <c r="DB47" s="639"/>
      <c r="DC47" s="640"/>
      <c r="DD47" s="624">
        <v>67253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4338691</v>
      </c>
      <c r="CS49" s="603"/>
      <c r="CT49" s="603"/>
      <c r="CU49" s="603"/>
      <c r="CV49" s="603"/>
      <c r="CW49" s="603"/>
      <c r="CX49" s="603"/>
      <c r="CY49" s="604"/>
      <c r="CZ49" s="605">
        <v>100</v>
      </c>
      <c r="DA49" s="606"/>
      <c r="DB49" s="606"/>
      <c r="DC49" s="607"/>
      <c r="DD49" s="608">
        <v>3121960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3" t="s">
        <v>358</v>
      </c>
      <c r="DH5" s="1124"/>
      <c r="DI5" s="1124"/>
      <c r="DJ5" s="1124"/>
      <c r="DK5" s="1125"/>
      <c r="DL5" s="1123" t="s">
        <v>359</v>
      </c>
      <c r="DM5" s="1124"/>
      <c r="DN5" s="1124"/>
      <c r="DO5" s="1124"/>
      <c r="DP5" s="1125"/>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361</v>
      </c>
      <c r="C7" s="1076"/>
      <c r="D7" s="1076"/>
      <c r="E7" s="1076"/>
      <c r="F7" s="1076"/>
      <c r="G7" s="1076"/>
      <c r="H7" s="1076"/>
      <c r="I7" s="1076"/>
      <c r="J7" s="1076"/>
      <c r="K7" s="1076"/>
      <c r="L7" s="1076"/>
      <c r="M7" s="1076"/>
      <c r="N7" s="1076"/>
      <c r="O7" s="1076"/>
      <c r="P7" s="1077"/>
      <c r="Q7" s="1129">
        <v>4588</v>
      </c>
      <c r="R7" s="1130"/>
      <c r="S7" s="1130"/>
      <c r="T7" s="1130"/>
      <c r="U7" s="1130"/>
      <c r="V7" s="1130">
        <v>4339</v>
      </c>
      <c r="W7" s="1130"/>
      <c r="X7" s="1130"/>
      <c r="Y7" s="1130"/>
      <c r="Z7" s="1130"/>
      <c r="AA7" s="1130">
        <v>249</v>
      </c>
      <c r="AB7" s="1130"/>
      <c r="AC7" s="1130"/>
      <c r="AD7" s="1130"/>
      <c r="AE7" s="1131"/>
      <c r="AF7" s="1132">
        <v>135</v>
      </c>
      <c r="AG7" s="1133"/>
      <c r="AH7" s="1133"/>
      <c r="AI7" s="1133"/>
      <c r="AJ7" s="1134"/>
      <c r="AK7" s="1116">
        <v>557</v>
      </c>
      <c r="AL7" s="1117"/>
      <c r="AM7" s="1117"/>
      <c r="AN7" s="1117"/>
      <c r="AO7" s="1117"/>
      <c r="AP7" s="1117">
        <v>3440</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540</v>
      </c>
      <c r="BT7" s="1121"/>
      <c r="BU7" s="1121"/>
      <c r="BV7" s="1121"/>
      <c r="BW7" s="1121"/>
      <c r="BX7" s="1121"/>
      <c r="BY7" s="1121"/>
      <c r="BZ7" s="1121"/>
      <c r="CA7" s="1121"/>
      <c r="CB7" s="1121"/>
      <c r="CC7" s="1121"/>
      <c r="CD7" s="1121"/>
      <c r="CE7" s="1121"/>
      <c r="CF7" s="1121"/>
      <c r="CG7" s="1122"/>
      <c r="CH7" s="1113">
        <v>1</v>
      </c>
      <c r="CI7" s="1114"/>
      <c r="CJ7" s="1114"/>
      <c r="CK7" s="1114"/>
      <c r="CL7" s="1115"/>
      <c r="CM7" s="1113">
        <v>73</v>
      </c>
      <c r="CN7" s="1114"/>
      <c r="CO7" s="1114"/>
      <c r="CP7" s="1114"/>
      <c r="CQ7" s="1115"/>
      <c r="CR7" s="1113">
        <v>7</v>
      </c>
      <c r="CS7" s="1114"/>
      <c r="CT7" s="1114"/>
      <c r="CU7" s="1114"/>
      <c r="CV7" s="1115"/>
      <c r="CW7" s="1113" t="s">
        <v>541</v>
      </c>
      <c r="CX7" s="1114"/>
      <c r="CY7" s="1114"/>
      <c r="CZ7" s="1114"/>
      <c r="DA7" s="1115"/>
      <c r="DB7" s="1113" t="s">
        <v>541</v>
      </c>
      <c r="DC7" s="1114"/>
      <c r="DD7" s="1114"/>
      <c r="DE7" s="1114"/>
      <c r="DF7" s="1115"/>
      <c r="DG7" s="1113" t="s">
        <v>541</v>
      </c>
      <c r="DH7" s="1114"/>
      <c r="DI7" s="1114"/>
      <c r="DJ7" s="1114"/>
      <c r="DK7" s="1115"/>
      <c r="DL7" s="1113" t="s">
        <v>541</v>
      </c>
      <c r="DM7" s="1114"/>
      <c r="DN7" s="1114"/>
      <c r="DO7" s="1114"/>
      <c r="DP7" s="1115"/>
      <c r="DQ7" s="1113" t="s">
        <v>541</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v>4588</v>
      </c>
      <c r="R23" s="1094"/>
      <c r="S23" s="1094"/>
      <c r="T23" s="1094"/>
      <c r="U23" s="1094"/>
      <c r="V23" s="1094">
        <v>4339</v>
      </c>
      <c r="W23" s="1094"/>
      <c r="X23" s="1094"/>
      <c r="Y23" s="1094"/>
      <c r="Z23" s="1094"/>
      <c r="AA23" s="1094">
        <v>249</v>
      </c>
      <c r="AB23" s="1094"/>
      <c r="AC23" s="1094"/>
      <c r="AD23" s="1094"/>
      <c r="AE23" s="1095"/>
      <c r="AF23" s="1096">
        <v>135</v>
      </c>
      <c r="AG23" s="1094"/>
      <c r="AH23" s="1094"/>
      <c r="AI23" s="1094"/>
      <c r="AJ23" s="1097"/>
      <c r="AK23" s="1098"/>
      <c r="AL23" s="1099"/>
      <c r="AM23" s="1099"/>
      <c r="AN23" s="1099"/>
      <c r="AO23" s="1099"/>
      <c r="AP23" s="1094">
        <v>3440</v>
      </c>
      <c r="AQ23" s="1094"/>
      <c r="AR23" s="1094"/>
      <c r="AS23" s="1094"/>
      <c r="AT23" s="1094"/>
      <c r="AU23" s="1100"/>
      <c r="AV23" s="1100"/>
      <c r="AW23" s="1100"/>
      <c r="AX23" s="1100"/>
      <c r="AY23" s="1101"/>
      <c r="AZ23" s="1090" t="s">
        <v>107</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4" t="s">
        <v>370</v>
      </c>
      <c r="AG26" s="1034"/>
      <c r="AH26" s="1034"/>
      <c r="AI26" s="1034"/>
      <c r="AJ26" s="1085"/>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375</v>
      </c>
      <c r="C28" s="1076"/>
      <c r="D28" s="1076"/>
      <c r="E28" s="1076"/>
      <c r="F28" s="1076"/>
      <c r="G28" s="1076"/>
      <c r="H28" s="1076"/>
      <c r="I28" s="1076"/>
      <c r="J28" s="1076"/>
      <c r="K28" s="1076"/>
      <c r="L28" s="1076"/>
      <c r="M28" s="1076"/>
      <c r="N28" s="1076"/>
      <c r="O28" s="1076"/>
      <c r="P28" s="1077"/>
      <c r="Q28" s="1078">
        <v>635</v>
      </c>
      <c r="R28" s="1079"/>
      <c r="S28" s="1079"/>
      <c r="T28" s="1079"/>
      <c r="U28" s="1079"/>
      <c r="V28" s="1079">
        <v>599</v>
      </c>
      <c r="W28" s="1079"/>
      <c r="X28" s="1079"/>
      <c r="Y28" s="1079"/>
      <c r="Z28" s="1079"/>
      <c r="AA28" s="1079">
        <v>36</v>
      </c>
      <c r="AB28" s="1079"/>
      <c r="AC28" s="1079"/>
      <c r="AD28" s="1079"/>
      <c r="AE28" s="1080"/>
      <c r="AF28" s="1081">
        <v>36</v>
      </c>
      <c r="AG28" s="1079"/>
      <c r="AH28" s="1079"/>
      <c r="AI28" s="1079"/>
      <c r="AJ28" s="1082"/>
      <c r="AK28" s="1083">
        <v>42</v>
      </c>
      <c r="AL28" s="1072"/>
      <c r="AM28" s="1072"/>
      <c r="AN28" s="1072"/>
      <c r="AO28" s="1072"/>
      <c r="AP28" s="1072" t="s">
        <v>539</v>
      </c>
      <c r="AQ28" s="1072"/>
      <c r="AR28" s="1072"/>
      <c r="AS28" s="1072"/>
      <c r="AT28" s="1072"/>
      <c r="AU28" s="1072" t="s">
        <v>539</v>
      </c>
      <c r="AV28" s="1072"/>
      <c r="AW28" s="1072"/>
      <c r="AX28" s="1072"/>
      <c r="AY28" s="1072"/>
      <c r="AZ28" s="1072" t="s">
        <v>539</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521</v>
      </c>
      <c r="R29" s="1070"/>
      <c r="S29" s="1070"/>
      <c r="T29" s="1070"/>
      <c r="U29" s="1070"/>
      <c r="V29" s="1070">
        <v>495</v>
      </c>
      <c r="W29" s="1070"/>
      <c r="X29" s="1070"/>
      <c r="Y29" s="1070"/>
      <c r="Z29" s="1070"/>
      <c r="AA29" s="1070">
        <v>26</v>
      </c>
      <c r="AB29" s="1070"/>
      <c r="AC29" s="1070"/>
      <c r="AD29" s="1070"/>
      <c r="AE29" s="1071"/>
      <c r="AF29" s="1045">
        <v>26</v>
      </c>
      <c r="AG29" s="1046"/>
      <c r="AH29" s="1046"/>
      <c r="AI29" s="1046"/>
      <c r="AJ29" s="1047"/>
      <c r="AK29" s="1006">
        <v>96</v>
      </c>
      <c r="AL29" s="997"/>
      <c r="AM29" s="997"/>
      <c r="AN29" s="997"/>
      <c r="AO29" s="997"/>
      <c r="AP29" s="997" t="s">
        <v>539</v>
      </c>
      <c r="AQ29" s="997"/>
      <c r="AR29" s="997"/>
      <c r="AS29" s="997"/>
      <c r="AT29" s="997"/>
      <c r="AU29" s="997" t="s">
        <v>539</v>
      </c>
      <c r="AV29" s="997"/>
      <c r="AW29" s="997"/>
      <c r="AX29" s="997"/>
      <c r="AY29" s="997"/>
      <c r="AZ29" s="997" t="s">
        <v>539</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47</v>
      </c>
      <c r="R30" s="1070"/>
      <c r="S30" s="1070"/>
      <c r="T30" s="1070"/>
      <c r="U30" s="1070"/>
      <c r="V30" s="1070">
        <v>46</v>
      </c>
      <c r="W30" s="1070"/>
      <c r="X30" s="1070"/>
      <c r="Y30" s="1070"/>
      <c r="Z30" s="1070"/>
      <c r="AA30" s="1070">
        <v>1</v>
      </c>
      <c r="AB30" s="1070"/>
      <c r="AC30" s="1070"/>
      <c r="AD30" s="1070"/>
      <c r="AE30" s="1071"/>
      <c r="AF30" s="1045">
        <v>1</v>
      </c>
      <c r="AG30" s="1046"/>
      <c r="AH30" s="1046"/>
      <c r="AI30" s="1046"/>
      <c r="AJ30" s="1047"/>
      <c r="AK30" s="1006">
        <v>20</v>
      </c>
      <c r="AL30" s="997"/>
      <c r="AM30" s="997"/>
      <c r="AN30" s="997"/>
      <c r="AO30" s="997"/>
      <c r="AP30" s="997" t="s">
        <v>539</v>
      </c>
      <c r="AQ30" s="997"/>
      <c r="AR30" s="997"/>
      <c r="AS30" s="997"/>
      <c r="AT30" s="997"/>
      <c r="AU30" s="997" t="s">
        <v>539</v>
      </c>
      <c r="AV30" s="997"/>
      <c r="AW30" s="997"/>
      <c r="AX30" s="997"/>
      <c r="AY30" s="997"/>
      <c r="AZ30" s="997" t="s">
        <v>539</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230</v>
      </c>
      <c r="R31" s="1070"/>
      <c r="S31" s="1070"/>
      <c r="T31" s="1070"/>
      <c r="U31" s="1070"/>
      <c r="V31" s="1070">
        <v>228</v>
      </c>
      <c r="W31" s="1070"/>
      <c r="X31" s="1070"/>
      <c r="Y31" s="1070"/>
      <c r="Z31" s="1070"/>
      <c r="AA31" s="1070">
        <v>2</v>
      </c>
      <c r="AB31" s="1070"/>
      <c r="AC31" s="1070"/>
      <c r="AD31" s="1070"/>
      <c r="AE31" s="1071"/>
      <c r="AF31" s="1045">
        <v>2</v>
      </c>
      <c r="AG31" s="1046"/>
      <c r="AH31" s="1046"/>
      <c r="AI31" s="1046"/>
      <c r="AJ31" s="1047"/>
      <c r="AK31" s="1006">
        <v>3</v>
      </c>
      <c r="AL31" s="997"/>
      <c r="AM31" s="997"/>
      <c r="AN31" s="997"/>
      <c r="AO31" s="997"/>
      <c r="AP31" s="997">
        <v>268</v>
      </c>
      <c r="AQ31" s="997"/>
      <c r="AR31" s="997"/>
      <c r="AS31" s="997"/>
      <c r="AT31" s="997"/>
      <c r="AU31" s="997">
        <v>6</v>
      </c>
      <c r="AV31" s="997"/>
      <c r="AW31" s="997"/>
      <c r="AX31" s="997"/>
      <c r="AY31" s="997"/>
      <c r="AZ31" s="997" t="s">
        <v>539</v>
      </c>
      <c r="BA31" s="997"/>
      <c r="BB31" s="997"/>
      <c r="BC31" s="997"/>
      <c r="BD31" s="997"/>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286</v>
      </c>
      <c r="R32" s="1070"/>
      <c r="S32" s="1070"/>
      <c r="T32" s="1070"/>
      <c r="U32" s="1070"/>
      <c r="V32" s="1070">
        <v>278</v>
      </c>
      <c r="W32" s="1070"/>
      <c r="X32" s="1070"/>
      <c r="Y32" s="1070"/>
      <c r="Z32" s="1070"/>
      <c r="AA32" s="1070">
        <v>8</v>
      </c>
      <c r="AB32" s="1070"/>
      <c r="AC32" s="1070"/>
      <c r="AD32" s="1070"/>
      <c r="AE32" s="1071"/>
      <c r="AF32" s="1045">
        <v>8</v>
      </c>
      <c r="AG32" s="1046"/>
      <c r="AH32" s="1046"/>
      <c r="AI32" s="1046"/>
      <c r="AJ32" s="1047"/>
      <c r="AK32" s="1006">
        <v>155</v>
      </c>
      <c r="AL32" s="997"/>
      <c r="AM32" s="997"/>
      <c r="AN32" s="997"/>
      <c r="AO32" s="997"/>
      <c r="AP32" s="997">
        <v>1602</v>
      </c>
      <c r="AQ32" s="997"/>
      <c r="AR32" s="997"/>
      <c r="AS32" s="997"/>
      <c r="AT32" s="997"/>
      <c r="AU32" s="997">
        <v>1437</v>
      </c>
      <c r="AV32" s="997"/>
      <c r="AW32" s="997"/>
      <c r="AX32" s="997"/>
      <c r="AY32" s="997"/>
      <c r="AZ32" s="997" t="s">
        <v>539</v>
      </c>
      <c r="BA32" s="997"/>
      <c r="BB32" s="997"/>
      <c r="BC32" s="997"/>
      <c r="BD32" s="997"/>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45</v>
      </c>
      <c r="R33" s="1070"/>
      <c r="S33" s="1070"/>
      <c r="T33" s="1070"/>
      <c r="U33" s="1070"/>
      <c r="V33" s="1070">
        <v>44</v>
      </c>
      <c r="W33" s="1070"/>
      <c r="X33" s="1070"/>
      <c r="Y33" s="1070"/>
      <c r="Z33" s="1070"/>
      <c r="AA33" s="1070">
        <v>1</v>
      </c>
      <c r="AB33" s="1070"/>
      <c r="AC33" s="1070"/>
      <c r="AD33" s="1070"/>
      <c r="AE33" s="1071"/>
      <c r="AF33" s="1045">
        <v>1</v>
      </c>
      <c r="AG33" s="1046"/>
      <c r="AH33" s="1046"/>
      <c r="AI33" s="1046"/>
      <c r="AJ33" s="1047"/>
      <c r="AK33" s="1006">
        <v>13</v>
      </c>
      <c r="AL33" s="997"/>
      <c r="AM33" s="997"/>
      <c r="AN33" s="997"/>
      <c r="AO33" s="997"/>
      <c r="AP33" s="997">
        <v>52</v>
      </c>
      <c r="AQ33" s="997"/>
      <c r="AR33" s="997"/>
      <c r="AS33" s="997"/>
      <c r="AT33" s="997"/>
      <c r="AU33" s="997">
        <v>49</v>
      </c>
      <c r="AV33" s="997"/>
      <c r="AW33" s="997"/>
      <c r="AX33" s="997"/>
      <c r="AY33" s="997"/>
      <c r="AZ33" s="997" t="s">
        <v>539</v>
      </c>
      <c r="BA33" s="997"/>
      <c r="BB33" s="997"/>
      <c r="BC33" s="997"/>
      <c r="BD33" s="997"/>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191</v>
      </c>
      <c r="R34" s="1070"/>
      <c r="S34" s="1070"/>
      <c r="T34" s="1070"/>
      <c r="U34" s="1070"/>
      <c r="V34" s="1070">
        <v>185</v>
      </c>
      <c r="W34" s="1070"/>
      <c r="X34" s="1070"/>
      <c r="Y34" s="1070"/>
      <c r="Z34" s="1070"/>
      <c r="AA34" s="1070">
        <v>6</v>
      </c>
      <c r="AB34" s="1070"/>
      <c r="AC34" s="1070"/>
      <c r="AD34" s="1070"/>
      <c r="AE34" s="1071"/>
      <c r="AF34" s="1045" t="s">
        <v>107</v>
      </c>
      <c r="AG34" s="1046"/>
      <c r="AH34" s="1046"/>
      <c r="AI34" s="1046"/>
      <c r="AJ34" s="1047"/>
      <c r="AK34" s="1006">
        <v>6</v>
      </c>
      <c r="AL34" s="997"/>
      <c r="AM34" s="997"/>
      <c r="AN34" s="997"/>
      <c r="AO34" s="997"/>
      <c r="AP34" s="997">
        <v>6</v>
      </c>
      <c r="AQ34" s="997"/>
      <c r="AR34" s="997"/>
      <c r="AS34" s="997"/>
      <c r="AT34" s="997"/>
      <c r="AU34" s="997">
        <v>0</v>
      </c>
      <c r="AV34" s="997"/>
      <c r="AW34" s="997"/>
      <c r="AX34" s="997"/>
      <c r="AY34" s="997"/>
      <c r="AZ34" s="997" t="s">
        <v>539</v>
      </c>
      <c r="BA34" s="997"/>
      <c r="BB34" s="997"/>
      <c r="BC34" s="997"/>
      <c r="BD34" s="997"/>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74</v>
      </c>
      <c r="AG63" s="985"/>
      <c r="AH63" s="985"/>
      <c r="AI63" s="985"/>
      <c r="AJ63" s="1056"/>
      <c r="AK63" s="1057"/>
      <c r="AL63" s="989"/>
      <c r="AM63" s="989"/>
      <c r="AN63" s="989"/>
      <c r="AO63" s="989"/>
      <c r="AP63" s="985">
        <v>1928</v>
      </c>
      <c r="AQ63" s="985"/>
      <c r="AR63" s="985"/>
      <c r="AS63" s="985"/>
      <c r="AT63" s="985"/>
      <c r="AU63" s="985">
        <v>1492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2664</v>
      </c>
      <c r="R68" s="1008"/>
      <c r="S68" s="1008"/>
      <c r="T68" s="1008"/>
      <c r="U68" s="1008"/>
      <c r="V68" s="1008">
        <v>2145</v>
      </c>
      <c r="W68" s="1008"/>
      <c r="X68" s="1008"/>
      <c r="Y68" s="1008"/>
      <c r="Z68" s="1008"/>
      <c r="AA68" s="1008">
        <v>519</v>
      </c>
      <c r="AB68" s="1008"/>
      <c r="AC68" s="1008"/>
      <c r="AD68" s="1008"/>
      <c r="AE68" s="1008"/>
      <c r="AF68" s="1008">
        <v>24</v>
      </c>
      <c r="AG68" s="1008"/>
      <c r="AH68" s="1008"/>
      <c r="AI68" s="1008"/>
      <c r="AJ68" s="1008"/>
      <c r="AK68" s="1008">
        <v>67</v>
      </c>
      <c r="AL68" s="1008"/>
      <c r="AM68" s="1008"/>
      <c r="AN68" s="1008"/>
      <c r="AO68" s="1008"/>
      <c r="AP68" s="1008">
        <v>434</v>
      </c>
      <c r="AQ68" s="1008"/>
      <c r="AR68" s="1008"/>
      <c r="AS68" s="1008"/>
      <c r="AT68" s="1008"/>
      <c r="AU68" s="1008">
        <v>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44</v>
      </c>
      <c r="R69" s="997"/>
      <c r="S69" s="997"/>
      <c r="T69" s="997"/>
      <c r="U69" s="997"/>
      <c r="V69" s="997">
        <v>44</v>
      </c>
      <c r="W69" s="997"/>
      <c r="X69" s="997"/>
      <c r="Y69" s="997"/>
      <c r="Z69" s="997"/>
      <c r="AA69" s="997">
        <v>0</v>
      </c>
      <c r="AB69" s="997"/>
      <c r="AC69" s="997"/>
      <c r="AD69" s="997"/>
      <c r="AE69" s="997"/>
      <c r="AF69" s="997">
        <v>15</v>
      </c>
      <c r="AG69" s="997"/>
      <c r="AH69" s="997"/>
      <c r="AI69" s="997"/>
      <c r="AJ69" s="997"/>
      <c r="AK69" s="997" t="s">
        <v>541</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3112</v>
      </c>
      <c r="R70" s="997"/>
      <c r="S70" s="997"/>
      <c r="T70" s="997"/>
      <c r="U70" s="997"/>
      <c r="V70" s="997">
        <v>3176</v>
      </c>
      <c r="W70" s="997"/>
      <c r="X70" s="997"/>
      <c r="Y70" s="997"/>
      <c r="Z70" s="997"/>
      <c r="AA70" s="997">
        <v>-64</v>
      </c>
      <c r="AB70" s="997"/>
      <c r="AC70" s="997"/>
      <c r="AD70" s="997"/>
      <c r="AE70" s="997"/>
      <c r="AF70" s="997">
        <v>567</v>
      </c>
      <c r="AG70" s="997"/>
      <c r="AH70" s="997"/>
      <c r="AI70" s="997"/>
      <c r="AJ70" s="997"/>
      <c r="AK70" s="997">
        <v>413</v>
      </c>
      <c r="AL70" s="997"/>
      <c r="AM70" s="997"/>
      <c r="AN70" s="997"/>
      <c r="AO70" s="997"/>
      <c r="AP70" s="997">
        <v>2467</v>
      </c>
      <c r="AQ70" s="997"/>
      <c r="AR70" s="997"/>
      <c r="AS70" s="997"/>
      <c r="AT70" s="997"/>
      <c r="AU70" s="997">
        <v>360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2</v>
      </c>
      <c r="R71" s="997"/>
      <c r="S71" s="997"/>
      <c r="T71" s="997"/>
      <c r="U71" s="997"/>
      <c r="V71" s="997">
        <v>1</v>
      </c>
      <c r="W71" s="997"/>
      <c r="X71" s="997"/>
      <c r="Y71" s="997"/>
      <c r="Z71" s="997"/>
      <c r="AA71" s="997">
        <v>1</v>
      </c>
      <c r="AB71" s="997"/>
      <c r="AC71" s="997"/>
      <c r="AD71" s="997"/>
      <c r="AE71" s="997"/>
      <c r="AF71" s="997">
        <v>1</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2</v>
      </c>
      <c r="R72" s="997"/>
      <c r="S72" s="997"/>
      <c r="T72" s="997"/>
      <c r="U72" s="997"/>
      <c r="V72" s="997">
        <v>1</v>
      </c>
      <c r="W72" s="997"/>
      <c r="X72" s="997"/>
      <c r="Y72" s="997"/>
      <c r="Z72" s="997"/>
      <c r="AA72" s="997">
        <v>0</v>
      </c>
      <c r="AB72" s="997"/>
      <c r="AC72" s="997"/>
      <c r="AD72" s="997"/>
      <c r="AE72" s="997"/>
      <c r="AF72" s="997">
        <v>0</v>
      </c>
      <c r="AG72" s="997"/>
      <c r="AH72" s="997"/>
      <c r="AI72" s="997"/>
      <c r="AJ72" s="997"/>
      <c r="AK72" s="997" t="s">
        <v>541</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4</v>
      </c>
      <c r="R73" s="997"/>
      <c r="S73" s="997"/>
      <c r="T73" s="997"/>
      <c r="U73" s="997"/>
      <c r="V73" s="997">
        <v>3</v>
      </c>
      <c r="W73" s="997"/>
      <c r="X73" s="997"/>
      <c r="Y73" s="997"/>
      <c r="Z73" s="997"/>
      <c r="AA73" s="997">
        <v>1</v>
      </c>
      <c r="AB73" s="997"/>
      <c r="AC73" s="997"/>
      <c r="AD73" s="997"/>
      <c r="AE73" s="997"/>
      <c r="AF73" s="997">
        <v>1</v>
      </c>
      <c r="AG73" s="997"/>
      <c r="AH73" s="997"/>
      <c r="AI73" s="997"/>
      <c r="AJ73" s="997"/>
      <c r="AK73" s="997">
        <v>1</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15214</v>
      </c>
      <c r="R74" s="997"/>
      <c r="S74" s="997"/>
      <c r="T74" s="997"/>
      <c r="U74" s="997"/>
      <c r="V74" s="997">
        <v>14151</v>
      </c>
      <c r="W74" s="997"/>
      <c r="X74" s="997"/>
      <c r="Y74" s="997"/>
      <c r="Z74" s="997"/>
      <c r="AA74" s="997">
        <v>1064</v>
      </c>
      <c r="AB74" s="997"/>
      <c r="AC74" s="997"/>
      <c r="AD74" s="997"/>
      <c r="AE74" s="997"/>
      <c r="AF74" s="997">
        <v>1064</v>
      </c>
      <c r="AG74" s="997"/>
      <c r="AH74" s="997"/>
      <c r="AI74" s="997"/>
      <c r="AJ74" s="997"/>
      <c r="AK74" s="997">
        <v>50</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173</v>
      </c>
      <c r="R75" s="1005"/>
      <c r="S75" s="1005"/>
      <c r="T75" s="1005"/>
      <c r="U75" s="1006"/>
      <c r="V75" s="1007">
        <v>153</v>
      </c>
      <c r="W75" s="1005"/>
      <c r="X75" s="1005"/>
      <c r="Y75" s="1005"/>
      <c r="Z75" s="1006"/>
      <c r="AA75" s="1007">
        <v>21</v>
      </c>
      <c r="AB75" s="1005"/>
      <c r="AC75" s="1005"/>
      <c r="AD75" s="1005"/>
      <c r="AE75" s="1006"/>
      <c r="AF75" s="1007">
        <v>4</v>
      </c>
      <c r="AG75" s="1005"/>
      <c r="AH75" s="1005"/>
      <c r="AI75" s="1005"/>
      <c r="AJ75" s="1006"/>
      <c r="AK75" s="1007" t="s">
        <v>541</v>
      </c>
      <c r="AL75" s="1005"/>
      <c r="AM75" s="1005"/>
      <c r="AN75" s="1005"/>
      <c r="AO75" s="1006"/>
      <c r="AP75" s="997" t="s">
        <v>541</v>
      </c>
      <c r="AQ75" s="997"/>
      <c r="AR75" s="997"/>
      <c r="AS75" s="997"/>
      <c r="AT75" s="997"/>
      <c r="AU75" s="997" t="s">
        <v>541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1079</v>
      </c>
      <c r="R76" s="1005"/>
      <c r="S76" s="1005"/>
      <c r="T76" s="1005"/>
      <c r="U76" s="1006"/>
      <c r="V76" s="1007">
        <v>1077</v>
      </c>
      <c r="W76" s="1005"/>
      <c r="X76" s="1005"/>
      <c r="Y76" s="1005"/>
      <c r="Z76" s="1006"/>
      <c r="AA76" s="1007">
        <v>2</v>
      </c>
      <c r="AB76" s="1005"/>
      <c r="AC76" s="1005"/>
      <c r="AD76" s="1005"/>
      <c r="AE76" s="1006"/>
      <c r="AF76" s="1007">
        <v>2</v>
      </c>
      <c r="AG76" s="1005"/>
      <c r="AH76" s="1005"/>
      <c r="AI76" s="1005"/>
      <c r="AJ76" s="1006"/>
      <c r="AK76" s="1007">
        <v>2</v>
      </c>
      <c r="AL76" s="1005"/>
      <c r="AM76" s="1005"/>
      <c r="AN76" s="1005"/>
      <c r="AO76" s="1006"/>
      <c r="AP76" s="997" t="s">
        <v>541</v>
      </c>
      <c r="AQ76" s="997"/>
      <c r="AR76" s="997"/>
      <c r="AS76" s="997"/>
      <c r="AT76" s="997"/>
      <c r="AU76" s="997" t="s">
        <v>541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551</v>
      </c>
      <c r="C77" s="1001"/>
      <c r="D77" s="1001"/>
      <c r="E77" s="1001"/>
      <c r="F77" s="1001"/>
      <c r="G77" s="1001"/>
      <c r="H77" s="1001"/>
      <c r="I77" s="1001"/>
      <c r="J77" s="1001"/>
      <c r="K77" s="1001"/>
      <c r="L77" s="1001"/>
      <c r="M77" s="1001"/>
      <c r="N77" s="1001"/>
      <c r="O77" s="1001"/>
      <c r="P77" s="1002"/>
      <c r="Q77" s="1004">
        <v>224</v>
      </c>
      <c r="R77" s="1005"/>
      <c r="S77" s="1005"/>
      <c r="T77" s="1005"/>
      <c r="U77" s="1006"/>
      <c r="V77" s="1007">
        <v>154</v>
      </c>
      <c r="W77" s="1005"/>
      <c r="X77" s="1005"/>
      <c r="Y77" s="1005"/>
      <c r="Z77" s="1006"/>
      <c r="AA77" s="1007">
        <v>71</v>
      </c>
      <c r="AB77" s="1005"/>
      <c r="AC77" s="1005"/>
      <c r="AD77" s="1005"/>
      <c r="AE77" s="1006"/>
      <c r="AF77" s="1007">
        <v>71</v>
      </c>
      <c r="AG77" s="1005"/>
      <c r="AH77" s="1005"/>
      <c r="AI77" s="1005"/>
      <c r="AJ77" s="1006"/>
      <c r="AK77" s="1007">
        <v>11</v>
      </c>
      <c r="AL77" s="1005"/>
      <c r="AM77" s="1005"/>
      <c r="AN77" s="1005"/>
      <c r="AO77" s="1006"/>
      <c r="AP77" s="997" t="s">
        <v>541</v>
      </c>
      <c r="AQ77" s="997"/>
      <c r="AR77" s="997"/>
      <c r="AS77" s="997"/>
      <c r="AT77" s="997"/>
      <c r="AU77" s="997" t="s">
        <v>541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1749</v>
      </c>
      <c r="AG88" s="985"/>
      <c r="AH88" s="985"/>
      <c r="AI88" s="985"/>
      <c r="AJ88" s="985"/>
      <c r="AK88" s="989"/>
      <c r="AL88" s="989"/>
      <c r="AM88" s="989"/>
      <c r="AN88" s="989"/>
      <c r="AO88" s="989"/>
      <c r="AP88" s="985">
        <v>2901</v>
      </c>
      <c r="AQ88" s="985"/>
      <c r="AR88" s="985"/>
      <c r="AS88" s="985"/>
      <c r="AT88" s="985"/>
      <c r="AU88" s="985">
        <v>408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354677</v>
      </c>
      <c r="AB110" s="903"/>
      <c r="AC110" s="903"/>
      <c r="AD110" s="903"/>
      <c r="AE110" s="904"/>
      <c r="AF110" s="905">
        <v>350109</v>
      </c>
      <c r="AG110" s="903"/>
      <c r="AH110" s="903"/>
      <c r="AI110" s="903"/>
      <c r="AJ110" s="904"/>
      <c r="AK110" s="905">
        <v>344165</v>
      </c>
      <c r="AL110" s="903"/>
      <c r="AM110" s="903"/>
      <c r="AN110" s="903"/>
      <c r="AO110" s="904"/>
      <c r="AP110" s="906">
        <v>16.399999999999999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3399093</v>
      </c>
      <c r="BR110" s="830"/>
      <c r="BS110" s="830"/>
      <c r="BT110" s="830"/>
      <c r="BU110" s="830"/>
      <c r="BV110" s="830">
        <v>3438373</v>
      </c>
      <c r="BW110" s="830"/>
      <c r="BX110" s="830"/>
      <c r="BY110" s="830"/>
      <c r="BZ110" s="830"/>
      <c r="CA110" s="830">
        <v>3440148</v>
      </c>
      <c r="CB110" s="830"/>
      <c r="CC110" s="830"/>
      <c r="CD110" s="830"/>
      <c r="CE110" s="830"/>
      <c r="CF110" s="891">
        <v>164.2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1597874</v>
      </c>
      <c r="BR112" s="801"/>
      <c r="BS112" s="801"/>
      <c r="BT112" s="801"/>
      <c r="BU112" s="801"/>
      <c r="BV112" s="801">
        <v>1567753</v>
      </c>
      <c r="BW112" s="801"/>
      <c r="BX112" s="801"/>
      <c r="BY112" s="801"/>
      <c r="BZ112" s="801"/>
      <c r="CA112" s="801">
        <v>1491897</v>
      </c>
      <c r="CB112" s="801"/>
      <c r="CC112" s="801"/>
      <c r="CD112" s="801"/>
      <c r="CE112" s="801"/>
      <c r="CF112" s="878">
        <v>71.2</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146337</v>
      </c>
      <c r="AB113" s="939"/>
      <c r="AC113" s="939"/>
      <c r="AD113" s="939"/>
      <c r="AE113" s="940"/>
      <c r="AF113" s="941">
        <v>148357</v>
      </c>
      <c r="AG113" s="939"/>
      <c r="AH113" s="939"/>
      <c r="AI113" s="939"/>
      <c r="AJ113" s="940"/>
      <c r="AK113" s="941">
        <v>151162</v>
      </c>
      <c r="AL113" s="939"/>
      <c r="AM113" s="939"/>
      <c r="AN113" s="939"/>
      <c r="AO113" s="940"/>
      <c r="AP113" s="942">
        <v>7.2</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484006</v>
      </c>
      <c r="BR113" s="801"/>
      <c r="BS113" s="801"/>
      <c r="BT113" s="801"/>
      <c r="BU113" s="801"/>
      <c r="BV113" s="801">
        <v>434059</v>
      </c>
      <c r="BW113" s="801"/>
      <c r="BX113" s="801"/>
      <c r="BY113" s="801"/>
      <c r="BZ113" s="801"/>
      <c r="CA113" s="801">
        <v>408220</v>
      </c>
      <c r="CB113" s="801"/>
      <c r="CC113" s="801"/>
      <c r="CD113" s="801"/>
      <c r="CE113" s="801"/>
      <c r="CF113" s="878">
        <v>19.5</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61683</v>
      </c>
      <c r="AB114" s="814"/>
      <c r="AC114" s="814"/>
      <c r="AD114" s="814"/>
      <c r="AE114" s="815"/>
      <c r="AF114" s="816">
        <v>61054</v>
      </c>
      <c r="AG114" s="814"/>
      <c r="AH114" s="814"/>
      <c r="AI114" s="814"/>
      <c r="AJ114" s="815"/>
      <c r="AK114" s="816">
        <v>54474</v>
      </c>
      <c r="AL114" s="814"/>
      <c r="AM114" s="814"/>
      <c r="AN114" s="814"/>
      <c r="AO114" s="815"/>
      <c r="AP114" s="784">
        <v>2.6</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538911</v>
      </c>
      <c r="BR114" s="801"/>
      <c r="BS114" s="801"/>
      <c r="BT114" s="801"/>
      <c r="BU114" s="801"/>
      <c r="BV114" s="801">
        <v>476724</v>
      </c>
      <c r="BW114" s="801"/>
      <c r="BX114" s="801"/>
      <c r="BY114" s="801"/>
      <c r="BZ114" s="801"/>
      <c r="CA114" s="801">
        <v>439874</v>
      </c>
      <c r="CB114" s="801"/>
      <c r="CC114" s="801"/>
      <c r="CD114" s="801"/>
      <c r="CE114" s="801"/>
      <c r="CF114" s="878">
        <v>21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589</v>
      </c>
      <c r="AB115" s="939"/>
      <c r="AC115" s="939"/>
      <c r="AD115" s="939"/>
      <c r="AE115" s="940"/>
      <c r="AF115" s="941">
        <v>620</v>
      </c>
      <c r="AG115" s="939"/>
      <c r="AH115" s="939"/>
      <c r="AI115" s="939"/>
      <c r="AJ115" s="940"/>
      <c r="AK115" s="941">
        <v>697</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563286</v>
      </c>
      <c r="AB117" s="925"/>
      <c r="AC117" s="925"/>
      <c r="AD117" s="925"/>
      <c r="AE117" s="926"/>
      <c r="AF117" s="928">
        <v>560140</v>
      </c>
      <c r="AG117" s="925"/>
      <c r="AH117" s="925"/>
      <c r="AI117" s="925"/>
      <c r="AJ117" s="926"/>
      <c r="AK117" s="928">
        <v>550498</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6019884</v>
      </c>
      <c r="BR118" s="888"/>
      <c r="BS118" s="888"/>
      <c r="BT118" s="888"/>
      <c r="BU118" s="888"/>
      <c r="BV118" s="888">
        <v>5916909</v>
      </c>
      <c r="BW118" s="888"/>
      <c r="BX118" s="888"/>
      <c r="BY118" s="888"/>
      <c r="BZ118" s="888"/>
      <c r="CA118" s="888">
        <v>5780139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2520453</v>
      </c>
      <c r="BR119" s="830"/>
      <c r="BS119" s="830"/>
      <c r="BT119" s="830"/>
      <c r="BU119" s="830"/>
      <c r="BV119" s="830">
        <v>2518287</v>
      </c>
      <c r="BW119" s="830"/>
      <c r="BX119" s="830"/>
      <c r="BY119" s="830"/>
      <c r="BZ119" s="830"/>
      <c r="CA119" s="830">
        <v>2299065</v>
      </c>
      <c r="CB119" s="830"/>
      <c r="CC119" s="830"/>
      <c r="CD119" s="830"/>
      <c r="CE119" s="830"/>
      <c r="CF119" s="891">
        <v>109.8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150020</v>
      </c>
      <c r="BR120" s="801"/>
      <c r="BS120" s="801"/>
      <c r="BT120" s="801"/>
      <c r="BU120" s="801"/>
      <c r="BV120" s="801">
        <v>92631</v>
      </c>
      <c r="BW120" s="801"/>
      <c r="BX120" s="801"/>
      <c r="BY120" s="801"/>
      <c r="BZ120" s="801"/>
      <c r="CA120" s="801">
        <v>47239</v>
      </c>
      <c r="CB120" s="801"/>
      <c r="CC120" s="801"/>
      <c r="CD120" s="801"/>
      <c r="CE120" s="801"/>
      <c r="CF120" s="878">
        <v>2.2999999999999998</v>
      </c>
      <c r="CG120" s="879"/>
      <c r="CH120" s="879"/>
      <c r="CI120" s="879"/>
      <c r="CJ120" s="879"/>
      <c r="CK120" s="880" t="s">
        <v>436</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1545264</v>
      </c>
      <c r="DH120" s="830"/>
      <c r="DI120" s="830"/>
      <c r="DJ120" s="830"/>
      <c r="DK120" s="830"/>
      <c r="DL120" s="830">
        <v>1526094</v>
      </c>
      <c r="DM120" s="830"/>
      <c r="DN120" s="830"/>
      <c r="DO120" s="830"/>
      <c r="DP120" s="830"/>
      <c r="DQ120" s="830">
        <v>1437365</v>
      </c>
      <c r="DR120" s="830"/>
      <c r="DS120" s="830"/>
      <c r="DT120" s="830"/>
      <c r="DU120" s="830"/>
      <c r="DV120" s="831">
        <v>68.599999999999994</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3508219</v>
      </c>
      <c r="BR121" s="888"/>
      <c r="BS121" s="888"/>
      <c r="BT121" s="888"/>
      <c r="BU121" s="888"/>
      <c r="BV121" s="888">
        <v>3558997</v>
      </c>
      <c r="BW121" s="888"/>
      <c r="BX121" s="888"/>
      <c r="BY121" s="888"/>
      <c r="BZ121" s="888"/>
      <c r="CA121" s="888">
        <v>3531377</v>
      </c>
      <c r="CB121" s="888"/>
      <c r="CC121" s="888"/>
      <c r="CD121" s="888"/>
      <c r="CE121" s="888"/>
      <c r="CF121" s="889">
        <v>168.6</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27859</v>
      </c>
      <c r="DH121" s="801"/>
      <c r="DI121" s="801"/>
      <c r="DJ121" s="801"/>
      <c r="DK121" s="801"/>
      <c r="DL121" s="801">
        <v>36557</v>
      </c>
      <c r="DM121" s="801"/>
      <c r="DN121" s="801"/>
      <c r="DO121" s="801"/>
      <c r="DP121" s="801"/>
      <c r="DQ121" s="801">
        <v>48535</v>
      </c>
      <c r="DR121" s="801"/>
      <c r="DS121" s="801"/>
      <c r="DT121" s="801"/>
      <c r="DU121" s="801"/>
      <c r="DV121" s="853">
        <v>2.2999999999999998</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6178692</v>
      </c>
      <c r="BR122" s="870"/>
      <c r="BS122" s="870"/>
      <c r="BT122" s="870"/>
      <c r="BU122" s="870"/>
      <c r="BV122" s="870">
        <v>6169915</v>
      </c>
      <c r="BW122" s="870"/>
      <c r="BX122" s="870"/>
      <c r="BY122" s="870"/>
      <c r="BZ122" s="870"/>
      <c r="CA122" s="870">
        <v>5877681</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24751</v>
      </c>
      <c r="DH122" s="801"/>
      <c r="DI122" s="801"/>
      <c r="DJ122" s="801"/>
      <c r="DK122" s="801"/>
      <c r="DL122" s="801">
        <v>5102</v>
      </c>
      <c r="DM122" s="801"/>
      <c r="DN122" s="801"/>
      <c r="DO122" s="801"/>
      <c r="DP122" s="801"/>
      <c r="DQ122" s="801">
        <v>5638</v>
      </c>
      <c r="DR122" s="801"/>
      <c r="DS122" s="801"/>
      <c r="DT122" s="801"/>
      <c r="DU122" s="801"/>
      <c r="DV122" s="853">
        <v>0.3</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v>359</v>
      </c>
      <c r="DR123" s="814"/>
      <c r="DS123" s="814"/>
      <c r="DT123" s="814"/>
      <c r="DU123" s="815"/>
      <c r="DV123" s="784">
        <v>0</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589</v>
      </c>
      <c r="AB127" s="814"/>
      <c r="AC127" s="814"/>
      <c r="AD127" s="814"/>
      <c r="AE127" s="815"/>
      <c r="AF127" s="816">
        <v>620</v>
      </c>
      <c r="AG127" s="814"/>
      <c r="AH127" s="814"/>
      <c r="AI127" s="814"/>
      <c r="AJ127" s="815"/>
      <c r="AK127" s="816">
        <v>697</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23243</v>
      </c>
      <c r="AB128" s="754"/>
      <c r="AC128" s="754"/>
      <c r="AD128" s="754"/>
      <c r="AE128" s="755"/>
      <c r="AF128" s="756">
        <v>10461</v>
      </c>
      <c r="AG128" s="754"/>
      <c r="AH128" s="754"/>
      <c r="AI128" s="754"/>
      <c r="AJ128" s="755"/>
      <c r="AK128" s="756">
        <v>10730</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2369912</v>
      </c>
      <c r="AB129" s="814"/>
      <c r="AC129" s="814"/>
      <c r="AD129" s="814"/>
      <c r="AE129" s="815"/>
      <c r="AF129" s="816">
        <v>2395652</v>
      </c>
      <c r="AG129" s="814"/>
      <c r="AH129" s="814"/>
      <c r="AI129" s="814"/>
      <c r="AJ129" s="815"/>
      <c r="AK129" s="816">
        <v>2444674</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343229</v>
      </c>
      <c r="AB130" s="814"/>
      <c r="AC130" s="814"/>
      <c r="AD130" s="814"/>
      <c r="AE130" s="815"/>
      <c r="AF130" s="816">
        <v>349030</v>
      </c>
      <c r="AG130" s="814"/>
      <c r="AH130" s="814"/>
      <c r="AI130" s="814"/>
      <c r="AJ130" s="815"/>
      <c r="AK130" s="816">
        <v>350018</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2026683</v>
      </c>
      <c r="AB131" s="747"/>
      <c r="AC131" s="747"/>
      <c r="AD131" s="747"/>
      <c r="AE131" s="748"/>
      <c r="AF131" s="749">
        <v>2046622</v>
      </c>
      <c r="AG131" s="747"/>
      <c r="AH131" s="747"/>
      <c r="AI131" s="747"/>
      <c r="AJ131" s="748"/>
      <c r="AK131" s="749">
        <v>2094656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9.7111388410000004</v>
      </c>
      <c r="AB132" s="770"/>
      <c r="AC132" s="770"/>
      <c r="AD132" s="770"/>
      <c r="AE132" s="771"/>
      <c r="AF132" s="772">
        <v>9.8039110300000001</v>
      </c>
      <c r="AG132" s="770"/>
      <c r="AH132" s="770"/>
      <c r="AI132" s="770"/>
      <c r="AJ132" s="771"/>
      <c r="AK132" s="772">
        <v>9.0587666900000006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9.6</v>
      </c>
      <c r="AB133" s="779"/>
      <c r="AC133" s="779"/>
      <c r="AD133" s="779"/>
      <c r="AE133" s="780"/>
      <c r="AF133" s="778">
        <v>9.5</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8" t="s">
        <v>471</v>
      </c>
      <c r="L7" s="254"/>
      <c r="M7" s="255" t="s">
        <v>472</v>
      </c>
      <c r="N7" s="256"/>
    </row>
    <row r="8" spans="1:16" x14ac:dyDescent="0.15">
      <c r="A8" s="248"/>
      <c r="B8" s="244"/>
      <c r="C8" s="244"/>
      <c r="D8" s="244"/>
      <c r="E8" s="244"/>
      <c r="F8" s="244"/>
      <c r="G8" s="257"/>
      <c r="H8" s="258"/>
      <c r="I8" s="258"/>
      <c r="J8" s="259"/>
      <c r="K8" s="1149"/>
      <c r="L8" s="260" t="s">
        <v>473</v>
      </c>
      <c r="M8" s="261" t="s">
        <v>474</v>
      </c>
      <c r="N8" s="262" t="s">
        <v>475</v>
      </c>
    </row>
    <row r="9" spans="1:16" x14ac:dyDescent="0.15">
      <c r="A9" s="248"/>
      <c r="B9" s="244"/>
      <c r="C9" s="244"/>
      <c r="D9" s="244"/>
      <c r="E9" s="244"/>
      <c r="F9" s="244"/>
      <c r="G9" s="1162" t="s">
        <v>476</v>
      </c>
      <c r="H9" s="1163"/>
      <c r="I9" s="1163"/>
      <c r="J9" s="1164"/>
      <c r="K9" s="263">
        <v>606735</v>
      </c>
      <c r="L9" s="264">
        <v>103929</v>
      </c>
      <c r="M9" s="265">
        <v>105093</v>
      </c>
      <c r="N9" s="266">
        <v>-1.1000000000000001</v>
      </c>
    </row>
    <row r="10" spans="1:16" x14ac:dyDescent="0.15">
      <c r="A10" s="248"/>
      <c r="B10" s="244"/>
      <c r="C10" s="244"/>
      <c r="D10" s="244"/>
      <c r="E10" s="244"/>
      <c r="F10" s="244"/>
      <c r="G10" s="1162" t="s">
        <v>477</v>
      </c>
      <c r="H10" s="1163"/>
      <c r="I10" s="1163"/>
      <c r="J10" s="1164"/>
      <c r="K10" s="267">
        <v>28123</v>
      </c>
      <c r="L10" s="268">
        <v>4817</v>
      </c>
      <c r="M10" s="269">
        <v>11546</v>
      </c>
      <c r="N10" s="270">
        <v>-58.3</v>
      </c>
    </row>
    <row r="11" spans="1:16" ht="13.5" customHeight="1" x14ac:dyDescent="0.15">
      <c r="A11" s="248"/>
      <c r="B11" s="244"/>
      <c r="C11" s="244"/>
      <c r="D11" s="244"/>
      <c r="E11" s="244"/>
      <c r="F11" s="244"/>
      <c r="G11" s="1162" t="s">
        <v>478</v>
      </c>
      <c r="H11" s="1163"/>
      <c r="I11" s="1163"/>
      <c r="J11" s="1164"/>
      <c r="K11" s="267">
        <v>101332</v>
      </c>
      <c r="L11" s="268">
        <v>17357</v>
      </c>
      <c r="M11" s="269">
        <v>13382</v>
      </c>
      <c r="N11" s="270">
        <v>29.7</v>
      </c>
    </row>
    <row r="12" spans="1:16" ht="13.5" customHeight="1" x14ac:dyDescent="0.15">
      <c r="A12" s="248"/>
      <c r="B12" s="244"/>
      <c r="C12" s="244"/>
      <c r="D12" s="244"/>
      <c r="E12" s="244"/>
      <c r="F12" s="244"/>
      <c r="G12" s="1162" t="s">
        <v>479</v>
      </c>
      <c r="H12" s="1163"/>
      <c r="I12" s="1163"/>
      <c r="J12" s="1164"/>
      <c r="K12" s="267">
        <v>1136</v>
      </c>
      <c r="L12" s="268">
        <v>195</v>
      </c>
      <c r="M12" s="269">
        <v>1458</v>
      </c>
      <c r="N12" s="270">
        <v>-86.6</v>
      </c>
    </row>
    <row r="13" spans="1:16" ht="13.5" customHeight="1" x14ac:dyDescent="0.15">
      <c r="A13" s="248"/>
      <c r="B13" s="244"/>
      <c r="C13" s="244"/>
      <c r="D13" s="244"/>
      <c r="E13" s="244"/>
      <c r="F13" s="244"/>
      <c r="G13" s="1162" t="s">
        <v>480</v>
      </c>
      <c r="H13" s="1163"/>
      <c r="I13" s="1163"/>
      <c r="J13" s="1164"/>
      <c r="K13" s="267" t="s">
        <v>481</v>
      </c>
      <c r="L13" s="268" t="s">
        <v>481</v>
      </c>
      <c r="M13" s="269" t="s">
        <v>481</v>
      </c>
      <c r="N13" s="270" t="s">
        <v>481</v>
      </c>
    </row>
    <row r="14" spans="1:16" ht="13.5" customHeight="1" x14ac:dyDescent="0.15">
      <c r="A14" s="248"/>
      <c r="B14" s="244"/>
      <c r="C14" s="244"/>
      <c r="D14" s="244"/>
      <c r="E14" s="244"/>
      <c r="F14" s="244"/>
      <c r="G14" s="1162" t="s">
        <v>482</v>
      </c>
      <c r="H14" s="1163"/>
      <c r="I14" s="1163"/>
      <c r="J14" s="1164"/>
      <c r="K14" s="267">
        <v>43070</v>
      </c>
      <c r="L14" s="268">
        <v>7378</v>
      </c>
      <c r="M14" s="269">
        <v>5712</v>
      </c>
      <c r="N14" s="270">
        <v>29.2</v>
      </c>
    </row>
    <row r="15" spans="1:16" ht="13.5" customHeight="1" x14ac:dyDescent="0.15">
      <c r="A15" s="248"/>
      <c r="B15" s="244"/>
      <c r="C15" s="244"/>
      <c r="D15" s="244"/>
      <c r="E15" s="244"/>
      <c r="F15" s="244"/>
      <c r="G15" s="1162" t="s">
        <v>483</v>
      </c>
      <c r="H15" s="1163"/>
      <c r="I15" s="1163"/>
      <c r="J15" s="1164"/>
      <c r="K15" s="267">
        <v>7597</v>
      </c>
      <c r="L15" s="268">
        <v>1301</v>
      </c>
      <c r="M15" s="269">
        <v>2855</v>
      </c>
      <c r="N15" s="270">
        <v>-54.4</v>
      </c>
    </row>
    <row r="16" spans="1:16" x14ac:dyDescent="0.15">
      <c r="A16" s="248"/>
      <c r="B16" s="244"/>
      <c r="C16" s="244"/>
      <c r="D16" s="244"/>
      <c r="E16" s="244"/>
      <c r="F16" s="244"/>
      <c r="G16" s="1165" t="s">
        <v>484</v>
      </c>
      <c r="H16" s="1166"/>
      <c r="I16" s="1166"/>
      <c r="J16" s="1167"/>
      <c r="K16" s="268">
        <v>-65222</v>
      </c>
      <c r="L16" s="268">
        <v>-11172</v>
      </c>
      <c r="M16" s="269">
        <v>-10245</v>
      </c>
      <c r="N16" s="270">
        <v>9</v>
      </c>
    </row>
    <row r="17" spans="1:16" x14ac:dyDescent="0.15">
      <c r="A17" s="248"/>
      <c r="B17" s="244"/>
      <c r="C17" s="244"/>
      <c r="D17" s="244"/>
      <c r="E17" s="244"/>
      <c r="F17" s="244"/>
      <c r="G17" s="1165" t="s">
        <v>167</v>
      </c>
      <c r="H17" s="1166"/>
      <c r="I17" s="1166"/>
      <c r="J17" s="1167"/>
      <c r="K17" s="268">
        <v>722771</v>
      </c>
      <c r="L17" s="268">
        <v>123805</v>
      </c>
      <c r="M17" s="269">
        <v>129801</v>
      </c>
      <c r="N17" s="270">
        <v>-4.5999999999999996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59" t="s">
        <v>489</v>
      </c>
      <c r="H21" s="1160"/>
      <c r="I21" s="1160"/>
      <c r="J21" s="1161"/>
      <c r="K21" s="280">
        <v>12.68</v>
      </c>
      <c r="L21" s="281">
        <v>12.01</v>
      </c>
      <c r="M21" s="282">
        <v>0.67</v>
      </c>
      <c r="N21" s="249"/>
      <c r="O21" s="283"/>
      <c r="P21" s="279"/>
    </row>
    <row r="22" spans="1:16" s="284" customFormat="1" x14ac:dyDescent="0.15">
      <c r="A22" s="279"/>
      <c r="B22" s="249"/>
      <c r="C22" s="249"/>
      <c r="D22" s="249"/>
      <c r="E22" s="249"/>
      <c r="F22" s="249"/>
      <c r="G22" s="1159" t="s">
        <v>490</v>
      </c>
      <c r="H22" s="1160"/>
      <c r="I22" s="1160"/>
      <c r="J22" s="1161"/>
      <c r="K22" s="285">
        <v>92.7</v>
      </c>
      <c r="L22" s="286">
        <v>95.9</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8" t="s">
        <v>471</v>
      </c>
      <c r="L30" s="254"/>
      <c r="M30" s="255" t="s">
        <v>472</v>
      </c>
      <c r="N30" s="256"/>
    </row>
    <row r="31" spans="1:16" x14ac:dyDescent="0.15">
      <c r="A31" s="248"/>
      <c r="B31" s="244"/>
      <c r="C31" s="244"/>
      <c r="D31" s="244"/>
      <c r="E31" s="244"/>
      <c r="F31" s="244"/>
      <c r="G31" s="257"/>
      <c r="H31" s="258"/>
      <c r="I31" s="258"/>
      <c r="J31" s="259"/>
      <c r="K31" s="1149"/>
      <c r="L31" s="260" t="s">
        <v>473</v>
      </c>
      <c r="M31" s="261" t="s">
        <v>474</v>
      </c>
      <c r="N31" s="262" t="s">
        <v>475</v>
      </c>
    </row>
    <row r="32" spans="1:16" ht="27" customHeight="1" x14ac:dyDescent="0.15">
      <c r="A32" s="248"/>
      <c r="B32" s="244"/>
      <c r="C32" s="244"/>
      <c r="D32" s="244"/>
      <c r="E32" s="244"/>
      <c r="F32" s="244"/>
      <c r="G32" s="1150" t="s">
        <v>494</v>
      </c>
      <c r="H32" s="1151"/>
      <c r="I32" s="1151"/>
      <c r="J32" s="1152"/>
      <c r="K32" s="294">
        <v>344165</v>
      </c>
      <c r="L32" s="294">
        <v>58953</v>
      </c>
      <c r="M32" s="295">
        <v>66201</v>
      </c>
      <c r="N32" s="296">
        <v>-10.9</v>
      </c>
    </row>
    <row r="33" spans="1:16" ht="13.5" customHeight="1" x14ac:dyDescent="0.15">
      <c r="A33" s="248"/>
      <c r="B33" s="244"/>
      <c r="C33" s="244"/>
      <c r="D33" s="244"/>
      <c r="E33" s="244"/>
      <c r="F33" s="244"/>
      <c r="G33" s="1150" t="s">
        <v>495</v>
      </c>
      <c r="H33" s="1151"/>
      <c r="I33" s="1151"/>
      <c r="J33" s="1152"/>
      <c r="K33" s="294" t="s">
        <v>481</v>
      </c>
      <c r="L33" s="294" t="s">
        <v>481</v>
      </c>
      <c r="M33" s="295" t="s">
        <v>481</v>
      </c>
      <c r="N33" s="296" t="s">
        <v>481</v>
      </c>
    </row>
    <row r="34" spans="1:16" ht="27" customHeight="1" x14ac:dyDescent="0.15">
      <c r="A34" s="248"/>
      <c r="B34" s="244"/>
      <c r="C34" s="244"/>
      <c r="D34" s="244"/>
      <c r="E34" s="244"/>
      <c r="F34" s="244"/>
      <c r="G34" s="1150" t="s">
        <v>496</v>
      </c>
      <c r="H34" s="1151"/>
      <c r="I34" s="1151"/>
      <c r="J34" s="1152"/>
      <c r="K34" s="294" t="s">
        <v>481</v>
      </c>
      <c r="L34" s="294" t="s">
        <v>481</v>
      </c>
      <c r="M34" s="295" t="s">
        <v>481</v>
      </c>
      <c r="N34" s="296" t="s">
        <v>481</v>
      </c>
    </row>
    <row r="35" spans="1:16" ht="27" customHeight="1" x14ac:dyDescent="0.15">
      <c r="A35" s="248"/>
      <c r="B35" s="244"/>
      <c r="C35" s="244"/>
      <c r="D35" s="244"/>
      <c r="E35" s="244"/>
      <c r="F35" s="244"/>
      <c r="G35" s="1150" t="s">
        <v>497</v>
      </c>
      <c r="H35" s="1151"/>
      <c r="I35" s="1151"/>
      <c r="J35" s="1152"/>
      <c r="K35" s="294">
        <v>151162</v>
      </c>
      <c r="L35" s="294">
        <v>25893</v>
      </c>
      <c r="M35" s="295">
        <v>21827</v>
      </c>
      <c r="N35" s="296">
        <v>18.600000000000001</v>
      </c>
    </row>
    <row r="36" spans="1:16" ht="27" customHeight="1" x14ac:dyDescent="0.15">
      <c r="A36" s="248"/>
      <c r="B36" s="244"/>
      <c r="C36" s="244"/>
      <c r="D36" s="244"/>
      <c r="E36" s="244"/>
      <c r="F36" s="244"/>
      <c r="G36" s="1150" t="s">
        <v>498</v>
      </c>
      <c r="H36" s="1151"/>
      <c r="I36" s="1151"/>
      <c r="J36" s="1152"/>
      <c r="K36" s="294">
        <v>54474</v>
      </c>
      <c r="L36" s="294">
        <v>9331</v>
      </c>
      <c r="M36" s="295">
        <v>5334</v>
      </c>
      <c r="N36" s="296">
        <v>74.900000000000006</v>
      </c>
    </row>
    <row r="37" spans="1:16" ht="13.5" customHeight="1" x14ac:dyDescent="0.15">
      <c r="A37" s="248"/>
      <c r="B37" s="244"/>
      <c r="C37" s="244"/>
      <c r="D37" s="244"/>
      <c r="E37" s="244"/>
      <c r="F37" s="244"/>
      <c r="G37" s="1150" t="s">
        <v>499</v>
      </c>
      <c r="H37" s="1151"/>
      <c r="I37" s="1151"/>
      <c r="J37" s="1152"/>
      <c r="K37" s="294">
        <v>697</v>
      </c>
      <c r="L37" s="294">
        <v>119</v>
      </c>
      <c r="M37" s="295">
        <v>1051</v>
      </c>
      <c r="N37" s="296">
        <v>-88.7</v>
      </c>
    </row>
    <row r="38" spans="1:16" ht="27" customHeight="1" x14ac:dyDescent="0.15">
      <c r="A38" s="248"/>
      <c r="B38" s="244"/>
      <c r="C38" s="244"/>
      <c r="D38" s="244"/>
      <c r="E38" s="244"/>
      <c r="F38" s="244"/>
      <c r="G38" s="1153" t="s">
        <v>500</v>
      </c>
      <c r="H38" s="1154"/>
      <c r="I38" s="1154"/>
      <c r="J38" s="1155"/>
      <c r="K38" s="297" t="s">
        <v>481</v>
      </c>
      <c r="L38" s="297" t="s">
        <v>481</v>
      </c>
      <c r="M38" s="298">
        <v>4</v>
      </c>
      <c r="N38" s="299" t="s">
        <v>481</v>
      </c>
      <c r="O38" s="293"/>
    </row>
    <row r="39" spans="1:16" x14ac:dyDescent="0.15">
      <c r="A39" s="248"/>
      <c r="B39" s="244"/>
      <c r="C39" s="244"/>
      <c r="D39" s="244"/>
      <c r="E39" s="244"/>
      <c r="F39" s="244"/>
      <c r="G39" s="1153" t="s">
        <v>501</v>
      </c>
      <c r="H39" s="1154"/>
      <c r="I39" s="1154"/>
      <c r="J39" s="1155"/>
      <c r="K39" s="300">
        <v>-10730</v>
      </c>
      <c r="L39" s="300">
        <v>-1838</v>
      </c>
      <c r="M39" s="301">
        <v>-2306</v>
      </c>
      <c r="N39" s="302">
        <v>-20.3</v>
      </c>
      <c r="O39" s="293"/>
    </row>
    <row r="40" spans="1:16" ht="27" customHeight="1" x14ac:dyDescent="0.15">
      <c r="A40" s="248"/>
      <c r="B40" s="244"/>
      <c r="C40" s="244"/>
      <c r="D40" s="244"/>
      <c r="E40" s="244"/>
      <c r="F40" s="244"/>
      <c r="G40" s="1150" t="s">
        <v>502</v>
      </c>
      <c r="H40" s="1151"/>
      <c r="I40" s="1151"/>
      <c r="J40" s="1152"/>
      <c r="K40" s="300">
        <v>-350018</v>
      </c>
      <c r="L40" s="300">
        <v>-59955</v>
      </c>
      <c r="M40" s="301">
        <v>-67056</v>
      </c>
      <c r="N40" s="302">
        <v>-10.6</v>
      </c>
      <c r="O40" s="293"/>
    </row>
    <row r="41" spans="1:16" x14ac:dyDescent="0.15">
      <c r="A41" s="248"/>
      <c r="B41" s="244"/>
      <c r="C41" s="244"/>
      <c r="D41" s="244"/>
      <c r="E41" s="244"/>
      <c r="F41" s="244"/>
      <c r="G41" s="1156" t="s">
        <v>278</v>
      </c>
      <c r="H41" s="1157"/>
      <c r="I41" s="1157"/>
      <c r="J41" s="1158"/>
      <c r="K41" s="294">
        <v>189750</v>
      </c>
      <c r="L41" s="300">
        <v>32503</v>
      </c>
      <c r="M41" s="301">
        <v>25054</v>
      </c>
      <c r="N41" s="302">
        <v>29.7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3" t="s">
        <v>471</v>
      </c>
      <c r="J49" s="1145" t="s">
        <v>506</v>
      </c>
      <c r="K49" s="1146"/>
      <c r="L49" s="1146"/>
      <c r="M49" s="1146"/>
      <c r="N49" s="1147"/>
    </row>
    <row r="50" spans="1:14" x14ac:dyDescent="0.15">
      <c r="A50" s="248"/>
      <c r="B50" s="244"/>
      <c r="C50" s="244"/>
      <c r="D50" s="244"/>
      <c r="E50" s="244"/>
      <c r="F50" s="244"/>
      <c r="G50" s="312"/>
      <c r="H50" s="313"/>
      <c r="I50" s="1144"/>
      <c r="J50" s="314" t="s">
        <v>507</v>
      </c>
      <c r="K50" s="315" t="s">
        <v>508</v>
      </c>
      <c r="L50" s="316" t="s">
        <v>509</v>
      </c>
      <c r="M50" s="317" t="s">
        <v>510</v>
      </c>
      <c r="N50" s="318" t="s">
        <v>511</v>
      </c>
    </row>
    <row r="51" spans="1:14" x14ac:dyDescent="0.15">
      <c r="A51" s="248"/>
      <c r="B51" s="244"/>
      <c r="C51" s="244"/>
      <c r="D51" s="244"/>
      <c r="E51" s="244"/>
      <c r="F51" s="244"/>
      <c r="G51" s="310" t="s">
        <v>512</v>
      </c>
      <c r="H51" s="311"/>
      <c r="I51" s="319">
        <v>1383217</v>
      </c>
      <c r="J51" s="320">
        <v>249904</v>
      </c>
      <c r="K51" s="321">
        <v>50.5</v>
      </c>
      <c r="L51" s="322">
        <v>92021</v>
      </c>
      <c r="M51" s="323">
        <v>-31.1</v>
      </c>
      <c r="N51" s="324">
        <v>81.599999999999994</v>
      </c>
    </row>
    <row r="52" spans="1:14" x14ac:dyDescent="0.15">
      <c r="A52" s="248"/>
      <c r="B52" s="244"/>
      <c r="C52" s="244"/>
      <c r="D52" s="244"/>
      <c r="E52" s="244"/>
      <c r="F52" s="244"/>
      <c r="G52" s="325"/>
      <c r="H52" s="326" t="s">
        <v>513</v>
      </c>
      <c r="I52" s="327">
        <v>754089</v>
      </c>
      <c r="J52" s="328">
        <v>136240</v>
      </c>
      <c r="K52" s="329">
        <v>6.8</v>
      </c>
      <c r="L52" s="330">
        <v>52579</v>
      </c>
      <c r="M52" s="331">
        <v>-9.1999999999999993</v>
      </c>
      <c r="N52" s="332">
        <v>16</v>
      </c>
    </row>
    <row r="53" spans="1:14" x14ac:dyDescent="0.15">
      <c r="A53" s="248"/>
      <c r="B53" s="244"/>
      <c r="C53" s="244"/>
      <c r="D53" s="244"/>
      <c r="E53" s="244"/>
      <c r="F53" s="244"/>
      <c r="G53" s="310" t="s">
        <v>514</v>
      </c>
      <c r="H53" s="311"/>
      <c r="I53" s="319">
        <v>447921</v>
      </c>
      <c r="J53" s="320">
        <v>80072</v>
      </c>
      <c r="K53" s="321">
        <v>-68</v>
      </c>
      <c r="L53" s="322">
        <v>94828</v>
      </c>
      <c r="M53" s="323">
        <v>3.1</v>
      </c>
      <c r="N53" s="324">
        <v>-71.099999999999994</v>
      </c>
    </row>
    <row r="54" spans="1:14" x14ac:dyDescent="0.15">
      <c r="A54" s="248"/>
      <c r="B54" s="244"/>
      <c r="C54" s="244"/>
      <c r="D54" s="244"/>
      <c r="E54" s="244"/>
      <c r="F54" s="244"/>
      <c r="G54" s="325"/>
      <c r="H54" s="326" t="s">
        <v>513</v>
      </c>
      <c r="I54" s="327">
        <v>348204</v>
      </c>
      <c r="J54" s="328">
        <v>62246</v>
      </c>
      <c r="K54" s="329">
        <v>-54.3</v>
      </c>
      <c r="L54" s="330">
        <v>55133</v>
      </c>
      <c r="M54" s="331">
        <v>4.9000000000000004</v>
      </c>
      <c r="N54" s="332">
        <v>-59.2</v>
      </c>
    </row>
    <row r="55" spans="1:14" x14ac:dyDescent="0.15">
      <c r="A55" s="248"/>
      <c r="B55" s="244"/>
      <c r="C55" s="244"/>
      <c r="D55" s="244"/>
      <c r="E55" s="244"/>
      <c r="F55" s="244"/>
      <c r="G55" s="310" t="s">
        <v>515</v>
      </c>
      <c r="H55" s="311"/>
      <c r="I55" s="319">
        <v>862045</v>
      </c>
      <c r="J55" s="320">
        <v>151902</v>
      </c>
      <c r="K55" s="321">
        <v>89.7</v>
      </c>
      <c r="L55" s="322">
        <v>119674</v>
      </c>
      <c r="M55" s="323">
        <v>26.2</v>
      </c>
      <c r="N55" s="324">
        <v>63.5</v>
      </c>
    </row>
    <row r="56" spans="1:14" x14ac:dyDescent="0.15">
      <c r="A56" s="248"/>
      <c r="B56" s="244"/>
      <c r="C56" s="244"/>
      <c r="D56" s="244"/>
      <c r="E56" s="244"/>
      <c r="F56" s="244"/>
      <c r="G56" s="325"/>
      <c r="H56" s="326" t="s">
        <v>513</v>
      </c>
      <c r="I56" s="327">
        <v>602852</v>
      </c>
      <c r="J56" s="328">
        <v>106229</v>
      </c>
      <c r="K56" s="329">
        <v>70.7</v>
      </c>
      <c r="L56" s="330">
        <v>57803</v>
      </c>
      <c r="M56" s="331">
        <v>4.8</v>
      </c>
      <c r="N56" s="332">
        <v>65.900000000000006</v>
      </c>
    </row>
    <row r="57" spans="1:14" x14ac:dyDescent="0.15">
      <c r="A57" s="248"/>
      <c r="B57" s="244"/>
      <c r="C57" s="244"/>
      <c r="D57" s="244"/>
      <c r="E57" s="244"/>
      <c r="F57" s="244"/>
      <c r="G57" s="310" t="s">
        <v>516</v>
      </c>
      <c r="H57" s="311"/>
      <c r="I57" s="319">
        <v>1074858</v>
      </c>
      <c r="J57" s="320">
        <v>186252</v>
      </c>
      <c r="K57" s="321">
        <v>22.6</v>
      </c>
      <c r="L57" s="322">
        <v>119685</v>
      </c>
      <c r="M57" s="323">
        <v>0</v>
      </c>
      <c r="N57" s="324">
        <v>22.6</v>
      </c>
    </row>
    <row r="58" spans="1:14" x14ac:dyDescent="0.15">
      <c r="A58" s="248"/>
      <c r="B58" s="244"/>
      <c r="C58" s="244"/>
      <c r="D58" s="244"/>
      <c r="E58" s="244"/>
      <c r="F58" s="244"/>
      <c r="G58" s="325"/>
      <c r="H58" s="326" t="s">
        <v>513</v>
      </c>
      <c r="I58" s="327">
        <v>638642</v>
      </c>
      <c r="J58" s="328">
        <v>110664</v>
      </c>
      <c r="K58" s="329">
        <v>4.2</v>
      </c>
      <c r="L58" s="330">
        <v>68464</v>
      </c>
      <c r="M58" s="331">
        <v>18.399999999999999</v>
      </c>
      <c r="N58" s="332">
        <v>-14.2</v>
      </c>
    </row>
    <row r="59" spans="1:14" x14ac:dyDescent="0.15">
      <c r="A59" s="248"/>
      <c r="B59" s="244"/>
      <c r="C59" s="244"/>
      <c r="D59" s="244"/>
      <c r="E59" s="244"/>
      <c r="F59" s="244"/>
      <c r="G59" s="310" t="s">
        <v>517</v>
      </c>
      <c r="H59" s="311"/>
      <c r="I59" s="319">
        <v>536010</v>
      </c>
      <c r="J59" s="320">
        <v>91814</v>
      </c>
      <c r="K59" s="321">
        <v>-50.7</v>
      </c>
      <c r="L59" s="322">
        <v>128611</v>
      </c>
      <c r="M59" s="323">
        <v>7.5</v>
      </c>
      <c r="N59" s="324">
        <v>-58.2</v>
      </c>
    </row>
    <row r="60" spans="1:14" x14ac:dyDescent="0.15">
      <c r="A60" s="248"/>
      <c r="B60" s="244"/>
      <c r="C60" s="244"/>
      <c r="D60" s="244"/>
      <c r="E60" s="244"/>
      <c r="F60" s="244"/>
      <c r="G60" s="325"/>
      <c r="H60" s="326" t="s">
        <v>513</v>
      </c>
      <c r="I60" s="333">
        <v>329757</v>
      </c>
      <c r="J60" s="328">
        <v>56485</v>
      </c>
      <c r="K60" s="329">
        <v>-49</v>
      </c>
      <c r="L60" s="330">
        <v>61552</v>
      </c>
      <c r="M60" s="331">
        <v>-10.1</v>
      </c>
      <c r="N60" s="332">
        <v>-38.9</v>
      </c>
    </row>
    <row r="61" spans="1:14" x14ac:dyDescent="0.15">
      <c r="A61" s="248"/>
      <c r="B61" s="244"/>
      <c r="C61" s="244"/>
      <c r="D61" s="244"/>
      <c r="E61" s="244"/>
      <c r="F61" s="244"/>
      <c r="G61" s="310" t="s">
        <v>518</v>
      </c>
      <c r="H61" s="334"/>
      <c r="I61" s="335">
        <v>860810</v>
      </c>
      <c r="J61" s="336">
        <v>151989</v>
      </c>
      <c r="K61" s="337">
        <v>8.8000000000000007</v>
      </c>
      <c r="L61" s="338">
        <v>110964</v>
      </c>
      <c r="M61" s="339">
        <v>1.1000000000000001</v>
      </c>
      <c r="N61" s="324">
        <v>7.7</v>
      </c>
    </row>
    <row r="62" spans="1:14" x14ac:dyDescent="0.15">
      <c r="A62" s="248"/>
      <c r="B62" s="244"/>
      <c r="C62" s="244"/>
      <c r="D62" s="244"/>
      <c r="E62" s="244"/>
      <c r="F62" s="244"/>
      <c r="G62" s="325"/>
      <c r="H62" s="326" t="s">
        <v>513</v>
      </c>
      <c r="I62" s="327">
        <v>534709</v>
      </c>
      <c r="J62" s="328">
        <v>94373</v>
      </c>
      <c r="K62" s="329">
        <v>-4.3</v>
      </c>
      <c r="L62" s="330">
        <v>59106</v>
      </c>
      <c r="M62" s="331">
        <v>1.8</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8" t="s">
        <v>3</v>
      </c>
      <c r="D47" s="1168"/>
      <c r="E47" s="1169"/>
      <c r="F47" s="11">
        <v>27.45</v>
      </c>
      <c r="G47" s="12">
        <v>34.880000000000003</v>
      </c>
      <c r="H47" s="12">
        <v>40.29</v>
      </c>
      <c r="I47" s="12">
        <v>39.89</v>
      </c>
      <c r="J47" s="13">
        <v>42.8</v>
      </c>
    </row>
    <row r="48" spans="2:10" ht="57.75" customHeight="1" x14ac:dyDescent="0.15">
      <c r="B48" s="14"/>
      <c r="C48" s="1170" t="s">
        <v>4</v>
      </c>
      <c r="D48" s="1170"/>
      <c r="E48" s="1171"/>
      <c r="F48" s="15">
        <v>9.49</v>
      </c>
      <c r="G48" s="16">
        <v>6.99</v>
      </c>
      <c r="H48" s="16">
        <v>7.09</v>
      </c>
      <c r="I48" s="16">
        <v>6.62</v>
      </c>
      <c r="J48" s="17">
        <v>5.54</v>
      </c>
    </row>
    <row r="49" spans="2:10" ht="57.75" customHeight="1" thickBot="1" x14ac:dyDescent="0.2">
      <c r="B49" s="18"/>
      <c r="C49" s="1172" t="s">
        <v>5</v>
      </c>
      <c r="D49" s="1172"/>
      <c r="E49" s="1173"/>
      <c r="F49" s="19" t="s">
        <v>525</v>
      </c>
      <c r="G49" s="20" t="s">
        <v>526</v>
      </c>
      <c r="H49" s="20">
        <v>1.65</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2017-04-27T01:46:36Z</cp:lastPrinted>
  <dcterms:created xsi:type="dcterms:W3CDTF">2017-02-15T15:41:47Z</dcterms:created>
  <dcterms:modified xsi:type="dcterms:W3CDTF">2017-05-01T06:55:12Z</dcterms:modified>
  <cp:category/>
</cp:coreProperties>
</file>