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U88" i="11" l="1"/>
  <c r="AP88" i="11"/>
  <c r="AF88" i="11"/>
  <c r="AU63" i="11"/>
  <c r="AP63" i="11"/>
  <c r="AA23" i="11"/>
  <c r="V23" i="11"/>
  <c r="Q23" i="11"/>
  <c r="AP23"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BW41" i="9" s="1"/>
  <c r="U34" i="9"/>
  <c r="U35" i="9" s="1"/>
  <c r="U36"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<sst xmlns="http://schemas.openxmlformats.org/spreadsheetml/2006/main" count="1046" uniqueCount="562">
  <si>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</si>
  <si>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</si>
  <si>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</si>
  <si>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</si>
  <si>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</si>
  <si>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</si>
  <si>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</si>
  <si>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</si>
  <si>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</si>
  <si>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</si>
  <si>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</si>
  <si>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</si>
  <si>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</si>
  <si>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</si>
  <si>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</si>
  <si>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</si>
  <si>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</si>
  <si>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</si>
  <si>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</si>
  <si>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</si>
  <si>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</si>
  <si>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</si>
  <si>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</si>
  <si>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</si>
  <si>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</si>
  <si>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</si>
  <si>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</si>
  <si>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</si>
  <si>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</si>
  <si>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</si>
  <si>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</si>
  <si>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</si>
  <si>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</si>
  <si>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</si>
  <si>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</si>
  <si>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</si>
  <si>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</si>
  <si>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</si>
  <si>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</si>
  <si>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</si>
  <si>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</si>
  <si>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</si>
  <si>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</si>
  <si>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</si>
  <si>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</si>
  <si>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</si>
  <si>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</si>
  <si>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</si>
  <si>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</si>
  <si>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</si>
  <si>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</si>
  <si>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</si>
  <si>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</si>
  <si>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</si>
  <si>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</si>
  <si>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</si>
  <si>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</si>
  <si>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</si>
  <si>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</si>
  <si>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</si>
  <si>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</si>
  <si>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</si>
  <si>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</si>
  <si>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</si>
  <si>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</si>
  <si>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</si>
  <si>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</si>
  <si>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</si>
  <si>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</si>
  <si>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</si>
  <si>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</si>
  <si>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</si>
  <si>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</si>
  <si>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</si>
  <si>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</si>
  <si>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</si>
  <si>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</si>
  <si>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</si>
  <si>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</si>
  <si>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</si>
  <si>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</si>
  <si>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富谷町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</si>
  <si>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</si>
  <si>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</si>
  <si>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</si>
  <si>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</si>
  <si>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</si>
  <si>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</si>
  <si>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</si>
  <si>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</si>
  <si>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</si>
  <si>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</si>
  <si>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</si>
  <si>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</si>
  <si>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</si>
  <si>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</si>
  <si>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</si>
  <si>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</si>
  <si>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</si>
  <si>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</si>
  <si>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</si>
  <si>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</si>
  <si>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</si>
  <si>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</si>
  <si>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</si>
  <si>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</si>
  <si>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</si>
  <si>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</si>
  <si>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</si>
  <si>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</si>
  <si>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</si>
  <si>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</si>
  <si>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</si>
  <si>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</si>
  <si>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</si>
  <si>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</si>
  <si>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</si>
  <si>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</si>
  <si>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</si>
  <si>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</si>
  <si>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</si>
  <si>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</si>
  <si>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</si>
  <si>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</si>
  <si>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</si>
  <si>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</si>
  <si>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</si>
  <si>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</si>
  <si>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</si>
  <si>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</si>
  <si>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</si>
  <si>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</si>
  <si>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</si>
  <si>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</si>
  <si>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</si>
  <si>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</si>
  <si>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</si>
  <si>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</si>
  <si>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</si>
  <si>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</si>
  <si>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</si>
  <si>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</si>
  <si>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</si>
  <si>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</si>
  <si>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</si>
  <si>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</si>
  <si>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</si>
  <si>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</si>
  <si>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</si>
  <si>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</si>
  <si>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</si>
  <si>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</si>
  <si>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</si>
  <si>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</si>
  <si>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</si>
  <si>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</si>
  <si>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</si>
  <si>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</si>
  <si>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</si>
  <si>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</si>
  <si>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</si>
  <si>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</si>
  <si>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</si>
  <si>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</si>
  <si>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</si>
  <si>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</si>
  <si>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</si>
  <si>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</si>
  <si>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</si>
  <si>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</si>
  <si>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</si>
  <si>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</si>
  <si>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</si>
  <si>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</si>
  <si>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</si>
  <si>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</si>
  <si>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</si>
  <si>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</si>
  <si>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</si>
  <si>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</si>
  <si>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</si>
  <si>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</si>
  <si>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</si>
  <si>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</si>
  <si>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</si>
  <si>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</si>
  <si>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</si>
  <si>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</si>
  <si>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</si>
  <si>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</si>
  <si>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</si>
  <si>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宮城県富谷町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</si>
  <si>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</si>
  <si>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</si>
  <si>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</si>
  <si>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</si>
  <si>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</si>
  <si>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</si>
  <si>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</si>
  <si>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</si>
  <si>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</si>
  <si>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</si>
  <si>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</si>
  <si>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</si>
  <si>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</si>
  <si>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</si>
  <si>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</si>
  <si>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</si>
  <si>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</si>
  <si>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</si>
  <si>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</si>
  <si>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</si>
  <si>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</si>
  <si>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</si>
  <si>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</si>
  <si>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</si>
  <si>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</si>
  <si>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</si>
  <si>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</si>
  <si>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</si>
  <si>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</si>
  <si>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</si>
  <si>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</si>
  <si>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</si>
  <si>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</si>
  <si>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</si>
  <si>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</si>
  <si>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</si>
  <si>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</si>
  <si>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</si>
  <si>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</si>
  <si>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</si>
  <si>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</si>
  <si>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</si>
  <si>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</si>
  <si>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</si>
  <si>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</si>
  <si>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</si>
  <si>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</si>
  <si>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</si>
  <si>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</si>
  <si>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</si>
  <si>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</si>
  <si>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</si>
  <si>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</si>
  <si>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</si>
  <si>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</si>
  <si>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</si>
  <si>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</si>
  <si>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</si>
  <si>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</si>
  <si>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</si>
  <si>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</si>
  <si>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</si>
  <si>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</si>
  <si>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</si>
  <si>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</si>
  <si>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</si>
  <si>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</si>
  <si>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</si>
  <si>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</si>
  <si>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</si>
  <si>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</si>
  <si>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</si>
  <si>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</si>
  <si>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</si>
  <si>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</si>
  <si>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</si>
  <si>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</si>
  <si>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</si>
  <si>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</si>
  <si>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</si>
  <si>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</si>
  <si>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</si>
  <si>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</si>
  <si>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</si>
  <si>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</si>
  <si>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</si>
  <si>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</si>
  <si>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</si>
  <si>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</si>
  <si>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</si>
  <si>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</si>
  <si>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</si>
  <si>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</si>
  <si>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</si>
  <si>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</si>
  <si>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</si>
  <si>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</si>
  <si>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</si>
  <si>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</si>
  <si>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</si>
  <si>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</si>
  <si>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</si>
  <si>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</si>
  <si>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</si>
  <si>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</si>
  <si>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</si>
  <si>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</si>
  <si>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</si>
  <si>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</si>
  <si>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</si>
  <si>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</si>
  <si>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</si>
  <si>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</si>
  <si>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</si>
  <si>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</si>
  <si>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</si>
  <si>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</si>
  <si>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</si>
  <si>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</si>
  <si>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</si>
  <si>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</si>
  <si>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</si>
  <si>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</si>
  <si>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</si>
  <si>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</si>
  <si>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</si>
  <si>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</si>
  <si>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</si>
  <si>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</si>
  <si>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</si>
  <si>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</si>
  <si>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</si>
  <si>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</si>
  <si>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</si>
  <si>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</si>
  <si>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</si>
  <si>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</si>
  <si>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</si>
  <si>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</si>
  <si>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</si>
  <si>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</si>
  <si>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</si>
  <si>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</si>
  <si>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</si>
  <si>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</si>
  <si>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</si>
  <si>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</si>
  <si>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宮城県富谷町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</si>
  <si>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</si>
  <si>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</si>
  <si>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</si>
  <si>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</si>
  <si>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</si>
  <si>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</si>
  <si>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</si>
  <si>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</si>
  <si>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</si>
  <si>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</si>
  <si>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</si>
  <si>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</si>
  <si>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</si>
  <si>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</si>
  <si>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</si>
  <si>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</si>
  <si>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</si>
  <si>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</si>
  <si>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</si>
  <si>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</si>
  <si>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</si>
  <si>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</si>
  <si>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</si>
  <si>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</si>
  <si>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</si>
  <si>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</si>
  <si>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</si>
  <si>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</si>
  <si>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</si>
  <si>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</si>
  <si>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</si>
  <si>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</si>
  <si>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</si>
  <si>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</si>
  <si>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</si>
  <si>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</si>
  <si>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</si>
  <si>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</si>
  <si>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</si>
  <si>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</si>
  <si>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</si>
  <si>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</si>
  <si>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</si>
  <si>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</si>
  <si>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</si>
  <si>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</si>
  <si>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</si>
  <si>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</si>
  <si>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</si>
  <si>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</si>
  <si>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</si>
  <si>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</si>
  <si>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</si>
  <si>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</si>
  <si>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</si>
  <si>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</si>
  <si>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</si>
  <si>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</si>
  <si>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</si>
  <si>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</si>
  <si>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</si>
  <si>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</si>
  <si>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</si>
  <si>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</si>
  <si>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</si>
  <si>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</si>
  <si>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</si>
  <si>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</si>
  <si>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</si>
  <si>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</si>
  <si>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</si>
  <si>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</si>
  <si>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</si>
  <si>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</si>
  <si>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</si>
  <si>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</si>
  <si>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</si>
  <si>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</si>
  <si>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</si>
  <si>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</si>
  <si>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</si>
  <si>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</si>
  <si>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</si>
  <si>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</si>
  <si>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</si>
  <si>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</si>
  <si>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</si>
  <si>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</si>
  <si>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</si>
  <si>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</si>
  <si>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</si>
  <si>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</si>
  <si>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</si>
  <si>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</si>
  <si>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</si>
  <si>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</si>
  <si>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</si>
  <si>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</si>
  <si>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</si>
  <si>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</si>
  <si>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</si>
  <si>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</si>
  <si>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</si>
  <si>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</si>
  <si>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</si>
  <si>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</si>
  <si>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</si>
  <si>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</si>
  <si>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</si>
  <si>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</si>
  <si>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</si>
  <si>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</si>
  <si>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</si>
  <si>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</si>
  <si>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</si>
  <si>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</si>
  <si>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</si>
  <si>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</si>
  <si>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</si>
  <si>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</si>
  <si>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</si>
  <si>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</si>
  <si>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</si>
  <si>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</si>
  <si>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</si>
  <si>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</si>
  <si>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</si>
  <si>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</si>
  <si>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</si>
  <si>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</si>
  <si>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</si>
  <si>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</si>
  <si>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</si>
  <si>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</si>
  <si>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</si>
  <si>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</si>
  <si>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</si>
  <si>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</si>
  <si>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</si>
  <si>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</si>
  <si>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</si>
  <si>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</si>
  <si>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</si>
  <si>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</si>
  <si>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</si>
  <si>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</si>
  <si>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</si>
  <si>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</si>
  <si>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</si>
  <si>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</si>
  <si>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</si>
  <si>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</si>
  <si>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</si>
  <si>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</si>
  <si>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</si>
  <si>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</si>
  <si>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</si>
  <si>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</si>
  <si>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</si>
  <si>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</si>
  <si>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</si>
  <si>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</si>
  <si>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</si>
  <si>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</si>
  <si>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</si>
  <si>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</si>
  <si>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</si>
  <si>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</si>
  <si>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</si>
  <si>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</si>
  <si>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</si>
  <si>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</si>
  <si>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</si>
  <si>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</si>
  <si>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</si>
  <si>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</si>
  <si>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</si>
  <si>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</si>
  <si>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</si>
  <si>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</si>
  <si>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</si>
  <si>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</si>
  <si>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</si>
  <si>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</si>
  <si>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</si>
  <si>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</si>
  <si>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</si>
  <si>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5.94</t>
  </si>
  <si>
    <t>▲ 6.41</t>
  </si>
  <si>
    <t>▲ 6.13</t>
  </si>
  <si>
    <t>▲ 2.15</t>
  </si>
  <si>
    <t>水道事業会計</t>
  </si>
  <si>
    <t>一般会計</t>
  </si>
  <si>
    <t>国民健康保険特別会計</t>
  </si>
  <si>
    <t>介護保険特別会計</t>
  </si>
  <si>
    <t>下水道事業特別会計</t>
  </si>
  <si>
    <t>後期高齢者医療特別会計</t>
  </si>
  <si>
    <t>その他会計（赤字）</t>
  </si>
  <si>
    <t>その他会計（黒字）</t>
  </si>
  <si>
    <t>-</t>
    <phoneticPr fontId="5"/>
  </si>
  <si>
    <t>-</t>
    <phoneticPr fontId="5"/>
  </si>
  <si>
    <t>吉田川流域溜池大和町外２市４ヶ町村組合</t>
    <phoneticPr fontId="5"/>
  </si>
  <si>
    <t>黒川地域行政事務組合</t>
    <phoneticPr fontId="5"/>
  </si>
  <si>
    <t>黒川地域行政事務組合：病院事業会計</t>
    <phoneticPr fontId="5"/>
  </si>
  <si>
    <t>黒川地域行政事務組合：介護事業会計</t>
    <phoneticPr fontId="5"/>
  </si>
  <si>
    <t>宮城県市町村職員退職手当組合</t>
    <phoneticPr fontId="5"/>
  </si>
  <si>
    <t>宮城県市町村非常勤消防団員補償報償組合</t>
    <phoneticPr fontId="5"/>
  </si>
  <si>
    <t>宮城県市町村自治振興センター</t>
    <phoneticPr fontId="5"/>
  </si>
  <si>
    <t>宮城県後期高齢者医療広域連合</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</si>
  <si>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</si>
  <si>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</si>
  <si>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</si>
  <si>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</si>
  <si>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</si>
  <si>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</si>
  <si>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</si>
  <si>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</si>
  <si>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</si>
  <si>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</si>
  <si>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</si>
  <si>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</si>
  <si>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は、将来負担額である一般会計等に係る地方債の現在高の数値が標準財政規模に対し低いこと、及び第三セクターへの負担が無いことが数値が算定されない要因と考えられる。現時点では将来負担比率の算定結果が早期健全化基準値に達するまでの危惧には至っていないが、引き続き地方債の発行、特別会計や企業会計に対しての繰出金等について適切な財政判断を心がけていく。　
　実質公債費比率は元利償還金が決算規模に対して負担額が少ないため、数値は減少傾向にある。実際に負担している公債費等よりも基準財政需要額に算入された公債費等の数値が大きいため、その差し引きで算定はマイナス数値になっている。今後も地方債の発行を抑え、また公営企業及び一部事務組合に対しても公債費の動向に注視して、健全な財政運営に努めていく。
</t>
    <rPh sb="68" eb="70">
      <t>スウチ</t>
    </rPh>
    <rPh sb="71" eb="73">
      <t>サンテイ</t>
    </rPh>
    <rPh sb="77" eb="79">
      <t>ヨウイン</t>
    </rPh>
    <rPh sb="112" eb="113">
      <t>タッ</t>
    </rPh>
    <rPh sb="203" eb="206">
      <t>フタンガク</t>
    </rPh>
    <rPh sb="269" eb="270">
      <t>サ</t>
    </rPh>
    <rPh sb="271" eb="272">
      <t>ヒ</t>
    </rPh>
    <rPh sb="281" eb="283">
      <t>スウチ</t>
    </rPh>
    <rPh sb="290" eb="291">
      <t>イマ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</si>
</sst>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46481</c:v>
                </c:pt>
                <c:pt idx="1">
                  <c:v>41824</c:v>
                </c:pt>
                <c:pt idx="2">
                  <c:v>40697</c:v>
                </c:pt>
                <c:pt idx="3">
                  <c:v>67208</c:v>
                </c:pt>
                <c:pt idx="4">
                  <c:v>29216</c:v>
                </c:pt>
              </c:numCache>
            </c:numRef>
          </c:val>
          <c:smooth val="0"/>
        </c:ser>
        <c:dLbls>
          <c:showLegendKey val="0"/>
          <c:showVal val="0"/>
          <c:showCatName val="0"/>
          <c:showSerName val="0"/>
          <c:showPercent val="0"/>
          <c:showBubbleSize val="0"/>
        </c:dLbls>
        <c:marker val="1"/>
        <c:smooth val="0"/>
        <c:axId val="126154624"/>
        <c:axId val="126156160"/>
      </c:lineChart>
      <c:catAx>
        <c:axId val="1261546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156160"/>
        <c:crosses val="autoZero"/>
        <c:auto val="1"/>
        <c:lblAlgn val="ctr"/>
        <c:lblOffset val="100"/>
        <c:tickLblSkip val="1"/>
        <c:tickMarkSkip val="1"/>
        <c:noMultiLvlLbl val="0"/>
      </c:catAx>
      <c:valAx>
        <c:axId val="12615616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154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c:v>
                </c:pt>
                <c:pt idx="1">
                  <c:v>7.2</c:v>
                </c:pt>
                <c:pt idx="2">
                  <c:v>5.3</c:v>
                </c:pt>
                <c:pt idx="3">
                  <c:v>7.46</c:v>
                </c:pt>
                <c:pt idx="4">
                  <c:v>5.07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52.94</c:v>
                </c:pt>
                <c:pt idx="1">
                  <c:v>52.13</c:v>
                </c:pt>
                <c:pt idx="2">
                  <c:v>49.5</c:v>
                </c:pt>
                <c:pt idx="3">
                  <c:v>43.32</c:v>
                </c:pt>
                <c:pt idx="4">
                  <c:v>45.79</c:v>
                </c:pt>
              </c:numCache>
            </c:numRef>
          </c:val>
        </c:ser>
        <c:dLbls>
          <c:showLegendKey val="0"/>
          <c:showVal val="0"/>
          <c:showCatName val="0"/>
          <c:showSerName val="0"/>
          <c:showPercent val="0"/>
          <c:showBubbleSize val="0"/>
        </c:dLbls>
        <c:gapWidth val="250"/>
        <c:overlap val="100"/>
        <c:axId val="136668672"/>
        <c:axId val="136670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6.18</c:v>
                </c:pt>
                <c:pt idx="1">
                  <c:v>-5.94</c:v>
                </c:pt>
                <c:pt idx="2">
                  <c:v>-6.41</c:v>
                </c:pt>
                <c:pt idx="3">
                  <c:v>-6.13</c:v>
                </c:pt>
                <c:pt idx="4">
                  <c:v>-2.15</c:v>
                </c:pt>
              </c:numCache>
            </c:numRef>
          </c:val>
          <c:smooth val="0"/>
        </c:ser>
        <c:dLbls>
          <c:showLegendKey val="0"/>
          <c:showVal val="0"/>
          <c:showCatName val="0"/>
          <c:showSerName val="0"/>
          <c:showPercent val="0"/>
          <c:showBubbleSize val="0"/>
        </c:dLbls>
        <c:marker val="1"/>
        <c:smooth val="0"/>
        <c:axId val="136668672"/>
        <c:axId val="136670592"/>
      </c:lineChart>
      <c:catAx>
        <c:axId val="13666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670592"/>
        <c:crosses val="autoZero"/>
        <c:auto val="1"/>
        <c:lblAlgn val="ctr"/>
        <c:lblOffset val="100"/>
        <c:tickLblSkip val="1"/>
        <c:tickMarkSkip val="1"/>
        <c:noMultiLvlLbl val="0"/>
      </c:catAx>
      <c:valAx>
        <c:axId val="13667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66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0.02</c:v>
                </c:pt>
                <c:pt idx="4">
                  <c:v>#N/A</c:v>
                </c:pt>
                <c:pt idx="5">
                  <c:v>0.04</c:v>
                </c:pt>
                <c:pt idx="6">
                  <c:v>#N/A</c:v>
                </c:pt>
                <c:pt idx="7">
                  <c:v>0.03</c:v>
                </c:pt>
                <c:pt idx="8">
                  <c:v>#N/A</c:v>
                </c:pt>
                <c:pt idx="9">
                  <c:v>0.02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0.23</c:v>
                </c:pt>
                <c:pt idx="2">
                  <c:v>#N/A</c:v>
                </c:pt>
                <c:pt idx="3">
                  <c:v>0.41</c:v>
                </c:pt>
                <c:pt idx="4">
                  <c:v>#N/A</c:v>
                </c:pt>
                <c:pt idx="5">
                  <c:v>0.15</c:v>
                </c:pt>
                <c:pt idx="6">
                  <c:v>#N/A</c:v>
                </c:pt>
                <c:pt idx="7">
                  <c:v>7.0000000000000007E-2</c:v>
                </c:pt>
                <c:pt idx="8">
                  <c:v>#N/A</c:v>
                </c:pt>
                <c:pt idx="9">
                  <c:v>0.28999999999999998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0.35</c:v>
                </c:pt>
                <c:pt idx="2">
                  <c:v>#N/A</c:v>
                </c:pt>
                <c:pt idx="3">
                  <c:v>0.98</c:v>
                </c:pt>
                <c:pt idx="4">
                  <c:v>#N/A</c:v>
                </c:pt>
                <c:pt idx="5">
                  <c:v>1.01</c:v>
                </c:pt>
                <c:pt idx="6">
                  <c:v>#N/A</c:v>
                </c:pt>
                <c:pt idx="7">
                  <c:v>0.36</c:v>
                </c:pt>
                <c:pt idx="8">
                  <c:v>#N/A</c:v>
                </c:pt>
                <c:pt idx="9">
                  <c:v>1.19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1.42</c:v>
                </c:pt>
                <c:pt idx="2">
                  <c:v>#N/A</c:v>
                </c:pt>
                <c:pt idx="3">
                  <c:v>1.44</c:v>
                </c:pt>
                <c:pt idx="4">
                  <c:v>#N/A</c:v>
                </c:pt>
                <c:pt idx="5">
                  <c:v>1.87</c:v>
                </c:pt>
                <c:pt idx="6">
                  <c:v>#N/A</c:v>
                </c:pt>
                <c:pt idx="7">
                  <c:v>1.24</c:v>
                </c:pt>
                <c:pt idx="8">
                  <c:v>#N/A</c:v>
                </c:pt>
                <c:pt idx="9">
                  <c:v>1.95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8.99</c:v>
                </c:pt>
                <c:pt idx="2">
                  <c:v>#N/A</c:v>
                </c:pt>
                <c:pt idx="3">
                  <c:v>7.2</c:v>
                </c:pt>
                <c:pt idx="4">
                  <c:v>#N/A</c:v>
                </c:pt>
                <c:pt idx="5">
                  <c:v>5.3</c:v>
                </c:pt>
                <c:pt idx="6">
                  <c:v>#N/A</c:v>
                </c:pt>
                <c:pt idx="7">
                  <c:v>7.45</c:v>
                </c:pt>
                <c:pt idx="8">
                  <c:v>#N/A</c:v>
                </c:pt>
                <c:pt idx="9">
                  <c:v>5.0599999999999996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14.93</c:v>
                </c:pt>
                <c:pt idx="2">
                  <c:v>#N/A</c:v>
                </c:pt>
                <c:pt idx="3">
                  <c:v>15.86</c:v>
                </c:pt>
                <c:pt idx="4">
                  <c:v>#N/A</c:v>
                </c:pt>
                <c:pt idx="5">
                  <c:v>16.73</c:v>
                </c:pt>
                <c:pt idx="6">
                  <c:v>#N/A</c:v>
                </c:pt>
                <c:pt idx="7">
                  <c:v>18.07</c:v>
                </c:pt>
                <c:pt idx="8">
                  <c:v>#N/A</c:v>
                </c:pt>
                <c:pt idx="9">
                  <c:v>18.63</c:v>
                </c:pt>
              </c:numCache>
            </c:numRef>
          </c:val>
        </c:ser>
        <c:dLbls>
          <c:showLegendKey val="0"/>
          <c:showVal val="0"/>
          <c:showCatName val="0"/>
          <c:showSerName val="0"/>
          <c:showPercent val="0"/>
          <c:showBubbleSize val="0"/>
        </c:dLbls>
        <c:gapWidth val="150"/>
        <c:overlap val="100"/>
        <c:axId val="18283520"/>
        <c:axId val="59519744"/>
      </c:barChart>
      <c:catAx>
        <c:axId val="1828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519744"/>
        <c:crosses val="autoZero"/>
        <c:auto val="1"/>
        <c:lblAlgn val="ctr"/>
        <c:lblOffset val="100"/>
        <c:tickLblSkip val="1"/>
        <c:tickMarkSkip val="1"/>
        <c:noMultiLvlLbl val="0"/>
      </c:catAx>
      <c:valAx>
        <c:axId val="59519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83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856</c:v>
                </c:pt>
                <c:pt idx="5">
                  <c:v>845</c:v>
                </c:pt>
                <c:pt idx="8">
                  <c:v>832</c:v>
                </c:pt>
                <c:pt idx="11">
                  <c:v>871</c:v>
                </c:pt>
                <c:pt idx="14">
                  <c:v>834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3</c:v>
                </c:pt>
                <c:pt idx="6">
                  <c:v>0</c:v>
                </c:pt>
                <c:pt idx="9">
                  <c:v>6</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38</c:v>
                </c:pt>
                <c:pt idx="3">
                  <c:v>42</c:v>
                </c:pt>
                <c:pt idx="6">
                  <c:v>43</c:v>
                </c:pt>
                <c:pt idx="9">
                  <c:v>44</c:v>
                </c:pt>
                <c:pt idx="12">
                  <c:v>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233</c:v>
                </c:pt>
                <c:pt idx="3">
                  <c:v>194</c:v>
                </c:pt>
                <c:pt idx="6">
                  <c:v>161</c:v>
                </c:pt>
                <c:pt idx="9">
                  <c:v>175</c:v>
                </c:pt>
                <c:pt idx="12">
                  <c:v>133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523</c:v>
                </c:pt>
                <c:pt idx="3">
                  <c:v>451</c:v>
                </c:pt>
                <c:pt idx="6">
                  <c:v>429</c:v>
                </c:pt>
                <c:pt idx="9">
                  <c:v>448</c:v>
                </c:pt>
                <c:pt idx="12">
                  <c:v>472</c:v>
                </c:pt>
              </c:numCache>
            </c:numRef>
          </c:val>
        </c:ser>
        <c:dLbls>
          <c:showLegendKey val="0"/>
          <c:showVal val="0"/>
          <c:showCatName val="0"/>
          <c:showSerName val="0"/>
          <c:showPercent val="0"/>
          <c:showBubbleSize val="0"/>
        </c:dLbls>
        <c:gapWidth val="100"/>
        <c:overlap val="100"/>
        <c:axId val="136802304"/>
        <c:axId val="136804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-62</c:v>
                </c:pt>
                <c:pt idx="2">
                  <c:v>#N/A</c:v>
                </c:pt>
                <c:pt idx="3">
                  <c:v>#N/A</c:v>
                </c:pt>
                <c:pt idx="4">
                  <c:v>-155</c:v>
                </c:pt>
                <c:pt idx="5">
                  <c:v>#N/A</c:v>
                </c:pt>
                <c:pt idx="6">
                  <c:v>#N/A</c:v>
                </c:pt>
                <c:pt idx="7">
                  <c:v>-199</c:v>
                </c:pt>
                <c:pt idx="8">
                  <c:v>#N/A</c:v>
                </c:pt>
                <c:pt idx="9">
                  <c:v>#N/A</c:v>
                </c:pt>
                <c:pt idx="10">
                  <c:v>-198</c:v>
                </c:pt>
                <c:pt idx="11">
                  <c:v>#N/A</c:v>
                </c:pt>
                <c:pt idx="12">
                  <c:v>#N/A</c:v>
                </c:pt>
                <c:pt idx="13">
                  <c:v>-173</c:v>
                </c:pt>
                <c:pt idx="14">
                  <c:v>#N/A</c:v>
                </c:pt>
              </c:numCache>
            </c:numRef>
          </c:val>
          <c:smooth val="0"/>
        </c:ser>
        <c:dLbls>
          <c:showLegendKey val="0"/>
          <c:showVal val="0"/>
          <c:showCatName val="0"/>
          <c:showSerName val="0"/>
          <c:showPercent val="0"/>
          <c:showBubbleSize val="0"/>
        </c:dLbls>
        <c:marker val="1"/>
        <c:smooth val="0"/>
        <c:axId val="136802304"/>
        <c:axId val="136804224"/>
      </c:lineChart>
      <c:catAx>
        <c:axId val="13680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804224"/>
        <c:crosses val="autoZero"/>
        <c:auto val="1"/>
        <c:lblAlgn val="ctr"/>
        <c:lblOffset val="100"/>
        <c:tickLblSkip val="1"/>
        <c:tickMarkSkip val="1"/>
        <c:noMultiLvlLbl val="0"/>
      </c:catAx>
      <c:valAx>
        <c:axId val="136804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80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8904</c:v>
                </c:pt>
                <c:pt idx="5">
                  <c:v>9177</c:v>
                </c:pt>
                <c:pt idx="8">
                  <c:v>9352</c:v>
                </c:pt>
                <c:pt idx="11">
                  <c:v>9624</c:v>
                </c:pt>
                <c:pt idx="14">
                  <c:v>9553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61</c:v>
                </c:pt>
                <c:pt idx="5">
                  <c:v>87</c:v>
                </c:pt>
                <c:pt idx="8">
                  <c:v>87</c:v>
                </c:pt>
                <c:pt idx="11">
                  <c:v>93</c:v>
                </c:pt>
                <c:pt idx="14">
                  <c:v>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6517</c:v>
                </c:pt>
                <c:pt idx="5">
                  <c:v>7773</c:v>
                </c:pt>
                <c:pt idx="8">
                  <c:v>8144</c:v>
                </c:pt>
                <c:pt idx="11">
                  <c:v>8016</c:v>
                </c:pt>
                <c:pt idx="14">
                  <c:v>8550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1</c:v>
                </c:pt>
                <c:pt idx="9">
                  <c:v>1</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87</c:v>
                </c:pt>
                <c:pt idx="3">
                  <c:v>137</c:v>
                </c:pt>
                <c:pt idx="6">
                  <c:v>115</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514</c:v>
                </c:pt>
                <c:pt idx="3">
                  <c:v>476</c:v>
                </c:pt>
                <c:pt idx="6">
                  <c:v>458</c:v>
                </c:pt>
                <c:pt idx="9">
                  <c:v>445</c:v>
                </c:pt>
                <c:pt idx="12">
                  <c:v>428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1869</c:v>
                </c:pt>
                <c:pt idx="3">
                  <c:v>1910</c:v>
                </c:pt>
                <c:pt idx="6">
                  <c:v>1589</c:v>
                </c:pt>
                <c:pt idx="9">
                  <c:v>1335</c:v>
                </c:pt>
                <c:pt idx="12">
                  <c:v>1087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3795</c:v>
                </c:pt>
                <c:pt idx="3">
                  <c:v>4254</c:v>
                </c:pt>
                <c:pt idx="6">
                  <c:v>4544</c:v>
                </c:pt>
                <c:pt idx="9">
                  <c:v>5995</c:v>
                </c:pt>
                <c:pt idx="12">
                  <c:v>6512</c:v>
                </c:pt>
              </c:numCache>
            </c:numRef>
          </c:val>
        </c:ser>
        <c:dLbls>
          <c:showLegendKey val="0"/>
          <c:showVal val="0"/>
          <c:showCatName val="0"/>
          <c:showSerName val="0"/>
          <c:showPercent val="0"/>
          <c:showBubbleSize val="0"/>
        </c:dLbls>
        <c:gapWidth val="100"/>
        <c:overlap val="100"/>
        <c:axId val="136718208"/>
        <c:axId val="136724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6718208"/>
        <c:axId val="136724480"/>
      </c:lineChart>
      <c:catAx>
        <c:axId val="13671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724480"/>
        <c:crosses val="autoZero"/>
        <c:auto val="1"/>
        <c:lblAlgn val="ctr"/>
        <c:lblOffset val="100"/>
        <c:tickLblSkip val="1"/>
        <c:tickMarkSkip val="1"/>
        <c:noMultiLvlLbl val="0"/>
      </c:catAx>
      <c:valAx>
        <c:axId val="13672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71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2096640"/>
        <c:axId val="142115200"/>
      </c:scatterChart>
      <c:valAx>
        <c:axId val="1420966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115200"/>
        <c:crosses val="autoZero"/>
        <c:crossBetween val="midCat"/>
      </c:valAx>
      <c:valAx>
        <c:axId val="1421152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096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-0.4</c:v>
                </c:pt>
                <c:pt idx="1">
                  <c:v>-1</c:v>
                </c:pt>
                <c:pt idx="2">
                  <c:v>-1.8</c:v>
                </c:pt>
                <c:pt idx="3">
                  <c:v>-2.4</c:v>
                </c:pt>
                <c:pt idx="4">
                  <c:v>-2.5</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41625216"/>
        <c:axId val="141626752"/>
      </c:scatterChart>
      <c:valAx>
        <c:axId val="141625216"/>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626752"/>
        <c:crosses val="autoZero"/>
        <c:crossBetween val="midCat"/>
      </c:valAx>
      <c:valAx>
        <c:axId val="141626752"/>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6252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実質公債費比率は元利償還金が決算規模に対して小さいため、数値が減少傾向にある。平成２１年度以降は実際に負担している公債費等よりも基準財政需要額に算入された公債費等（算入公債費等）</a:t>
          </a:r>
          <a:r>
            <a:rPr kumimoji="1" lang="ja-JP" altLang="en-US" sz="1100">
              <a:solidFill>
                <a:sysClr val="windowText" lastClr="000000"/>
              </a:solidFill>
              <a:effectLst/>
              <a:latin typeface="+mn-lt"/>
              <a:ea typeface="+mn-ea"/>
              <a:cs typeface="+mn-cs"/>
            </a:rPr>
            <a:t>の数値</a:t>
          </a:r>
          <a:r>
            <a:rPr kumimoji="1" lang="ja-JP" altLang="ja-JP" sz="1100">
              <a:solidFill>
                <a:sysClr val="windowText" lastClr="000000"/>
              </a:solidFill>
              <a:effectLst/>
              <a:latin typeface="+mn-lt"/>
              <a:ea typeface="+mn-ea"/>
              <a:cs typeface="+mn-cs"/>
            </a:rPr>
            <a:t>が大きくなっているので、実質公債費比率の</a:t>
          </a:r>
          <a:r>
            <a:rPr kumimoji="1" lang="ja-JP" altLang="en-US" sz="1100">
              <a:solidFill>
                <a:sysClr val="windowText" lastClr="000000"/>
              </a:solidFill>
              <a:effectLst/>
              <a:latin typeface="+mn-lt"/>
              <a:ea typeface="+mn-ea"/>
              <a:cs typeface="+mn-cs"/>
            </a:rPr>
            <a:t>数値の</a:t>
          </a:r>
          <a:r>
            <a:rPr kumimoji="1" lang="ja-JP" altLang="ja-JP" sz="1100">
              <a:solidFill>
                <a:sysClr val="windowText" lastClr="000000"/>
              </a:solidFill>
              <a:effectLst/>
              <a:latin typeface="+mn-lt"/>
              <a:ea typeface="+mn-ea"/>
              <a:cs typeface="+mn-cs"/>
            </a:rPr>
            <a:t>算定はマイナスの</a:t>
          </a:r>
          <a:r>
            <a:rPr kumimoji="1" lang="ja-JP" altLang="en-US" sz="1100">
              <a:solidFill>
                <a:sysClr val="windowText" lastClr="000000"/>
              </a:solidFill>
              <a:effectLst/>
              <a:latin typeface="+mn-lt"/>
              <a:ea typeface="+mn-ea"/>
              <a:cs typeface="+mn-cs"/>
            </a:rPr>
            <a:t>算定結果</a:t>
          </a:r>
          <a:r>
            <a:rPr kumimoji="1" lang="ja-JP" altLang="ja-JP" sz="1100">
              <a:solidFill>
                <a:sysClr val="windowText" lastClr="000000"/>
              </a:solidFill>
              <a:effectLst/>
              <a:latin typeface="+mn-lt"/>
              <a:ea typeface="+mn-ea"/>
              <a:cs typeface="+mn-cs"/>
            </a:rPr>
            <a:t>になっている。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元利償還金は臨時財政対策債の借入及び、小学校建設事業債の借入等により増加傾向にある。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公営企業債の元利償還金に対する繰入金は、東日本大震災の復旧が進んだことと、当該借入の一部を低金利の借換債に切り替えたことで減少傾向にある。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組合等が起こした地方債の元利償還金に対する負担金等では黒川行政事務組合の起債により増加傾向となっている。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a:t>
          </a:r>
          <a:r>
            <a:rPr kumimoji="1" lang="ja-JP" altLang="ja-JP" sz="1100">
              <a:solidFill>
                <a:sysClr val="windowText" lastClr="000000"/>
              </a:solidFill>
              <a:effectLst/>
              <a:latin typeface="+mn-lt"/>
              <a:ea typeface="+mn-ea"/>
              <a:cs typeface="+mn-cs"/>
            </a:rPr>
            <a:t>も</a:t>
          </a:r>
          <a:r>
            <a:rPr kumimoji="1" lang="ja-JP" altLang="en-US" sz="1100">
              <a:solidFill>
                <a:sysClr val="windowText" lastClr="000000"/>
              </a:solidFill>
              <a:effectLst/>
              <a:latin typeface="+mn-lt"/>
              <a:ea typeface="+mn-ea"/>
              <a:cs typeface="+mn-cs"/>
            </a:rPr>
            <a:t>普通会計では</a:t>
          </a:r>
          <a:r>
            <a:rPr kumimoji="1" lang="ja-JP" altLang="ja-JP" sz="1100">
              <a:solidFill>
                <a:sysClr val="windowText" lastClr="000000"/>
              </a:solidFill>
              <a:effectLst/>
              <a:latin typeface="+mn-lt"/>
              <a:ea typeface="+mn-ea"/>
              <a:cs typeface="+mn-cs"/>
            </a:rPr>
            <a:t>地方債の発行を抑え、</a:t>
          </a:r>
          <a:r>
            <a:rPr kumimoji="1" lang="ja-JP" altLang="en-US" sz="1100">
              <a:solidFill>
                <a:sysClr val="windowText" lastClr="000000"/>
              </a:solidFill>
              <a:effectLst/>
              <a:latin typeface="+mn-lt"/>
              <a:ea typeface="+mn-ea"/>
              <a:cs typeface="+mn-cs"/>
            </a:rPr>
            <a:t>また公営企業及び一部事務組合に対しても公債費の動向に注視して、</a:t>
          </a:r>
          <a:r>
            <a:rPr kumimoji="1" lang="ja-JP" altLang="ja-JP" sz="1100">
              <a:solidFill>
                <a:sysClr val="windowText" lastClr="000000"/>
              </a:solidFill>
              <a:effectLst/>
              <a:latin typeface="+mn-lt"/>
              <a:ea typeface="+mn-ea"/>
              <a:cs typeface="+mn-cs"/>
            </a:rPr>
            <a:t>数値を</a:t>
          </a:r>
          <a:r>
            <a:rPr kumimoji="1" lang="ja-JP" altLang="en-US" sz="1100">
              <a:solidFill>
                <a:sysClr val="windowText" lastClr="000000"/>
              </a:solidFill>
              <a:effectLst/>
              <a:latin typeface="+mn-lt"/>
              <a:ea typeface="+mn-ea"/>
              <a:cs typeface="+mn-cs"/>
            </a:rPr>
            <a:t>出来る限り</a:t>
          </a:r>
          <a:r>
            <a:rPr kumimoji="1" lang="ja-JP" altLang="ja-JP" sz="1100">
              <a:solidFill>
                <a:sysClr val="windowText" lastClr="000000"/>
              </a:solidFill>
              <a:effectLst/>
              <a:latin typeface="+mn-lt"/>
              <a:ea typeface="+mn-ea"/>
              <a:cs typeface="+mn-cs"/>
            </a:rPr>
            <a:t>悪化させ</a:t>
          </a:r>
          <a:r>
            <a:rPr kumimoji="1" lang="ja-JP" altLang="en-US" sz="1100">
              <a:solidFill>
                <a:sysClr val="windowText" lastClr="000000"/>
              </a:solidFill>
              <a:effectLst/>
              <a:latin typeface="+mn-lt"/>
              <a:ea typeface="+mn-ea"/>
              <a:cs typeface="+mn-cs"/>
            </a:rPr>
            <a:t>ない</a:t>
          </a:r>
          <a:r>
            <a:rPr kumimoji="1" lang="ja-JP" altLang="ja-JP" sz="1100">
              <a:solidFill>
                <a:sysClr val="windowText" lastClr="000000"/>
              </a:solidFill>
              <a:effectLst/>
              <a:latin typeface="+mn-lt"/>
              <a:ea typeface="+mn-ea"/>
              <a:cs typeface="+mn-cs"/>
            </a:rPr>
            <a:t>よう</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健全な財政運営に努めていく。</a:t>
          </a:r>
          <a:endParaRPr lang="ja-JP" altLang="ja-JP" sz="11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将来負担比率は算定開始以来算出されていない。主な要因は、将来負担額の要素である一般会計等に係る地方債の現在高の数値が</a:t>
          </a:r>
          <a:r>
            <a:rPr kumimoji="1" lang="ja-JP" altLang="en-US" sz="1200">
              <a:solidFill>
                <a:sysClr val="windowText" lastClr="000000"/>
              </a:solidFill>
              <a:effectLst/>
              <a:latin typeface="+mn-lt"/>
              <a:ea typeface="+mn-ea"/>
              <a:cs typeface="+mn-cs"/>
            </a:rPr>
            <a:t>標準財政規模に対し低い</a:t>
          </a:r>
          <a:r>
            <a:rPr kumimoji="1" lang="ja-JP" altLang="ja-JP" sz="1200">
              <a:solidFill>
                <a:sysClr val="windowText" lastClr="000000"/>
              </a:solidFill>
              <a:effectLst/>
              <a:latin typeface="+mn-lt"/>
              <a:ea typeface="+mn-ea"/>
              <a:cs typeface="+mn-cs"/>
            </a:rPr>
            <a:t>こと、及び第三セクターへの負担が無いことが考えられる。</a:t>
          </a:r>
          <a:endParaRPr lang="ja-JP" altLang="ja-JP" sz="1200">
            <a:solidFill>
              <a:sysClr val="windowText" lastClr="000000"/>
            </a:solidFill>
            <a:effectLst/>
          </a:endParaRPr>
        </a:p>
        <a:p>
          <a:r>
            <a:rPr kumimoji="1" lang="ja-JP" altLang="ja-JP" sz="1200">
              <a:solidFill>
                <a:srgbClr val="FF0000"/>
              </a:solidFill>
              <a:effectLst/>
              <a:latin typeface="+mn-lt"/>
              <a:ea typeface="+mn-ea"/>
              <a:cs typeface="+mn-cs"/>
            </a:rPr>
            <a:t>　</a:t>
          </a:r>
          <a:r>
            <a:rPr kumimoji="1" lang="ja-JP" altLang="ja-JP" sz="1200">
              <a:solidFill>
                <a:sysClr val="windowText" lastClr="000000"/>
              </a:solidFill>
              <a:effectLst/>
              <a:latin typeface="+mn-lt"/>
              <a:ea typeface="+mn-ea"/>
              <a:cs typeface="+mn-cs"/>
            </a:rPr>
            <a:t>しかし、地方債の現在高は平成２３年度以降、臨時財政対策債の借入、平成２５・２６年度には明石台小学校建設事業債の借入を実行</a:t>
          </a:r>
          <a:r>
            <a:rPr kumimoji="1" lang="ja-JP" altLang="en-US" sz="1200">
              <a:solidFill>
                <a:sysClr val="windowText" lastClr="000000"/>
              </a:solidFill>
              <a:effectLst/>
              <a:latin typeface="+mn-lt"/>
              <a:ea typeface="+mn-ea"/>
              <a:cs typeface="+mn-cs"/>
            </a:rPr>
            <a:t>した</a:t>
          </a:r>
          <a:r>
            <a:rPr kumimoji="1" lang="ja-JP" altLang="ja-JP" sz="1200">
              <a:solidFill>
                <a:sysClr val="windowText" lastClr="000000"/>
              </a:solidFill>
              <a:effectLst/>
              <a:latin typeface="+mn-lt"/>
              <a:ea typeface="+mn-ea"/>
              <a:cs typeface="+mn-cs"/>
            </a:rPr>
            <a:t>ことにより</a:t>
          </a:r>
          <a:r>
            <a:rPr kumimoji="1" lang="ja-JP" altLang="en-US" sz="1200">
              <a:solidFill>
                <a:sysClr val="windowText" lastClr="000000"/>
              </a:solidFill>
              <a:effectLst/>
              <a:latin typeface="+mn-lt"/>
              <a:ea typeface="+mn-ea"/>
              <a:cs typeface="+mn-cs"/>
            </a:rPr>
            <a:t>増加</a:t>
          </a:r>
          <a:r>
            <a:rPr kumimoji="1" lang="ja-JP" altLang="ja-JP" sz="1200">
              <a:solidFill>
                <a:sysClr val="windowText" lastClr="000000"/>
              </a:solidFill>
              <a:effectLst/>
              <a:latin typeface="+mn-lt"/>
              <a:ea typeface="+mn-ea"/>
              <a:cs typeface="+mn-cs"/>
            </a:rPr>
            <a:t>傾向にあり、今後も</a:t>
          </a:r>
          <a:r>
            <a:rPr kumimoji="1" lang="ja-JP" altLang="en-US" sz="1200">
              <a:solidFill>
                <a:sysClr val="windowText" lastClr="000000"/>
              </a:solidFill>
              <a:effectLst/>
              <a:latin typeface="+mn-lt"/>
              <a:ea typeface="+mn-ea"/>
              <a:cs typeface="+mn-cs"/>
            </a:rPr>
            <a:t>市制になったこと等による普通建設事業費への需要の高まりが予想され、さらに数値が大きくなる可能性が十分にある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現時点では将来負担比率</a:t>
          </a:r>
          <a:r>
            <a:rPr kumimoji="1" lang="ja-JP" altLang="en-US" sz="1200">
              <a:solidFill>
                <a:sysClr val="windowText" lastClr="000000"/>
              </a:solidFill>
              <a:effectLst/>
              <a:latin typeface="+mn-lt"/>
              <a:ea typeface="+mn-ea"/>
              <a:cs typeface="+mn-cs"/>
            </a:rPr>
            <a:t>の算定結果</a:t>
          </a:r>
          <a:r>
            <a:rPr kumimoji="1" lang="ja-JP" altLang="ja-JP" sz="1200">
              <a:solidFill>
                <a:sysClr val="windowText" lastClr="000000"/>
              </a:solidFill>
              <a:effectLst/>
              <a:latin typeface="+mn-lt"/>
              <a:ea typeface="+mn-ea"/>
              <a:cs typeface="+mn-cs"/>
            </a:rPr>
            <a:t>が早期健全化基準値</a:t>
          </a:r>
          <a:r>
            <a:rPr kumimoji="1" lang="ja-JP" altLang="en-US" sz="1200">
              <a:solidFill>
                <a:sysClr val="windowText" lastClr="000000"/>
              </a:solidFill>
              <a:effectLst/>
              <a:latin typeface="+mn-lt"/>
              <a:ea typeface="+mn-ea"/>
              <a:cs typeface="+mn-cs"/>
            </a:rPr>
            <a:t>を危惧するまでには至ってい</a:t>
          </a:r>
          <a:r>
            <a:rPr kumimoji="1" lang="ja-JP" altLang="ja-JP" sz="1200">
              <a:solidFill>
                <a:sysClr val="windowText" lastClr="000000"/>
              </a:solidFill>
              <a:effectLst/>
              <a:latin typeface="+mn-lt"/>
              <a:ea typeface="+mn-ea"/>
              <a:cs typeface="+mn-cs"/>
            </a:rPr>
            <a:t>ないが、引き続き地方債の発行、特別会計や企業会計に対しての繰出金等について適切な</a:t>
          </a:r>
          <a:r>
            <a:rPr kumimoji="1" lang="ja-JP" altLang="en-US" sz="1200">
              <a:solidFill>
                <a:sysClr val="windowText" lastClr="000000"/>
              </a:solidFill>
              <a:effectLst/>
              <a:latin typeface="+mn-lt"/>
              <a:ea typeface="+mn-ea"/>
              <a:cs typeface="+mn-cs"/>
            </a:rPr>
            <a:t>財政判断</a:t>
          </a:r>
          <a:r>
            <a:rPr kumimoji="1" lang="ja-JP" altLang="ja-JP" sz="1200">
              <a:solidFill>
                <a:sysClr val="windowText" lastClr="000000"/>
              </a:solidFill>
              <a:effectLst/>
              <a:latin typeface="+mn-lt"/>
              <a:ea typeface="+mn-ea"/>
              <a:cs typeface="+mn-cs"/>
            </a:rPr>
            <a:t>を心がけ、健全な財政運営の維持に努める。</a:t>
          </a:r>
          <a:endParaRPr lang="ja-JP" altLang="ja-JP" sz="12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宮城県富谷町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52,295
52,146
49.18
13,406,123
12,732,426
435,451
8,594,873
6,511,659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宮城県富谷町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52,295
52,146
49.18
13,406,123
12,732,426
435,451
8,594,873
6,511,659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宮城県富谷町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52,295
52,146
49.18
13,406,123
12,732,426
435,451
8,594,873
6,511,659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宮城県富谷町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52,295
52,146
49.18
13,406,123
12,732,426
435,451
8,594,873
6,511,659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財政力指数の数値は類似団体平均と比べても比較的高い数値を示している。</a:t>
          </a:r>
          <a:endParaRPr kumimoji="1" lang="en-US" altLang="ja-JP" sz="1200">
            <a:latin typeface="ＭＳ Ｐゴシック"/>
          </a:endParaRPr>
        </a:p>
        <a:p>
          <a:r>
            <a:rPr kumimoji="1" lang="ja-JP" altLang="en-US" sz="1200">
              <a:latin typeface="ＭＳ Ｐゴシック"/>
            </a:rPr>
            <a:t>現時点で人口が伸び続けているため、住民税や固定資産税等の税収の伸びが予想され、算出根拠である基準財政収入額は伸びが期待される。一方で今後は市制施行により生活保護費の歳出が増え、基準財政需要額の伸びが基準財政収入額の伸びを上回ることが懸念される。</a:t>
          </a:r>
          <a:endParaRPr kumimoji="1" lang="en-US" altLang="ja-JP" sz="1200">
            <a:latin typeface="ＭＳ Ｐゴシック"/>
          </a:endParaRPr>
        </a:p>
        <a:p>
          <a:r>
            <a:rPr kumimoji="1" lang="ja-JP" altLang="en-US" sz="1200">
              <a:latin typeface="ＭＳ Ｐゴシック"/>
            </a:rPr>
            <a:t>　今後はより一層の財政基盤の強化に努め、新たな歳入の確保などを努めていく。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143228</xdr:rowOff>
    </xdr:to>
    <xdr:cxnSp macro="">
      <xdr:nvCxnSpPr>
        <xdr:cNvPr id="68" name="直線コネクタ 67"/>
        <xdr:cNvCxnSpPr/>
      </xdr:nvCxnSpPr>
      <xdr:spPr>
        <a:xfrm flipV="1">
          <a:off x="4114800" y="714586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143228</xdr:rowOff>
    </xdr:from>
    <xdr:to>
      <xdr:col>6</xdr:col>
      <xdr:colOff>0</xdr:colOff>
      <xdr:row>41</xdr:row>
      <xdr:rowOff>170039</xdr:rowOff>
    </xdr:to>
    <xdr:cxnSp macro="">
      <xdr:nvCxnSpPr>
        <xdr:cNvPr id="71" name="直線コネクタ 70"/>
        <xdr:cNvCxnSpPr/>
      </xdr:nvCxnSpPr>
      <xdr:spPr>
        <a:xfrm flipV="1">
          <a:off x="3225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170039</xdr:rowOff>
    </xdr:from>
    <xdr:to>
      <xdr:col>4</xdr:col>
      <xdr:colOff>482600</xdr:colOff>
      <xdr:row>42</xdr:row>
      <xdr:rowOff>11995</xdr:rowOff>
    </xdr:to>
    <xdr:cxnSp macro="">
      <xdr:nvCxnSpPr>
        <xdr:cNvPr id="74" name="直線コネクタ 73"/>
        <xdr:cNvCxnSpPr/>
      </xdr:nvCxnSpPr>
      <xdr:spPr>
        <a:xfrm flipV="1">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170039</xdr:rowOff>
    </xdr:from>
    <xdr:to>
      <xdr:col>3</xdr:col>
      <xdr:colOff>279400</xdr:colOff>
      <xdr:row>42</xdr:row>
      <xdr:rowOff>11995</xdr:rowOff>
    </xdr:to>
    <xdr:cxnSp macro="">
      <xdr:nvCxnSpPr>
        <xdr:cNvPr id="77" name="直線コネクタ 76"/>
        <xdr:cNvCxnSpPr/>
      </xdr:nvCxnSpPr>
      <xdr:spPr>
        <a:xfrm>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8"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92428</xdr:rowOff>
    </xdr:from>
    <xdr:to>
      <xdr:col>6</xdr:col>
      <xdr:colOff>50800</xdr:colOff>
      <xdr:row>42</xdr:row>
      <xdr:rowOff>22578</xdr:rowOff>
    </xdr:to>
    <xdr:sp macro="" textlink="">
      <xdr:nvSpPr>
        <xdr:cNvPr id="89" name="円/楕円 88"/>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32755</xdr:rowOff>
    </xdr:from>
    <xdr:ext cx="736600" cy="259045"/>
    <xdr:sp macro="" textlink="">
      <xdr:nvSpPr>
        <xdr:cNvPr id="90" name="テキスト ボックス 89"/>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119239</xdr:rowOff>
    </xdr:from>
    <xdr:to>
      <xdr:col>4</xdr:col>
      <xdr:colOff>533400</xdr:colOff>
      <xdr:row>42</xdr:row>
      <xdr:rowOff>49389</xdr:rowOff>
    </xdr:to>
    <xdr:sp macro="" textlink="">
      <xdr:nvSpPr>
        <xdr:cNvPr id="91" name="円/楕円 90"/>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92" name="テキスト ボックス 91"/>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132645</xdr:rowOff>
    </xdr:from>
    <xdr:to>
      <xdr:col>3</xdr:col>
      <xdr:colOff>330200</xdr:colOff>
      <xdr:row>42</xdr:row>
      <xdr:rowOff>62795</xdr:rowOff>
    </xdr:to>
    <xdr:sp macro="" textlink="">
      <xdr:nvSpPr>
        <xdr:cNvPr id="93" name="円/楕円 92"/>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72972</xdr:rowOff>
    </xdr:from>
    <xdr:ext cx="762000" cy="259045"/>
    <xdr:sp macro="" textlink="">
      <xdr:nvSpPr>
        <xdr:cNvPr id="94" name="テキスト ボックス 93"/>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95" name="円/楕円 94"/>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59566</xdr:rowOff>
    </xdr:from>
    <xdr:ext cx="762000" cy="259045"/>
    <xdr:sp macro="" textlink="">
      <xdr:nvSpPr>
        <xdr:cNvPr id="96" name="テキスト ボックス 95"/>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２３年度より臨時財政対策債の借入れによる財源確保を行っており、以降の年度では類似団体平均を下回る数値となっている。しかし今後人口増に伴う扶助費の増加や、職員の人件費の増、さらには公共施設整備による公債費の増など、義務的経費は増加するリスクが高く、経常経費充当一般財源への負担が大きくなるものと見込まれる。</a:t>
          </a:r>
        </a:p>
        <a:p>
          <a:r>
            <a:rPr kumimoji="1" lang="ja-JP" altLang="en-US" sz="1200">
              <a:latin typeface="ＭＳ Ｐゴシック"/>
            </a:rPr>
            <a:t>　今後の課題として、臨時財政対策債に頼らないよう税収等（主に法人住民税の増収）の自主財源の強化及び確保に努め、また各種事業の見直しにより、経常的経費の削減を図っていく。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97536</xdr:rowOff>
    </xdr:from>
    <xdr:to>
      <xdr:col>7</xdr:col>
      <xdr:colOff>152400</xdr:colOff>
      <xdr:row>62</xdr:row>
      <xdr:rowOff>116840</xdr:rowOff>
    </xdr:to>
    <xdr:cxnSp macro="">
      <xdr:nvCxnSpPr>
        <xdr:cNvPr id="129" name="直線コネクタ 128"/>
        <xdr:cNvCxnSpPr/>
      </xdr:nvCxnSpPr>
      <xdr:spPr>
        <a:xfrm flipV="1">
          <a:off x="4114800" y="107274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62</xdr:row>
      <xdr:rowOff>165100</xdr:rowOff>
    </xdr:to>
    <xdr:cxnSp macro="">
      <xdr:nvCxnSpPr>
        <xdr:cNvPr id="132" name="直線コネクタ 131"/>
        <xdr:cNvCxnSpPr/>
      </xdr:nvCxnSpPr>
      <xdr:spPr>
        <a:xfrm flipV="1">
          <a:off x="3225800" y="1074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162814</xdr:rowOff>
    </xdr:from>
    <xdr:to>
      <xdr:col>4</xdr:col>
      <xdr:colOff>482600</xdr:colOff>
      <xdr:row>62</xdr:row>
      <xdr:rowOff>165100</xdr:rowOff>
    </xdr:to>
    <xdr:cxnSp macro="">
      <xdr:nvCxnSpPr>
        <xdr:cNvPr id="135" name="直線コネクタ 134"/>
        <xdr:cNvCxnSpPr/>
      </xdr:nvCxnSpPr>
      <xdr:spPr>
        <a:xfrm>
          <a:off x="2336800" y="1062126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32512</xdr:rowOff>
    </xdr:from>
    <xdr:to>
      <xdr:col>3</xdr:col>
      <xdr:colOff>279400</xdr:colOff>
      <xdr:row>61</xdr:row>
      <xdr:rowOff>162814</xdr:rowOff>
    </xdr:to>
    <xdr:cxnSp macro="">
      <xdr:nvCxnSpPr>
        <xdr:cNvPr id="138" name="直線コネクタ 137"/>
        <xdr:cNvCxnSpPr/>
      </xdr:nvCxnSpPr>
      <xdr:spPr>
        <a:xfrm>
          <a:off x="1447800" y="1049096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48" name="円/楕円 147"/>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63263</xdr:rowOff>
    </xdr:from>
    <xdr:ext cx="762000" cy="259045"/>
    <xdr:sp macro="" textlink="">
      <xdr:nvSpPr>
        <xdr:cNvPr id="149" name="財政構造の弾力性該当値テキスト"/>
        <xdr:cNvSpPr txBox="1"/>
      </xdr:nvSpPr>
      <xdr:spPr>
        <a:xfrm>
          <a:off x="50419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0" name="円/楕円 149"/>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51" name="テキスト ボックス 150"/>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2" name="円/楕円 151"/>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53" name="テキスト ボックス 152"/>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112014</xdr:rowOff>
    </xdr:from>
    <xdr:to>
      <xdr:col>3</xdr:col>
      <xdr:colOff>330200</xdr:colOff>
      <xdr:row>62</xdr:row>
      <xdr:rowOff>42164</xdr:rowOff>
    </xdr:to>
    <xdr:sp macro="" textlink="">
      <xdr:nvSpPr>
        <xdr:cNvPr id="154" name="円/楕円 153"/>
        <xdr:cNvSpPr/>
      </xdr:nvSpPr>
      <xdr:spPr>
        <a:xfrm>
          <a:off x="2286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52341</xdr:rowOff>
    </xdr:from>
    <xdr:ext cx="762000" cy="259045"/>
    <xdr:sp macro="" textlink="">
      <xdr:nvSpPr>
        <xdr:cNvPr id="155" name="テキスト ボックス 154"/>
        <xdr:cNvSpPr txBox="1"/>
      </xdr:nvSpPr>
      <xdr:spPr>
        <a:xfrm>
          <a:off x="1955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56" name="円/楕円 155"/>
        <xdr:cNvSpPr/>
      </xdr:nvSpPr>
      <xdr:spPr>
        <a:xfrm>
          <a:off x="1397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93489</xdr:rowOff>
    </xdr:from>
    <xdr:ext cx="762000" cy="259045"/>
    <xdr:sp macro="" textlink="">
      <xdr:nvSpPr>
        <xdr:cNvPr id="157" name="テキスト ボックス 156"/>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類似団体平均に比べ人口</a:t>
          </a:r>
          <a:r>
            <a:rPr kumimoji="1" lang="en-US" altLang="ja-JP" sz="1200">
              <a:latin typeface="ＭＳ Ｐゴシック"/>
            </a:rPr>
            <a:t>1</a:t>
          </a:r>
          <a:r>
            <a:rPr kumimoji="1" lang="ja-JP" altLang="en-US" sz="1200">
              <a:latin typeface="ＭＳ Ｐゴシック"/>
            </a:rPr>
            <a:t>人当たり人件費・物件費等決算額は低くなっている。ただし、平成２７年度人件費は、人口増により高まる行政需要に対応するための職員数の増により増加しており、また物件費も市制移行準備に伴う施設表示変更に係る経費や、マイナンバー制度に係るシステム改修費用等で前年度比から増となっている。さらに物件費については、正規職員の不足を臨時職員で補っているため、賃金が増大した。</a:t>
          </a:r>
          <a:endParaRPr kumimoji="1" lang="en-US" altLang="ja-JP" sz="1200">
            <a:latin typeface="ＭＳ Ｐゴシック"/>
          </a:endParaRPr>
        </a:p>
        <a:p>
          <a:r>
            <a:rPr kumimoji="1" lang="ja-JP" altLang="en-US" sz="1200">
              <a:latin typeface="ＭＳ Ｐゴシック"/>
            </a:rPr>
            <a:t>　以上のことから、今後も適切な人員の管理を考慮し、経常的経費の動向について注視していく必要がある。</a:t>
          </a: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127560</xdr:rowOff>
    </xdr:from>
    <xdr:to>
      <xdr:col>7</xdr:col>
      <xdr:colOff>152400</xdr:colOff>
      <xdr:row>82</xdr:row>
      <xdr:rowOff>159330</xdr:rowOff>
    </xdr:to>
    <xdr:cxnSp macro="">
      <xdr:nvCxnSpPr>
        <xdr:cNvPr id="194" name="直線コネクタ 193"/>
        <xdr:cNvCxnSpPr/>
      </xdr:nvCxnSpPr>
      <xdr:spPr>
        <a:xfrm>
          <a:off x="4114800" y="14186460"/>
          <a:ext cx="838200" cy="3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99338</xdr:rowOff>
    </xdr:from>
    <xdr:to>
      <xdr:col>6</xdr:col>
      <xdr:colOff>0</xdr:colOff>
      <xdr:row>82</xdr:row>
      <xdr:rowOff>127560</xdr:rowOff>
    </xdr:to>
    <xdr:cxnSp macro="">
      <xdr:nvCxnSpPr>
        <xdr:cNvPr id="197" name="直線コネクタ 196"/>
        <xdr:cNvCxnSpPr/>
      </xdr:nvCxnSpPr>
      <xdr:spPr>
        <a:xfrm>
          <a:off x="3225800" y="14158238"/>
          <a:ext cx="889000" cy="2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99338</xdr:rowOff>
    </xdr:from>
    <xdr:to>
      <xdr:col>4</xdr:col>
      <xdr:colOff>482600</xdr:colOff>
      <xdr:row>82</xdr:row>
      <xdr:rowOff>133914</xdr:rowOff>
    </xdr:to>
    <xdr:cxnSp macro="">
      <xdr:nvCxnSpPr>
        <xdr:cNvPr id="200" name="直線コネクタ 199"/>
        <xdr:cNvCxnSpPr/>
      </xdr:nvCxnSpPr>
      <xdr:spPr>
        <a:xfrm flipV="1">
          <a:off x="2336800" y="14158238"/>
          <a:ext cx="889000" cy="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133914</xdr:rowOff>
    </xdr:from>
    <xdr:to>
      <xdr:col>3</xdr:col>
      <xdr:colOff>279400</xdr:colOff>
      <xdr:row>83</xdr:row>
      <xdr:rowOff>57604</xdr:rowOff>
    </xdr:to>
    <xdr:cxnSp macro="">
      <xdr:nvCxnSpPr>
        <xdr:cNvPr id="203" name="直線コネクタ 202"/>
        <xdr:cNvCxnSpPr/>
      </xdr:nvCxnSpPr>
      <xdr:spPr>
        <a:xfrm flipV="1">
          <a:off x="1447800" y="14192814"/>
          <a:ext cx="889000" cy="9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108530</xdr:rowOff>
    </xdr:from>
    <xdr:to>
      <xdr:col>7</xdr:col>
      <xdr:colOff>203200</xdr:colOff>
      <xdr:row>83</xdr:row>
      <xdr:rowOff>38680</xdr:rowOff>
    </xdr:to>
    <xdr:sp macro="" textlink="">
      <xdr:nvSpPr>
        <xdr:cNvPr id="213" name="円/楕円 212"/>
        <xdr:cNvSpPr/>
      </xdr:nvSpPr>
      <xdr:spPr>
        <a:xfrm>
          <a:off x="4902200" y="1416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125057</xdr:rowOff>
    </xdr:from>
    <xdr:ext cx="762000" cy="259045"/>
    <xdr:sp macro="" textlink="">
      <xdr:nvSpPr>
        <xdr:cNvPr id="214" name="人件費・物件費等の状況該当値テキスト"/>
        <xdr:cNvSpPr txBox="1"/>
      </xdr:nvSpPr>
      <xdr:spPr>
        <a:xfrm>
          <a:off x="5041900" y="1401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101,340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76760</xdr:rowOff>
    </xdr:from>
    <xdr:to>
      <xdr:col>6</xdr:col>
      <xdr:colOff>50800</xdr:colOff>
      <xdr:row>83</xdr:row>
      <xdr:rowOff>6910</xdr:rowOff>
    </xdr:to>
    <xdr:sp macro="" textlink="">
      <xdr:nvSpPr>
        <xdr:cNvPr id="215" name="円/楕円 214"/>
        <xdr:cNvSpPr/>
      </xdr:nvSpPr>
      <xdr:spPr>
        <a:xfrm>
          <a:off x="4064000" y="141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17087</xdr:rowOff>
    </xdr:from>
    <xdr:ext cx="736600" cy="259045"/>
    <xdr:sp macro="" textlink="">
      <xdr:nvSpPr>
        <xdr:cNvPr id="216" name="テキスト ボックス 215"/>
        <xdr:cNvSpPr txBox="1"/>
      </xdr:nvSpPr>
      <xdr:spPr>
        <a:xfrm>
          <a:off x="3733800" y="13904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98,575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48538</xdr:rowOff>
    </xdr:from>
    <xdr:to>
      <xdr:col>4</xdr:col>
      <xdr:colOff>533400</xdr:colOff>
      <xdr:row>82</xdr:row>
      <xdr:rowOff>150138</xdr:rowOff>
    </xdr:to>
    <xdr:sp macro="" textlink="">
      <xdr:nvSpPr>
        <xdr:cNvPr id="217" name="円/楕円 216"/>
        <xdr:cNvSpPr/>
      </xdr:nvSpPr>
      <xdr:spPr>
        <a:xfrm>
          <a:off x="3175000" y="1410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160315</xdr:rowOff>
    </xdr:from>
    <xdr:ext cx="762000" cy="259045"/>
    <xdr:sp macro="" textlink="">
      <xdr:nvSpPr>
        <xdr:cNvPr id="218" name="テキスト ボックス 217"/>
        <xdr:cNvSpPr txBox="1"/>
      </xdr:nvSpPr>
      <xdr:spPr>
        <a:xfrm>
          <a:off x="2844800" y="1387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96,119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83114</xdr:rowOff>
    </xdr:from>
    <xdr:to>
      <xdr:col>3</xdr:col>
      <xdr:colOff>330200</xdr:colOff>
      <xdr:row>83</xdr:row>
      <xdr:rowOff>13264</xdr:rowOff>
    </xdr:to>
    <xdr:sp macro="" textlink="">
      <xdr:nvSpPr>
        <xdr:cNvPr id="219" name="円/楕円 218"/>
        <xdr:cNvSpPr/>
      </xdr:nvSpPr>
      <xdr:spPr>
        <a:xfrm>
          <a:off x="2286000" y="1414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23441</xdr:rowOff>
    </xdr:from>
    <xdr:ext cx="762000" cy="259045"/>
    <xdr:sp macro="" textlink="">
      <xdr:nvSpPr>
        <xdr:cNvPr id="220" name="テキスト ボックス 219"/>
        <xdr:cNvSpPr txBox="1"/>
      </xdr:nvSpPr>
      <xdr:spPr>
        <a:xfrm>
          <a:off x="1955800" y="1391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99,128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6804</xdr:rowOff>
    </xdr:from>
    <xdr:to>
      <xdr:col>2</xdr:col>
      <xdr:colOff>127000</xdr:colOff>
      <xdr:row>83</xdr:row>
      <xdr:rowOff>108404</xdr:rowOff>
    </xdr:to>
    <xdr:sp macro="" textlink="">
      <xdr:nvSpPr>
        <xdr:cNvPr id="221" name="円/楕円 220"/>
        <xdr:cNvSpPr/>
      </xdr:nvSpPr>
      <xdr:spPr>
        <a:xfrm>
          <a:off x="1397000" y="1423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118581</xdr:rowOff>
    </xdr:from>
    <xdr:ext cx="762000" cy="259045"/>
    <xdr:sp macro="" textlink="">
      <xdr:nvSpPr>
        <xdr:cNvPr id="222" name="テキスト ボックス 221"/>
        <xdr:cNvSpPr txBox="1"/>
      </xdr:nvSpPr>
      <xdr:spPr>
        <a:xfrm>
          <a:off x="1066800" y="1400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学歴及び経験年数に見合った適正な給与を支給していることにより、国及び類似団体より指数が低い状態を維持している。平成２３年度と平成２４年度は国家公務員の給与水準が下がったために数値が悪化したが、類似団体平均値との比較では毎年度ほぼ同程度の低い数値基準を保っている。今後も人事院勧告に準拠し、またその時勢での給与水準なども考慮しながら、常に適切な給与水準を維持していけるように業務運営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108555</xdr:rowOff>
    </xdr:from>
    <xdr:to>
      <xdr:col>24</xdr:col>
      <xdr:colOff>558800</xdr:colOff>
      <xdr:row>82</xdr:row>
      <xdr:rowOff>40518</xdr:rowOff>
    </xdr:to>
    <xdr:cxnSp macro="">
      <xdr:nvCxnSpPr>
        <xdr:cNvPr id="258" name="直線コネクタ 257"/>
        <xdr:cNvCxnSpPr/>
      </xdr:nvCxnSpPr>
      <xdr:spPr>
        <a:xfrm>
          <a:off x="16179800" y="13996005"/>
          <a:ext cx="8382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39612</xdr:rowOff>
    </xdr:from>
    <xdr:to>
      <xdr:col>23</xdr:col>
      <xdr:colOff>406400</xdr:colOff>
      <xdr:row>81</xdr:row>
      <xdr:rowOff>108555</xdr:rowOff>
    </xdr:to>
    <xdr:cxnSp macro="">
      <xdr:nvCxnSpPr>
        <xdr:cNvPr id="261" name="直線コネクタ 260"/>
        <xdr:cNvCxnSpPr/>
      </xdr:nvCxnSpPr>
      <xdr:spPr>
        <a:xfrm>
          <a:off x="15290800" y="139270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39612</xdr:rowOff>
    </xdr:from>
    <xdr:to>
      <xdr:col>22</xdr:col>
      <xdr:colOff>203200</xdr:colOff>
      <xdr:row>86</xdr:row>
      <xdr:rowOff>90109</xdr:rowOff>
    </xdr:to>
    <xdr:cxnSp macro="">
      <xdr:nvCxnSpPr>
        <xdr:cNvPr id="264" name="直線コネクタ 263"/>
        <xdr:cNvCxnSpPr/>
      </xdr:nvCxnSpPr>
      <xdr:spPr>
        <a:xfrm flipV="1">
          <a:off x="14401800" y="13927062"/>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90109</xdr:rowOff>
    </xdr:from>
    <xdr:to>
      <xdr:col>21</xdr:col>
      <xdr:colOff>0</xdr:colOff>
      <xdr:row>86</xdr:row>
      <xdr:rowOff>136071</xdr:rowOff>
    </xdr:to>
    <xdr:cxnSp macro="">
      <xdr:nvCxnSpPr>
        <xdr:cNvPr id="267" name="直線コネクタ 266"/>
        <xdr:cNvCxnSpPr/>
      </xdr:nvCxnSpPr>
      <xdr:spPr>
        <a:xfrm flipV="1">
          <a:off x="13512800" y="148348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161168</xdr:rowOff>
    </xdr:from>
    <xdr:to>
      <xdr:col>24</xdr:col>
      <xdr:colOff>609600</xdr:colOff>
      <xdr:row>82</xdr:row>
      <xdr:rowOff>91318</xdr:rowOff>
    </xdr:to>
    <xdr:sp macro="" textlink="">
      <xdr:nvSpPr>
        <xdr:cNvPr id="277" name="円/楕円 276"/>
        <xdr:cNvSpPr/>
      </xdr:nvSpPr>
      <xdr:spPr>
        <a:xfrm>
          <a:off x="169672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6245</xdr:rowOff>
    </xdr:from>
    <xdr:ext cx="762000" cy="259045"/>
    <xdr:sp macro="" textlink="">
      <xdr:nvSpPr>
        <xdr:cNvPr id="278" name="給与水準   （国との比較）該当値テキスト"/>
        <xdr:cNvSpPr txBox="1"/>
      </xdr:nvSpPr>
      <xdr:spPr>
        <a:xfrm>
          <a:off x="17106900" y="1389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57755</xdr:rowOff>
    </xdr:from>
    <xdr:to>
      <xdr:col>23</xdr:col>
      <xdr:colOff>457200</xdr:colOff>
      <xdr:row>81</xdr:row>
      <xdr:rowOff>159355</xdr:rowOff>
    </xdr:to>
    <xdr:sp macro="" textlink="">
      <xdr:nvSpPr>
        <xdr:cNvPr id="279" name="円/楕円 278"/>
        <xdr:cNvSpPr/>
      </xdr:nvSpPr>
      <xdr:spPr>
        <a:xfrm>
          <a:off x="16129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169532</xdr:rowOff>
    </xdr:from>
    <xdr:ext cx="736600" cy="259045"/>
    <xdr:sp macro="" textlink="">
      <xdr:nvSpPr>
        <xdr:cNvPr id="280" name="テキスト ボックス 279"/>
        <xdr:cNvSpPr txBox="1"/>
      </xdr:nvSpPr>
      <xdr:spPr>
        <a:xfrm>
          <a:off x="15798800" y="13714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160262</xdr:rowOff>
    </xdr:from>
    <xdr:to>
      <xdr:col>22</xdr:col>
      <xdr:colOff>254000</xdr:colOff>
      <xdr:row>81</xdr:row>
      <xdr:rowOff>90412</xdr:rowOff>
    </xdr:to>
    <xdr:sp macro="" textlink="">
      <xdr:nvSpPr>
        <xdr:cNvPr id="281" name="円/楕円 280"/>
        <xdr:cNvSpPr/>
      </xdr:nvSpPr>
      <xdr:spPr>
        <a:xfrm>
          <a:off x="15240000" y="138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100589</xdr:rowOff>
    </xdr:from>
    <xdr:ext cx="762000" cy="259045"/>
    <xdr:sp macro="" textlink="">
      <xdr:nvSpPr>
        <xdr:cNvPr id="282" name="テキスト ボックス 281"/>
        <xdr:cNvSpPr txBox="1"/>
      </xdr:nvSpPr>
      <xdr:spPr>
        <a:xfrm>
          <a:off x="14909800" y="1364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39309</xdr:rowOff>
    </xdr:from>
    <xdr:to>
      <xdr:col>21</xdr:col>
      <xdr:colOff>50800</xdr:colOff>
      <xdr:row>86</xdr:row>
      <xdr:rowOff>140909</xdr:rowOff>
    </xdr:to>
    <xdr:sp macro="" textlink="">
      <xdr:nvSpPr>
        <xdr:cNvPr id="283" name="円/楕円 282"/>
        <xdr:cNvSpPr/>
      </xdr:nvSpPr>
      <xdr:spPr>
        <a:xfrm>
          <a:off x="14351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151086</xdr:rowOff>
    </xdr:from>
    <xdr:ext cx="762000" cy="259045"/>
    <xdr:sp macro="" textlink="">
      <xdr:nvSpPr>
        <xdr:cNvPr id="284" name="テキスト ボックス 283"/>
        <xdr:cNvSpPr txBox="1"/>
      </xdr:nvSpPr>
      <xdr:spPr>
        <a:xfrm>
          <a:off x="14020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85271</xdr:rowOff>
    </xdr:from>
    <xdr:to>
      <xdr:col>19</xdr:col>
      <xdr:colOff>533400</xdr:colOff>
      <xdr:row>87</xdr:row>
      <xdr:rowOff>15421</xdr:rowOff>
    </xdr:to>
    <xdr:sp macro="" textlink="">
      <xdr:nvSpPr>
        <xdr:cNvPr id="285" name="円/楕円 284"/>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25598</xdr:rowOff>
    </xdr:from>
    <xdr:ext cx="762000" cy="259045"/>
    <xdr:sp macro="" textlink="">
      <xdr:nvSpPr>
        <xdr:cNvPr id="286" name="テキスト ボックス 285"/>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適正な定員管理を実践し、類似団体の水準より少ない人員で自治体業務を遂行している。適切な定員管理の範囲内ではあるものの、当市では正職員のほか、臨時職員による事務負担の割合も高く、この点において今後は正職員の割合を高めていくことが求められる。当然のことではあるが、職員数の減少等により職務を全うすることが出来なくなると、住民サービスの質の低下へとつながるため、そのバランスを見計らった上で、今後も引き続き適正な定員管理を行っ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29663</xdr:rowOff>
    </xdr:from>
    <xdr:to>
      <xdr:col>24</xdr:col>
      <xdr:colOff>558800</xdr:colOff>
      <xdr:row>59</xdr:row>
      <xdr:rowOff>86541</xdr:rowOff>
    </xdr:to>
    <xdr:cxnSp macro="">
      <xdr:nvCxnSpPr>
        <xdr:cNvPr id="323" name="直線コネクタ 322"/>
        <xdr:cNvCxnSpPr/>
      </xdr:nvCxnSpPr>
      <xdr:spPr>
        <a:xfrm>
          <a:off x="16179800" y="10145213"/>
          <a:ext cx="8382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4"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27940</xdr:rowOff>
    </xdr:from>
    <xdr:to>
      <xdr:col>23</xdr:col>
      <xdr:colOff>406400</xdr:colOff>
      <xdr:row>59</xdr:row>
      <xdr:rowOff>29663</xdr:rowOff>
    </xdr:to>
    <xdr:cxnSp macro="">
      <xdr:nvCxnSpPr>
        <xdr:cNvPr id="326" name="直線コネクタ 325"/>
        <xdr:cNvCxnSpPr/>
      </xdr:nvCxnSpPr>
      <xdr:spPr>
        <a:xfrm>
          <a:off x="15290800" y="10143490"/>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8" name="テキスト ボックス 327"/>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10704</xdr:rowOff>
    </xdr:from>
    <xdr:to>
      <xdr:col>22</xdr:col>
      <xdr:colOff>203200</xdr:colOff>
      <xdr:row>59</xdr:row>
      <xdr:rowOff>27940</xdr:rowOff>
    </xdr:to>
    <xdr:cxnSp macro="">
      <xdr:nvCxnSpPr>
        <xdr:cNvPr id="329" name="直線コネクタ 328"/>
        <xdr:cNvCxnSpPr/>
      </xdr:nvCxnSpPr>
      <xdr:spPr>
        <a:xfrm>
          <a:off x="14401800" y="1012625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31" name="テキスト ボックス 330"/>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10704</xdr:rowOff>
    </xdr:from>
    <xdr:to>
      <xdr:col>21</xdr:col>
      <xdr:colOff>0</xdr:colOff>
      <xdr:row>59</xdr:row>
      <xdr:rowOff>14151</xdr:rowOff>
    </xdr:to>
    <xdr:cxnSp macro="">
      <xdr:nvCxnSpPr>
        <xdr:cNvPr id="332" name="直線コネクタ 331"/>
        <xdr:cNvCxnSpPr/>
      </xdr:nvCxnSpPr>
      <xdr:spPr>
        <a:xfrm flipV="1">
          <a:off x="13512800" y="1012625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4" name="テキスト ボックス 333"/>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6" name="テキスト ボックス 335"/>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35741</xdr:rowOff>
    </xdr:from>
    <xdr:to>
      <xdr:col>24</xdr:col>
      <xdr:colOff>609600</xdr:colOff>
      <xdr:row>59</xdr:row>
      <xdr:rowOff>137341</xdr:rowOff>
    </xdr:to>
    <xdr:sp macro="" textlink="">
      <xdr:nvSpPr>
        <xdr:cNvPr id="342" name="円/楕円 341"/>
        <xdr:cNvSpPr/>
      </xdr:nvSpPr>
      <xdr:spPr>
        <a:xfrm>
          <a:off x="169672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52268</xdr:rowOff>
    </xdr:from>
    <xdr:ext cx="762000" cy="259045"/>
    <xdr:sp macro="" textlink="">
      <xdr:nvSpPr>
        <xdr:cNvPr id="343" name="定員管理の状況該当値テキスト"/>
        <xdr:cNvSpPr txBox="1"/>
      </xdr:nvSpPr>
      <xdr:spPr>
        <a:xfrm>
          <a:off x="17106900" y="999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150313</xdr:rowOff>
    </xdr:from>
    <xdr:to>
      <xdr:col>23</xdr:col>
      <xdr:colOff>457200</xdr:colOff>
      <xdr:row>59</xdr:row>
      <xdr:rowOff>80463</xdr:rowOff>
    </xdr:to>
    <xdr:sp macro="" textlink="">
      <xdr:nvSpPr>
        <xdr:cNvPr id="344" name="円/楕円 343"/>
        <xdr:cNvSpPr/>
      </xdr:nvSpPr>
      <xdr:spPr>
        <a:xfrm>
          <a:off x="16129000" y="100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90640</xdr:rowOff>
    </xdr:from>
    <xdr:ext cx="736600" cy="259045"/>
    <xdr:sp macro="" textlink="">
      <xdr:nvSpPr>
        <xdr:cNvPr id="345" name="テキスト ボックス 344"/>
        <xdr:cNvSpPr txBox="1"/>
      </xdr:nvSpPr>
      <xdr:spPr>
        <a:xfrm>
          <a:off x="15798800" y="9863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148590</xdr:rowOff>
    </xdr:from>
    <xdr:to>
      <xdr:col>22</xdr:col>
      <xdr:colOff>254000</xdr:colOff>
      <xdr:row>59</xdr:row>
      <xdr:rowOff>78740</xdr:rowOff>
    </xdr:to>
    <xdr:sp macro="" textlink="">
      <xdr:nvSpPr>
        <xdr:cNvPr id="346" name="円/楕円 345"/>
        <xdr:cNvSpPr/>
      </xdr:nvSpPr>
      <xdr:spPr>
        <a:xfrm>
          <a:off x="15240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88917</xdr:rowOff>
    </xdr:from>
    <xdr:ext cx="762000" cy="259045"/>
    <xdr:sp macro="" textlink="">
      <xdr:nvSpPr>
        <xdr:cNvPr id="347" name="テキスト ボックス 346"/>
        <xdr:cNvSpPr txBox="1"/>
      </xdr:nvSpPr>
      <xdr:spPr>
        <a:xfrm>
          <a:off x="14909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131354</xdr:rowOff>
    </xdr:from>
    <xdr:to>
      <xdr:col>21</xdr:col>
      <xdr:colOff>50800</xdr:colOff>
      <xdr:row>59</xdr:row>
      <xdr:rowOff>61504</xdr:rowOff>
    </xdr:to>
    <xdr:sp macro="" textlink="">
      <xdr:nvSpPr>
        <xdr:cNvPr id="348" name="円/楕円 347"/>
        <xdr:cNvSpPr/>
      </xdr:nvSpPr>
      <xdr:spPr>
        <a:xfrm>
          <a:off x="14351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71681</xdr:rowOff>
    </xdr:from>
    <xdr:ext cx="762000" cy="259045"/>
    <xdr:sp macro="" textlink="">
      <xdr:nvSpPr>
        <xdr:cNvPr id="349" name="テキスト ボックス 348"/>
        <xdr:cNvSpPr txBox="1"/>
      </xdr:nvSpPr>
      <xdr:spPr>
        <a:xfrm>
          <a:off x="14020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134801</xdr:rowOff>
    </xdr:from>
    <xdr:to>
      <xdr:col>19</xdr:col>
      <xdr:colOff>533400</xdr:colOff>
      <xdr:row>59</xdr:row>
      <xdr:rowOff>64951</xdr:rowOff>
    </xdr:to>
    <xdr:sp macro="" textlink="">
      <xdr:nvSpPr>
        <xdr:cNvPr id="350" name="円/楕円 349"/>
        <xdr:cNvSpPr/>
      </xdr:nvSpPr>
      <xdr:spPr>
        <a:xfrm>
          <a:off x="13462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75128</xdr:rowOff>
    </xdr:from>
    <xdr:ext cx="762000" cy="259045"/>
    <xdr:sp macro="" textlink="">
      <xdr:nvSpPr>
        <xdr:cNvPr id="351" name="テキスト ボックス 350"/>
        <xdr:cNvSpPr txBox="1"/>
      </xdr:nvSpPr>
      <xdr:spPr>
        <a:xfrm>
          <a:off x="13131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実質公債費比率は、第三セクターへの負担が無いこと、一時借入金を発生させていないことなど準元利償還金の数値が低く抑えられており、また平成２２年度まで臨時財政対策債に頼らず、加えて安易な新規の地方債の発行を行わないよう努めてきたおかげで毎年度数値が低くなっている。その結果として類似団体内でも高い水準が維持されているが、市制後の中長期的な政策見通しでは、新規各種施設の整備等、ハード面のより一層の充実が求められており、自ずと起債の必要性も高まってくる。臨時財政対策債を毎年借り続けているため、これ以上数値が下がることは見込めないが、出来る限り数値を悪化させないよう引き続き健全財政に努め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38100</xdr:rowOff>
    </xdr:from>
    <xdr:to>
      <xdr:col>24</xdr:col>
      <xdr:colOff>558800</xdr:colOff>
      <xdr:row>37</xdr:row>
      <xdr:rowOff>46143</xdr:rowOff>
    </xdr:to>
    <xdr:cxnSp macro="">
      <xdr:nvCxnSpPr>
        <xdr:cNvPr id="384" name="直線コネクタ 383"/>
        <xdr:cNvCxnSpPr/>
      </xdr:nvCxnSpPr>
      <xdr:spPr>
        <a:xfrm flipV="1">
          <a:off x="16179800" y="638175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5"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46143</xdr:rowOff>
    </xdr:from>
    <xdr:to>
      <xdr:col>23</xdr:col>
      <xdr:colOff>406400</xdr:colOff>
      <xdr:row>37</xdr:row>
      <xdr:rowOff>94403</xdr:rowOff>
    </xdr:to>
    <xdr:cxnSp macro="">
      <xdr:nvCxnSpPr>
        <xdr:cNvPr id="387" name="直線コネクタ 386"/>
        <xdr:cNvCxnSpPr/>
      </xdr:nvCxnSpPr>
      <xdr:spPr>
        <a:xfrm flipV="1">
          <a:off x="15290800" y="638979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9" name="テキスト ボックス 388"/>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94403</xdr:rowOff>
    </xdr:from>
    <xdr:to>
      <xdr:col>22</xdr:col>
      <xdr:colOff>203200</xdr:colOff>
      <xdr:row>37</xdr:row>
      <xdr:rowOff>158750</xdr:rowOff>
    </xdr:to>
    <xdr:cxnSp macro="">
      <xdr:nvCxnSpPr>
        <xdr:cNvPr id="390" name="直線コネクタ 389"/>
        <xdr:cNvCxnSpPr/>
      </xdr:nvCxnSpPr>
      <xdr:spPr>
        <a:xfrm flipV="1">
          <a:off x="14401800" y="643805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2" name="テキスト ボックス 391"/>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158750</xdr:rowOff>
    </xdr:from>
    <xdr:to>
      <xdr:col>21</xdr:col>
      <xdr:colOff>0</xdr:colOff>
      <xdr:row>38</xdr:row>
      <xdr:rowOff>35560</xdr:rowOff>
    </xdr:to>
    <xdr:cxnSp macro="">
      <xdr:nvCxnSpPr>
        <xdr:cNvPr id="393" name="直線コネクタ 392"/>
        <xdr:cNvCxnSpPr/>
      </xdr:nvCxnSpPr>
      <xdr:spPr>
        <a:xfrm flipV="1">
          <a:off x="13512800" y="650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5" name="テキスト ボックス 394"/>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7" name="テキスト ボックス 396"/>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403" name="円/楕円 402"/>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80027</xdr:rowOff>
    </xdr:from>
    <xdr:ext cx="762000" cy="259045"/>
    <xdr:sp macro="" textlink="">
      <xdr:nvSpPr>
        <xdr:cNvPr id="404" name="公債費負担の状況該当値テキスト"/>
        <xdr:cNvSpPr txBox="1"/>
      </xdr:nvSpPr>
      <xdr:spPr>
        <a:xfrm>
          <a:off x="17106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166793</xdr:rowOff>
    </xdr:from>
    <xdr:to>
      <xdr:col>23</xdr:col>
      <xdr:colOff>457200</xdr:colOff>
      <xdr:row>37</xdr:row>
      <xdr:rowOff>96943</xdr:rowOff>
    </xdr:to>
    <xdr:sp macro="" textlink="">
      <xdr:nvSpPr>
        <xdr:cNvPr id="405" name="円/楕円 404"/>
        <xdr:cNvSpPr/>
      </xdr:nvSpPr>
      <xdr:spPr>
        <a:xfrm>
          <a:off x="16129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107120</xdr:rowOff>
    </xdr:from>
    <xdr:ext cx="736600" cy="259045"/>
    <xdr:sp macro="" textlink="">
      <xdr:nvSpPr>
        <xdr:cNvPr id="406" name="テキスト ボックス 405"/>
        <xdr:cNvSpPr txBox="1"/>
      </xdr:nvSpPr>
      <xdr:spPr>
        <a:xfrm>
          <a:off x="15798800" y="610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43603</xdr:rowOff>
    </xdr:from>
    <xdr:to>
      <xdr:col>22</xdr:col>
      <xdr:colOff>254000</xdr:colOff>
      <xdr:row>37</xdr:row>
      <xdr:rowOff>145203</xdr:rowOff>
    </xdr:to>
    <xdr:sp macro="" textlink="">
      <xdr:nvSpPr>
        <xdr:cNvPr id="407" name="円/楕円 406"/>
        <xdr:cNvSpPr/>
      </xdr:nvSpPr>
      <xdr:spPr>
        <a:xfrm>
          <a:off x="15240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155380</xdr:rowOff>
    </xdr:from>
    <xdr:ext cx="762000" cy="259045"/>
    <xdr:sp macro="" textlink="">
      <xdr:nvSpPr>
        <xdr:cNvPr id="408" name="テキスト ボックス 407"/>
        <xdr:cNvSpPr txBox="1"/>
      </xdr:nvSpPr>
      <xdr:spPr>
        <a:xfrm>
          <a:off x="14909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107950</xdr:rowOff>
    </xdr:from>
    <xdr:to>
      <xdr:col>21</xdr:col>
      <xdr:colOff>50800</xdr:colOff>
      <xdr:row>38</xdr:row>
      <xdr:rowOff>38100</xdr:rowOff>
    </xdr:to>
    <xdr:sp macro="" textlink="">
      <xdr:nvSpPr>
        <xdr:cNvPr id="409" name="円/楕円 408"/>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48277</xdr:rowOff>
    </xdr:from>
    <xdr:ext cx="762000" cy="259045"/>
    <xdr:sp macro="" textlink="">
      <xdr:nvSpPr>
        <xdr:cNvPr id="410" name="テキスト ボックス 409"/>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156210</xdr:rowOff>
    </xdr:from>
    <xdr:to>
      <xdr:col>19</xdr:col>
      <xdr:colOff>533400</xdr:colOff>
      <xdr:row>38</xdr:row>
      <xdr:rowOff>86360</xdr:rowOff>
    </xdr:to>
    <xdr:sp macro="" textlink="">
      <xdr:nvSpPr>
        <xdr:cNvPr id="411" name="円/楕円 410"/>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96537</xdr:rowOff>
    </xdr:from>
    <xdr:ext cx="762000" cy="259045"/>
    <xdr:sp macro="" textlink="">
      <xdr:nvSpPr>
        <xdr:cNvPr id="412" name="テキスト ボックス 411"/>
        <xdr:cNvSpPr txBox="1"/>
      </xdr:nvSpPr>
      <xdr:spPr>
        <a:xfrm>
          <a:off x="13131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将来負担比率は例年同様算定されなかったものの、将来負担額に算入される地方債残高は主に臨時財政対策債の借入れによって年々増加傾向にある。現状として数値の早期改善を求められるものではないが、今後も建設事業を実施する場合は地方債の発行が想定されるため、借入と償還状況のバランスを見極める必要がある。そのため施設利用に対する利用者への負担の平準化を求めるという起債の本旨はあるものの、極力地方債の新規発行を抑えるように努めていく。また充当可能基金である財政調整基金については、歳出を抑えることにより基金の取り崩しを減らし、財政の健全化を図っていく。</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6"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7" name="フローチャート : 判断 446"/>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8" name="フローチャート : 判断 447"/>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9" name="テキスト ボックス 448"/>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50" name="フローチャート : 判断 449"/>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1" name="テキスト ボックス 450"/>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2" name="フローチャート : 判断 451"/>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3" name="テキスト ボックス 452"/>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4" name="フローチャート : 判断 453"/>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5" name="テキスト ボックス 454"/>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宮城県富谷町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52,295
52,146
49.18
13,406,123
12,732,426
435,451
8,594,873
6,511,659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係る経常収支比率は類似団体平均（２２．５％）を下回る２２．３％となっている。人口増に伴う行政需要の増により、毎年度職員数は増加しているが、適切な職員管理による職員の新陳代謝等により人件費の割合はほぼ横ばいの数値で推移している。今後も引き続き適切な職員定員管理等を行い、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99568</xdr:rowOff>
    </xdr:from>
    <xdr:to>
      <xdr:col>7</xdr:col>
      <xdr:colOff>15875</xdr:colOff>
      <xdr:row>36</xdr:row>
      <xdr:rowOff>117856</xdr:rowOff>
    </xdr:to>
    <xdr:cxnSp macro="">
      <xdr:nvCxnSpPr>
        <xdr:cNvPr id="64" name="直線コネクタ 63"/>
        <xdr:cNvCxnSpPr/>
      </xdr:nvCxnSpPr>
      <xdr:spPr>
        <a:xfrm>
          <a:off x="3987800" y="62717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99568</xdr:rowOff>
    </xdr:from>
    <xdr:to>
      <xdr:col>5</xdr:col>
      <xdr:colOff>549275</xdr:colOff>
      <xdr:row>36</xdr:row>
      <xdr:rowOff>136144</xdr:rowOff>
    </xdr:to>
    <xdr:cxnSp macro="">
      <xdr:nvCxnSpPr>
        <xdr:cNvPr id="67" name="直線コネクタ 66"/>
        <xdr:cNvCxnSpPr/>
      </xdr:nvCxnSpPr>
      <xdr:spPr>
        <a:xfrm flipV="1">
          <a:off x="3098800" y="6271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108712</xdr:rowOff>
    </xdr:from>
    <xdr:to>
      <xdr:col>4</xdr:col>
      <xdr:colOff>346075</xdr:colOff>
      <xdr:row>36</xdr:row>
      <xdr:rowOff>136144</xdr:rowOff>
    </xdr:to>
    <xdr:cxnSp macro="">
      <xdr:nvCxnSpPr>
        <xdr:cNvPr id="70" name="直線コネクタ 69"/>
        <xdr:cNvCxnSpPr/>
      </xdr:nvCxnSpPr>
      <xdr:spPr>
        <a:xfrm>
          <a:off x="2209800" y="6280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108712</xdr:rowOff>
    </xdr:from>
    <xdr:to>
      <xdr:col>3</xdr:col>
      <xdr:colOff>142875</xdr:colOff>
      <xdr:row>36</xdr:row>
      <xdr:rowOff>136144</xdr:rowOff>
    </xdr:to>
    <xdr:cxnSp macro="">
      <xdr:nvCxnSpPr>
        <xdr:cNvPr id="73" name="直線コネクタ 72"/>
        <xdr:cNvCxnSpPr/>
      </xdr:nvCxnSpPr>
      <xdr:spPr>
        <a:xfrm flipV="1">
          <a:off x="1320800" y="6280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67056</xdr:rowOff>
    </xdr:from>
    <xdr:to>
      <xdr:col>7</xdr:col>
      <xdr:colOff>66675</xdr:colOff>
      <xdr:row>36</xdr:row>
      <xdr:rowOff>168656</xdr:rowOff>
    </xdr:to>
    <xdr:sp macro="" textlink="">
      <xdr:nvSpPr>
        <xdr:cNvPr id="83" name="円/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48768</xdr:rowOff>
    </xdr:from>
    <xdr:to>
      <xdr:col>5</xdr:col>
      <xdr:colOff>600075</xdr:colOff>
      <xdr:row>36</xdr:row>
      <xdr:rowOff>150368</xdr:rowOff>
    </xdr:to>
    <xdr:sp macro="" textlink="">
      <xdr:nvSpPr>
        <xdr:cNvPr id="85" name="円/楕円 84"/>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160545</xdr:rowOff>
    </xdr:from>
    <xdr:ext cx="736600" cy="259045"/>
    <xdr:sp macro="" textlink="">
      <xdr:nvSpPr>
        <xdr:cNvPr id="86" name="テキスト ボックス 85"/>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85344</xdr:rowOff>
    </xdr:from>
    <xdr:to>
      <xdr:col>4</xdr:col>
      <xdr:colOff>396875</xdr:colOff>
      <xdr:row>37</xdr:row>
      <xdr:rowOff>15494</xdr:rowOff>
    </xdr:to>
    <xdr:sp macro="" textlink="">
      <xdr:nvSpPr>
        <xdr:cNvPr id="87" name="円/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57912</xdr:rowOff>
    </xdr:from>
    <xdr:to>
      <xdr:col>3</xdr:col>
      <xdr:colOff>193675</xdr:colOff>
      <xdr:row>36</xdr:row>
      <xdr:rowOff>159512</xdr:rowOff>
    </xdr:to>
    <xdr:sp macro="" textlink="">
      <xdr:nvSpPr>
        <xdr:cNvPr id="89" name="円/楕円 88"/>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169689</xdr:rowOff>
    </xdr:from>
    <xdr:ext cx="762000" cy="259045"/>
    <xdr:sp macro="" textlink="">
      <xdr:nvSpPr>
        <xdr:cNvPr id="90" name="テキスト ボックス 89"/>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85344</xdr:rowOff>
    </xdr:from>
    <xdr:to>
      <xdr:col>1</xdr:col>
      <xdr:colOff>676275</xdr:colOff>
      <xdr:row>37</xdr:row>
      <xdr:rowOff>15494</xdr:rowOff>
    </xdr:to>
    <xdr:sp macro="" textlink="">
      <xdr:nvSpPr>
        <xdr:cNvPr id="91" name="円/楕円 90"/>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25671</xdr:rowOff>
    </xdr:from>
    <xdr:ext cx="762000" cy="259045"/>
    <xdr:sp macro="" textlink="">
      <xdr:nvSpPr>
        <xdr:cNvPr id="92" name="テキスト ボックス 91"/>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ysClr val="windowText" lastClr="000000"/>
              </a:solidFill>
              <a:latin typeface="ＭＳ Ｐゴシック"/>
            </a:rPr>
            <a:t>　物件費に係る経常収支比率は類似団体平均（１６．２％）を上回る２２．９％となっている。保育所や幼稚園運営事業費、小中学校教育事業費等、増加する子ども及び子育てへのニーズに対応する物件費の増加や、臨時職員（保育士等）の雇用増が例年の主な要因となっている。</a:t>
          </a:r>
        </a:p>
        <a:p>
          <a:r>
            <a:rPr kumimoji="1" lang="ja-JP" altLang="en-US" sz="1150">
              <a:solidFill>
                <a:sysClr val="windowText" lastClr="000000"/>
              </a:solidFill>
              <a:latin typeface="ＭＳ Ｐゴシック"/>
            </a:rPr>
            <a:t>　平成２７年度のトピックスとしては、明石台小学校が開校し、その物件費が新たに経常的経費として追加されている。</a:t>
          </a:r>
          <a:endParaRPr kumimoji="1" lang="en-US" altLang="ja-JP" sz="1150">
            <a:solidFill>
              <a:sysClr val="windowText" lastClr="000000"/>
            </a:solidFill>
            <a:latin typeface="ＭＳ Ｐゴシック"/>
          </a:endParaRPr>
        </a:p>
        <a:p>
          <a:r>
            <a:rPr kumimoji="1" lang="ja-JP" altLang="en-US" sz="1150">
              <a:solidFill>
                <a:sysClr val="windowText" lastClr="000000"/>
              </a:solidFill>
              <a:latin typeface="ＭＳ Ｐゴシック"/>
            </a:rPr>
            <a:t>　今後も引き続き事業経費の精査を行い、必要である経費は残しつつも、物件費のコスト削減に努めていく。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79647</xdr:rowOff>
    </xdr:from>
    <xdr:to>
      <xdr:col>24</xdr:col>
      <xdr:colOff>31750</xdr:colOff>
      <xdr:row>19</xdr:row>
      <xdr:rowOff>79647</xdr:rowOff>
    </xdr:to>
    <xdr:cxnSp macro="">
      <xdr:nvCxnSpPr>
        <xdr:cNvPr id="127" name="直線コネクタ 126"/>
        <xdr:cNvCxnSpPr/>
      </xdr:nvCxnSpPr>
      <xdr:spPr>
        <a:xfrm>
          <a:off x="15671800" y="33371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79647</xdr:rowOff>
    </xdr:from>
    <xdr:to>
      <xdr:col>22</xdr:col>
      <xdr:colOff>565150</xdr:colOff>
      <xdr:row>19</xdr:row>
      <xdr:rowOff>99242</xdr:rowOff>
    </xdr:to>
    <xdr:cxnSp macro="">
      <xdr:nvCxnSpPr>
        <xdr:cNvPr id="130" name="直線コネクタ 129"/>
        <xdr:cNvCxnSpPr/>
      </xdr:nvCxnSpPr>
      <xdr:spPr>
        <a:xfrm flipV="1">
          <a:off x="14782800" y="333719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66584</xdr:rowOff>
    </xdr:from>
    <xdr:to>
      <xdr:col>21</xdr:col>
      <xdr:colOff>361950</xdr:colOff>
      <xdr:row>19</xdr:row>
      <xdr:rowOff>99242</xdr:rowOff>
    </xdr:to>
    <xdr:cxnSp macro="">
      <xdr:nvCxnSpPr>
        <xdr:cNvPr id="133" name="直線コネクタ 132"/>
        <xdr:cNvCxnSpPr/>
      </xdr:nvCxnSpPr>
      <xdr:spPr>
        <a:xfrm>
          <a:off x="13893800" y="33241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167821</xdr:rowOff>
    </xdr:from>
    <xdr:to>
      <xdr:col>20</xdr:col>
      <xdr:colOff>158750</xdr:colOff>
      <xdr:row>19</xdr:row>
      <xdr:rowOff>66584</xdr:rowOff>
    </xdr:to>
    <xdr:cxnSp macro="">
      <xdr:nvCxnSpPr>
        <xdr:cNvPr id="136" name="直線コネクタ 135"/>
        <xdr:cNvCxnSpPr/>
      </xdr:nvCxnSpPr>
      <xdr:spPr>
        <a:xfrm>
          <a:off x="13004800" y="3082471"/>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28847</xdr:rowOff>
    </xdr:from>
    <xdr:to>
      <xdr:col>24</xdr:col>
      <xdr:colOff>82550</xdr:colOff>
      <xdr:row>19</xdr:row>
      <xdr:rowOff>130447</xdr:rowOff>
    </xdr:to>
    <xdr:sp macro="" textlink="">
      <xdr:nvSpPr>
        <xdr:cNvPr id="146" name="円/楕円 145"/>
        <xdr:cNvSpPr/>
      </xdr:nvSpPr>
      <xdr:spPr>
        <a:xfrm>
          <a:off x="16459200" y="32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924</xdr:rowOff>
    </xdr:from>
    <xdr:ext cx="762000" cy="259045"/>
    <xdr:sp macro="" textlink="">
      <xdr:nvSpPr>
        <xdr:cNvPr id="147" name="物件費該当値テキスト"/>
        <xdr:cNvSpPr txBox="1"/>
      </xdr:nvSpPr>
      <xdr:spPr>
        <a:xfrm>
          <a:off x="16598900" y="325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28847</xdr:rowOff>
    </xdr:from>
    <xdr:to>
      <xdr:col>22</xdr:col>
      <xdr:colOff>615950</xdr:colOff>
      <xdr:row>19</xdr:row>
      <xdr:rowOff>130447</xdr:rowOff>
    </xdr:to>
    <xdr:sp macro="" textlink="">
      <xdr:nvSpPr>
        <xdr:cNvPr id="148" name="円/楕円 147"/>
        <xdr:cNvSpPr/>
      </xdr:nvSpPr>
      <xdr:spPr>
        <a:xfrm>
          <a:off x="15621000" y="32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115224</xdr:rowOff>
    </xdr:from>
    <xdr:ext cx="736600" cy="259045"/>
    <xdr:sp macro="" textlink="">
      <xdr:nvSpPr>
        <xdr:cNvPr id="149" name="テキスト ボックス 148"/>
        <xdr:cNvSpPr txBox="1"/>
      </xdr:nvSpPr>
      <xdr:spPr>
        <a:xfrm>
          <a:off x="15290800" y="3372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48442</xdr:rowOff>
    </xdr:from>
    <xdr:to>
      <xdr:col>21</xdr:col>
      <xdr:colOff>412750</xdr:colOff>
      <xdr:row>19</xdr:row>
      <xdr:rowOff>150042</xdr:rowOff>
    </xdr:to>
    <xdr:sp macro="" textlink="">
      <xdr:nvSpPr>
        <xdr:cNvPr id="150" name="円/楕円 149"/>
        <xdr:cNvSpPr/>
      </xdr:nvSpPr>
      <xdr:spPr>
        <a:xfrm>
          <a:off x="14732000" y="330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134819</xdr:rowOff>
    </xdr:from>
    <xdr:ext cx="762000" cy="259045"/>
    <xdr:sp macro="" textlink="">
      <xdr:nvSpPr>
        <xdr:cNvPr id="151" name="テキスト ボックス 150"/>
        <xdr:cNvSpPr txBox="1"/>
      </xdr:nvSpPr>
      <xdr:spPr>
        <a:xfrm>
          <a:off x="14401800" y="339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15784</xdr:rowOff>
    </xdr:from>
    <xdr:to>
      <xdr:col>20</xdr:col>
      <xdr:colOff>209550</xdr:colOff>
      <xdr:row>19</xdr:row>
      <xdr:rowOff>117384</xdr:rowOff>
    </xdr:to>
    <xdr:sp macro="" textlink="">
      <xdr:nvSpPr>
        <xdr:cNvPr id="152" name="円/楕円 151"/>
        <xdr:cNvSpPr/>
      </xdr:nvSpPr>
      <xdr:spPr>
        <a:xfrm>
          <a:off x="13843000" y="327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102161</xdr:rowOff>
    </xdr:from>
    <xdr:ext cx="762000" cy="259045"/>
    <xdr:sp macro="" textlink="">
      <xdr:nvSpPr>
        <xdr:cNvPr id="153" name="テキスト ボックス 152"/>
        <xdr:cNvSpPr txBox="1"/>
      </xdr:nvSpPr>
      <xdr:spPr>
        <a:xfrm>
          <a:off x="13512800" y="335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117021</xdr:rowOff>
    </xdr:from>
    <xdr:to>
      <xdr:col>19</xdr:col>
      <xdr:colOff>6350</xdr:colOff>
      <xdr:row>18</xdr:row>
      <xdr:rowOff>47171</xdr:rowOff>
    </xdr:to>
    <xdr:sp macro="" textlink="">
      <xdr:nvSpPr>
        <xdr:cNvPr id="154" name="円/楕円 153"/>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31948</xdr:rowOff>
    </xdr:from>
    <xdr:ext cx="762000" cy="259045"/>
    <xdr:sp macro="" textlink="">
      <xdr:nvSpPr>
        <xdr:cNvPr id="155" name="テキスト ボックス 154"/>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経常収支比率は類似団体平均（８．２％）を上回る８．５％となっている。これまで人口の増加に伴い福祉費関連の扶助費が増加してきており、中でも児童福祉費については待機児童の解消を図るために認可保育所等への運営委託料が増加傾向にある。さらに今後は市制移行により生活保護費に係る扶助費が追加するため、今後も類似団体平均を上回る傾向になることが予測される。ただし、そのような状況にあっても適正な水準を保っていけるよう、関連事業の精査に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101600</xdr:rowOff>
    </xdr:from>
    <xdr:to>
      <xdr:col>7</xdr:col>
      <xdr:colOff>15875</xdr:colOff>
      <xdr:row>57</xdr:row>
      <xdr:rowOff>6350</xdr:rowOff>
    </xdr:to>
    <xdr:cxnSp macro="">
      <xdr:nvCxnSpPr>
        <xdr:cNvPr id="188" name="直線コネクタ 187"/>
        <xdr:cNvCxnSpPr/>
      </xdr:nvCxnSpPr>
      <xdr:spPr>
        <a:xfrm>
          <a:off x="3987800" y="9702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38100</xdr:rowOff>
    </xdr:from>
    <xdr:to>
      <xdr:col>5</xdr:col>
      <xdr:colOff>549275</xdr:colOff>
      <xdr:row>56</xdr:row>
      <xdr:rowOff>101600</xdr:rowOff>
    </xdr:to>
    <xdr:cxnSp macro="">
      <xdr:nvCxnSpPr>
        <xdr:cNvPr id="191" name="直線コネクタ 190"/>
        <xdr:cNvCxnSpPr/>
      </xdr:nvCxnSpPr>
      <xdr:spPr>
        <a:xfrm>
          <a:off x="3098800" y="9639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133350</xdr:rowOff>
    </xdr:from>
    <xdr:to>
      <xdr:col>4</xdr:col>
      <xdr:colOff>346075</xdr:colOff>
      <xdr:row>56</xdr:row>
      <xdr:rowOff>38100</xdr:rowOff>
    </xdr:to>
    <xdr:cxnSp macro="">
      <xdr:nvCxnSpPr>
        <xdr:cNvPr id="194" name="直線コネクタ 193"/>
        <xdr:cNvCxnSpPr/>
      </xdr:nvCxnSpPr>
      <xdr:spPr>
        <a:xfrm>
          <a:off x="2209800" y="956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19050</xdr:rowOff>
    </xdr:from>
    <xdr:to>
      <xdr:col>3</xdr:col>
      <xdr:colOff>142875</xdr:colOff>
      <xdr:row>55</xdr:row>
      <xdr:rowOff>133350</xdr:rowOff>
    </xdr:to>
    <xdr:cxnSp macro="">
      <xdr:nvCxnSpPr>
        <xdr:cNvPr id="197" name="直線コネクタ 196"/>
        <xdr:cNvCxnSpPr/>
      </xdr:nvCxnSpPr>
      <xdr:spPr>
        <a:xfrm>
          <a:off x="1320800" y="9448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127000</xdr:rowOff>
    </xdr:from>
    <xdr:to>
      <xdr:col>7</xdr:col>
      <xdr:colOff>66675</xdr:colOff>
      <xdr:row>57</xdr:row>
      <xdr:rowOff>57150</xdr:rowOff>
    </xdr:to>
    <xdr:sp macro="" textlink="">
      <xdr:nvSpPr>
        <xdr:cNvPr id="207" name="円/楕円 206"/>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99077</xdr:rowOff>
    </xdr:from>
    <xdr:ext cx="762000" cy="259045"/>
    <xdr:sp macro="" textlink="">
      <xdr:nvSpPr>
        <xdr:cNvPr id="208" name="扶助費該当値テキスト"/>
        <xdr:cNvSpPr txBox="1"/>
      </xdr:nvSpPr>
      <xdr:spPr>
        <a:xfrm>
          <a:off x="4914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50800</xdr:rowOff>
    </xdr:from>
    <xdr:to>
      <xdr:col>5</xdr:col>
      <xdr:colOff>600075</xdr:colOff>
      <xdr:row>56</xdr:row>
      <xdr:rowOff>152400</xdr:rowOff>
    </xdr:to>
    <xdr:sp macro="" textlink="">
      <xdr:nvSpPr>
        <xdr:cNvPr id="209" name="円/楕円 208"/>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210" name="テキスト ボックス 209"/>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158750</xdr:rowOff>
    </xdr:from>
    <xdr:to>
      <xdr:col>4</xdr:col>
      <xdr:colOff>396875</xdr:colOff>
      <xdr:row>56</xdr:row>
      <xdr:rowOff>88900</xdr:rowOff>
    </xdr:to>
    <xdr:sp macro="" textlink="">
      <xdr:nvSpPr>
        <xdr:cNvPr id="211" name="円/楕円 210"/>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73677</xdr:rowOff>
    </xdr:from>
    <xdr:ext cx="762000" cy="259045"/>
    <xdr:sp macro="" textlink="">
      <xdr:nvSpPr>
        <xdr:cNvPr id="212" name="テキスト ボックス 211"/>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82550</xdr:rowOff>
    </xdr:from>
    <xdr:to>
      <xdr:col>3</xdr:col>
      <xdr:colOff>193675</xdr:colOff>
      <xdr:row>56</xdr:row>
      <xdr:rowOff>12700</xdr:rowOff>
    </xdr:to>
    <xdr:sp macro="" textlink="">
      <xdr:nvSpPr>
        <xdr:cNvPr id="213" name="円/楕円 212"/>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214" name="テキスト ボックス 213"/>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139700</xdr:rowOff>
    </xdr:from>
    <xdr:to>
      <xdr:col>1</xdr:col>
      <xdr:colOff>676275</xdr:colOff>
      <xdr:row>55</xdr:row>
      <xdr:rowOff>69850</xdr:rowOff>
    </xdr:to>
    <xdr:sp macro="" textlink="">
      <xdr:nvSpPr>
        <xdr:cNvPr id="215" name="円/楕円 214"/>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80027</xdr:rowOff>
    </xdr:from>
    <xdr:ext cx="762000" cy="259045"/>
    <xdr:sp macro="" textlink="">
      <xdr:nvSpPr>
        <xdr:cNvPr id="216" name="テキスト ボックス 215"/>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その他に係る経常収支比率は類似団体平均（１４．３％）を下回る１２．７％となっている。</a:t>
          </a:r>
          <a:r>
            <a:rPr kumimoji="1" lang="ja-JP" altLang="en-US" sz="1200">
              <a:solidFill>
                <a:sysClr val="windowText" lastClr="000000"/>
              </a:solidFill>
              <a:latin typeface="ＭＳ Ｐゴシック"/>
            </a:rPr>
            <a:t>維持補修費は緊急性の高いもの（除融雪業務、道路舗装補修等）や必要性が高いもの（除草、支障木剪定）を優先して支出している。</a:t>
          </a:r>
        </a:p>
        <a:p>
          <a:r>
            <a:rPr kumimoji="1" lang="ja-JP" altLang="en-US" sz="1200">
              <a:solidFill>
                <a:sysClr val="windowText" lastClr="000000"/>
              </a:solidFill>
              <a:latin typeface="ＭＳ Ｐゴシック"/>
            </a:rPr>
            <a:t>　繰出金については、普通会計より繰り出しを行っている事業について、各特別会計（国民健康保険、介護保険、後期高齢者医療）の事業精査や、下水道事業特別会計においては基準外繰出金の適正化を図ることにより、負担額を減らしていくよう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134620</xdr:rowOff>
    </xdr:to>
    <xdr:cxnSp macro="">
      <xdr:nvCxnSpPr>
        <xdr:cNvPr id="249" name="直線コネクタ 248"/>
        <xdr:cNvCxnSpPr/>
      </xdr:nvCxnSpPr>
      <xdr:spPr>
        <a:xfrm flipV="1">
          <a:off x="15671800" y="9667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134620</xdr:rowOff>
    </xdr:from>
    <xdr:to>
      <xdr:col>22</xdr:col>
      <xdr:colOff>565150</xdr:colOff>
      <xdr:row>56</xdr:row>
      <xdr:rowOff>165100</xdr:rowOff>
    </xdr:to>
    <xdr:cxnSp macro="">
      <xdr:nvCxnSpPr>
        <xdr:cNvPr id="252" name="直線コネクタ 251"/>
        <xdr:cNvCxnSpPr/>
      </xdr:nvCxnSpPr>
      <xdr:spPr>
        <a:xfrm flipV="1">
          <a:off x="14782800" y="973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165100</xdr:rowOff>
    </xdr:to>
    <xdr:cxnSp macro="">
      <xdr:nvCxnSpPr>
        <xdr:cNvPr id="255" name="直線コネクタ 254"/>
        <xdr:cNvCxnSpPr/>
      </xdr:nvCxnSpPr>
      <xdr:spPr>
        <a:xfrm>
          <a:off x="13893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134620</xdr:rowOff>
    </xdr:to>
    <xdr:cxnSp macro="">
      <xdr:nvCxnSpPr>
        <xdr:cNvPr id="258" name="直線コネクタ 257"/>
        <xdr:cNvCxnSpPr/>
      </xdr:nvCxnSpPr>
      <xdr:spPr>
        <a:xfrm flipV="1">
          <a:off x="13004800" y="969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68" name="円/楕円 267"/>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31767</xdr:rowOff>
    </xdr:from>
    <xdr:ext cx="762000" cy="259045"/>
    <xdr:sp macro="" textlink="">
      <xdr:nvSpPr>
        <xdr:cNvPr id="269"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70" name="円/楕円 269"/>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71" name="テキスト ボックス 27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114300</xdr:rowOff>
    </xdr:from>
    <xdr:to>
      <xdr:col>21</xdr:col>
      <xdr:colOff>412750</xdr:colOff>
      <xdr:row>57</xdr:row>
      <xdr:rowOff>44450</xdr:rowOff>
    </xdr:to>
    <xdr:sp macro="" textlink="">
      <xdr:nvSpPr>
        <xdr:cNvPr id="272" name="円/楕円 271"/>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73" name="テキスト ボックス 27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4" name="円/楕円 273"/>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5" name="テキスト ボックス 274"/>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76" name="円/楕円 275"/>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77" name="テキスト ボックス 276"/>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補助費等に係る経常収支比率は類似団体平均（１３．１％）を下回る１１．９％となっている。主な事業は、黒川地域行政事務組合への負担金、私立幼稚園の就園奨励費補助金、認可外保育所の運営費補助金である。</a:t>
          </a:r>
          <a:endParaRPr kumimoji="1" lang="en-US" altLang="ja-JP" sz="1200">
            <a:latin typeface="ＭＳ Ｐゴシック"/>
          </a:endParaRPr>
        </a:p>
        <a:p>
          <a:r>
            <a:rPr kumimoji="1" lang="ja-JP" altLang="en-US" sz="1200">
              <a:latin typeface="ＭＳ Ｐゴシック"/>
            </a:rPr>
            <a:t>　今後も引き続き負担金及び補助金の対象となる各種団体の運営事業を精査し、とりわけ補助金については数年経過後に対象事業について補助額、補助の有無を見直せるような運用を定めるなど、不適当な支出を行わないように努め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122428</xdr:rowOff>
    </xdr:to>
    <xdr:cxnSp macro="">
      <xdr:nvCxnSpPr>
        <xdr:cNvPr id="307" name="直線コネクタ 306"/>
        <xdr:cNvCxnSpPr/>
      </xdr:nvCxnSpPr>
      <xdr:spPr>
        <a:xfrm flipV="1">
          <a:off x="15671800" y="62717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36</xdr:row>
      <xdr:rowOff>122428</xdr:rowOff>
    </xdr:to>
    <xdr:cxnSp macro="">
      <xdr:nvCxnSpPr>
        <xdr:cNvPr id="310" name="直線コネクタ 309"/>
        <xdr:cNvCxnSpPr/>
      </xdr:nvCxnSpPr>
      <xdr:spPr>
        <a:xfrm>
          <a:off x="14782800" y="629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122428</xdr:rowOff>
    </xdr:to>
    <xdr:cxnSp macro="">
      <xdr:nvCxnSpPr>
        <xdr:cNvPr id="313" name="直線コネクタ 312"/>
        <xdr:cNvCxnSpPr/>
      </xdr:nvCxnSpPr>
      <xdr:spPr>
        <a:xfrm>
          <a:off x="13893800" y="6248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62992</xdr:rowOff>
    </xdr:from>
    <xdr:to>
      <xdr:col>20</xdr:col>
      <xdr:colOff>158750</xdr:colOff>
      <xdr:row>36</xdr:row>
      <xdr:rowOff>76708</xdr:rowOff>
    </xdr:to>
    <xdr:cxnSp macro="">
      <xdr:nvCxnSpPr>
        <xdr:cNvPr id="316" name="直線コネクタ 315"/>
        <xdr:cNvCxnSpPr/>
      </xdr:nvCxnSpPr>
      <xdr:spPr>
        <a:xfrm>
          <a:off x="13004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26" name="円/楕円 325"/>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65295</xdr:rowOff>
    </xdr:from>
    <xdr:ext cx="762000" cy="259045"/>
    <xdr:sp macro="" textlink="">
      <xdr:nvSpPr>
        <xdr:cNvPr id="327"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28" name="円/楕円 327"/>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11955</xdr:rowOff>
    </xdr:from>
    <xdr:ext cx="736600" cy="259045"/>
    <xdr:sp macro="" textlink="">
      <xdr:nvSpPr>
        <xdr:cNvPr id="329" name="テキスト ボックス 328"/>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30" name="円/楕円 329"/>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11955</xdr:rowOff>
    </xdr:from>
    <xdr:ext cx="762000" cy="259045"/>
    <xdr:sp macro="" textlink="">
      <xdr:nvSpPr>
        <xdr:cNvPr id="331" name="テキスト ボックス 330"/>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32" name="円/楕円 331"/>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33" name="テキスト ボックス 332"/>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34" name="円/楕円 333"/>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35" name="テキスト ボックス 334"/>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公債費に係る経常収支比率は類似団体平均（１２．９％）を大きく下回る５．３％となっている。平成２５年度及び２６年度において小学校の建設事業債の借入と、平成２３年度以降、毎年度臨時財政対策債の借入を実行しており、また市制移行や中長期的な総合計画に基づくハード面の整備により地方債の需要が増え、今後の公債費の割合は増加することが見込まれる。これからも地方債の新規借入は極力抑制し、地方債に依存することの無い財政運営に努めていく。</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16510</xdr:rowOff>
    </xdr:from>
    <xdr:to>
      <xdr:col>7</xdr:col>
      <xdr:colOff>15875</xdr:colOff>
      <xdr:row>73</xdr:row>
      <xdr:rowOff>16510</xdr:rowOff>
    </xdr:to>
    <xdr:cxnSp macro="">
      <xdr:nvCxnSpPr>
        <xdr:cNvPr id="368" name="直線コネクタ 367"/>
        <xdr:cNvCxnSpPr/>
      </xdr:nvCxnSpPr>
      <xdr:spPr>
        <a:xfrm>
          <a:off x="3987800" y="12532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16510</xdr:rowOff>
    </xdr:from>
    <xdr:to>
      <xdr:col>5</xdr:col>
      <xdr:colOff>549275</xdr:colOff>
      <xdr:row>73</xdr:row>
      <xdr:rowOff>16510</xdr:rowOff>
    </xdr:to>
    <xdr:cxnSp macro="">
      <xdr:nvCxnSpPr>
        <xdr:cNvPr id="371" name="直線コネクタ 370"/>
        <xdr:cNvCxnSpPr/>
      </xdr:nvCxnSpPr>
      <xdr:spPr>
        <a:xfrm>
          <a:off x="3098800" y="12532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16510</xdr:rowOff>
    </xdr:from>
    <xdr:to>
      <xdr:col>4</xdr:col>
      <xdr:colOff>346075</xdr:colOff>
      <xdr:row>73</xdr:row>
      <xdr:rowOff>24130</xdr:rowOff>
    </xdr:to>
    <xdr:cxnSp macro="">
      <xdr:nvCxnSpPr>
        <xdr:cNvPr id="374" name="直線コネクタ 373"/>
        <xdr:cNvCxnSpPr/>
      </xdr:nvCxnSpPr>
      <xdr:spPr>
        <a:xfrm flipV="1">
          <a:off x="2209800" y="12532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24130</xdr:rowOff>
    </xdr:from>
    <xdr:to>
      <xdr:col>3</xdr:col>
      <xdr:colOff>142875</xdr:colOff>
      <xdr:row>73</xdr:row>
      <xdr:rowOff>100330</xdr:rowOff>
    </xdr:to>
    <xdr:cxnSp macro="">
      <xdr:nvCxnSpPr>
        <xdr:cNvPr id="377" name="直線コネクタ 376"/>
        <xdr:cNvCxnSpPr/>
      </xdr:nvCxnSpPr>
      <xdr:spPr>
        <a:xfrm flipV="1">
          <a:off x="1320800" y="12539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72</xdr:row>
      <xdr:rowOff>137160</xdr:rowOff>
    </xdr:from>
    <xdr:to>
      <xdr:col>7</xdr:col>
      <xdr:colOff>66675</xdr:colOff>
      <xdr:row>73</xdr:row>
      <xdr:rowOff>67310</xdr:rowOff>
    </xdr:to>
    <xdr:sp macro="" textlink="">
      <xdr:nvSpPr>
        <xdr:cNvPr id="387" name="円/楕円 386"/>
        <xdr:cNvSpPr/>
      </xdr:nvSpPr>
      <xdr:spPr>
        <a:xfrm>
          <a:off x="4775200" y="124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45737</xdr:rowOff>
    </xdr:from>
    <xdr:ext cx="762000" cy="259045"/>
    <xdr:sp macro="" textlink="">
      <xdr:nvSpPr>
        <xdr:cNvPr id="388" name="公債費該当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137160</xdr:rowOff>
    </xdr:from>
    <xdr:to>
      <xdr:col>5</xdr:col>
      <xdr:colOff>600075</xdr:colOff>
      <xdr:row>73</xdr:row>
      <xdr:rowOff>67310</xdr:rowOff>
    </xdr:to>
    <xdr:sp macro="" textlink="">
      <xdr:nvSpPr>
        <xdr:cNvPr id="389" name="円/楕円 388"/>
        <xdr:cNvSpPr/>
      </xdr:nvSpPr>
      <xdr:spPr>
        <a:xfrm>
          <a:off x="3937000" y="124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77487</xdr:rowOff>
    </xdr:from>
    <xdr:ext cx="736600" cy="259045"/>
    <xdr:sp macro="" textlink="">
      <xdr:nvSpPr>
        <xdr:cNvPr id="390" name="テキスト ボックス 389"/>
        <xdr:cNvSpPr txBox="1"/>
      </xdr:nvSpPr>
      <xdr:spPr>
        <a:xfrm>
          <a:off x="3606800" y="1225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137160</xdr:rowOff>
    </xdr:from>
    <xdr:to>
      <xdr:col>4</xdr:col>
      <xdr:colOff>396875</xdr:colOff>
      <xdr:row>73</xdr:row>
      <xdr:rowOff>67310</xdr:rowOff>
    </xdr:to>
    <xdr:sp macro="" textlink="">
      <xdr:nvSpPr>
        <xdr:cNvPr id="391" name="円/楕円 390"/>
        <xdr:cNvSpPr/>
      </xdr:nvSpPr>
      <xdr:spPr>
        <a:xfrm>
          <a:off x="3048000" y="124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77487</xdr:rowOff>
    </xdr:from>
    <xdr:ext cx="762000" cy="259045"/>
    <xdr:sp macro="" textlink="">
      <xdr:nvSpPr>
        <xdr:cNvPr id="392" name="テキスト ボックス 391"/>
        <xdr:cNvSpPr txBox="1"/>
      </xdr:nvSpPr>
      <xdr:spPr>
        <a:xfrm>
          <a:off x="2717800" y="1225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144780</xdr:rowOff>
    </xdr:from>
    <xdr:to>
      <xdr:col>3</xdr:col>
      <xdr:colOff>193675</xdr:colOff>
      <xdr:row>73</xdr:row>
      <xdr:rowOff>74930</xdr:rowOff>
    </xdr:to>
    <xdr:sp macro="" textlink="">
      <xdr:nvSpPr>
        <xdr:cNvPr id="393" name="円/楕円 392"/>
        <xdr:cNvSpPr/>
      </xdr:nvSpPr>
      <xdr:spPr>
        <a:xfrm>
          <a:off x="2159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85107</xdr:rowOff>
    </xdr:from>
    <xdr:ext cx="762000" cy="259045"/>
    <xdr:sp macro="" textlink="">
      <xdr:nvSpPr>
        <xdr:cNvPr id="394" name="テキスト ボックス 393"/>
        <xdr:cNvSpPr txBox="1"/>
      </xdr:nvSpPr>
      <xdr:spPr>
        <a:xfrm>
          <a:off x="1828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49530</xdr:rowOff>
    </xdr:from>
    <xdr:to>
      <xdr:col>1</xdr:col>
      <xdr:colOff>676275</xdr:colOff>
      <xdr:row>73</xdr:row>
      <xdr:rowOff>151130</xdr:rowOff>
    </xdr:to>
    <xdr:sp macro="" textlink="">
      <xdr:nvSpPr>
        <xdr:cNvPr id="395" name="円/楕円 394"/>
        <xdr:cNvSpPr/>
      </xdr:nvSpPr>
      <xdr:spPr>
        <a:xfrm>
          <a:off x="1270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161307</xdr:rowOff>
    </xdr:from>
    <xdr:ext cx="762000" cy="259045"/>
    <xdr:sp macro="" textlink="">
      <xdr:nvSpPr>
        <xdr:cNvPr id="396" name="テキスト ボックス 395"/>
        <xdr:cNvSpPr txBox="1"/>
      </xdr:nvSpPr>
      <xdr:spPr>
        <a:xfrm>
          <a:off x="939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以外に係る経常収支比率は類似団体平均（７４．３％）を上回り７８．３％となっている。人口の増加に伴う扶助費及び物件費の増加は避け難いものではあるが、依然として物件費の数値は子育て・教育関連経費や、臨時職員の賃金等の費用増により平均値を大きく上回っているため、これらの点においては今後も引き続き経常的な事業費の見直しが必要であ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49276</xdr:rowOff>
    </xdr:from>
    <xdr:to>
      <xdr:col>24</xdr:col>
      <xdr:colOff>31750</xdr:colOff>
      <xdr:row>78</xdr:row>
      <xdr:rowOff>67563</xdr:rowOff>
    </xdr:to>
    <xdr:cxnSp macro="">
      <xdr:nvCxnSpPr>
        <xdr:cNvPr id="427" name="直線コネクタ 426"/>
        <xdr:cNvCxnSpPr/>
      </xdr:nvCxnSpPr>
      <xdr:spPr>
        <a:xfrm flipV="1">
          <a:off x="15671800" y="1342237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67563</xdr:rowOff>
    </xdr:from>
    <xdr:to>
      <xdr:col>22</xdr:col>
      <xdr:colOff>565150</xdr:colOff>
      <xdr:row>78</xdr:row>
      <xdr:rowOff>113285</xdr:rowOff>
    </xdr:to>
    <xdr:cxnSp macro="">
      <xdr:nvCxnSpPr>
        <xdr:cNvPr id="430" name="直線コネクタ 429"/>
        <xdr:cNvCxnSpPr/>
      </xdr:nvCxnSpPr>
      <xdr:spPr>
        <a:xfrm flipV="1">
          <a:off x="14782800" y="134406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78</xdr:row>
      <xdr:rowOff>113285</xdr:rowOff>
    </xdr:to>
    <xdr:cxnSp macro="">
      <xdr:nvCxnSpPr>
        <xdr:cNvPr id="433" name="直線コネクタ 432"/>
        <xdr:cNvCxnSpPr/>
      </xdr:nvCxnSpPr>
      <xdr:spPr>
        <a:xfrm>
          <a:off x="13893800" y="13317220"/>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117856</xdr:rowOff>
    </xdr:from>
    <xdr:to>
      <xdr:col>20</xdr:col>
      <xdr:colOff>158750</xdr:colOff>
      <xdr:row>77</xdr:row>
      <xdr:rowOff>115570</xdr:rowOff>
    </xdr:to>
    <xdr:cxnSp macro="">
      <xdr:nvCxnSpPr>
        <xdr:cNvPr id="436" name="直線コネクタ 435"/>
        <xdr:cNvCxnSpPr/>
      </xdr:nvCxnSpPr>
      <xdr:spPr>
        <a:xfrm>
          <a:off x="13004800" y="1314805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169926</xdr:rowOff>
    </xdr:from>
    <xdr:to>
      <xdr:col>24</xdr:col>
      <xdr:colOff>82550</xdr:colOff>
      <xdr:row>78</xdr:row>
      <xdr:rowOff>100076</xdr:rowOff>
    </xdr:to>
    <xdr:sp macro="" textlink="">
      <xdr:nvSpPr>
        <xdr:cNvPr id="446" name="円/楕円 445"/>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142003</xdr:rowOff>
    </xdr:from>
    <xdr:ext cx="762000" cy="259045"/>
    <xdr:sp macro="" textlink="">
      <xdr:nvSpPr>
        <xdr:cNvPr id="447"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16763</xdr:rowOff>
    </xdr:from>
    <xdr:to>
      <xdr:col>22</xdr:col>
      <xdr:colOff>615950</xdr:colOff>
      <xdr:row>78</xdr:row>
      <xdr:rowOff>118363</xdr:rowOff>
    </xdr:to>
    <xdr:sp macro="" textlink="">
      <xdr:nvSpPr>
        <xdr:cNvPr id="448" name="円/楕円 447"/>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103140</xdr:rowOff>
    </xdr:from>
    <xdr:ext cx="736600" cy="259045"/>
    <xdr:sp macro="" textlink="">
      <xdr:nvSpPr>
        <xdr:cNvPr id="449" name="テキスト ボックス 448"/>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62485</xdr:rowOff>
    </xdr:from>
    <xdr:to>
      <xdr:col>21</xdr:col>
      <xdr:colOff>412750</xdr:colOff>
      <xdr:row>78</xdr:row>
      <xdr:rowOff>164085</xdr:rowOff>
    </xdr:to>
    <xdr:sp macro="" textlink="">
      <xdr:nvSpPr>
        <xdr:cNvPr id="450" name="円/楕円 449"/>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148862</xdr:rowOff>
    </xdr:from>
    <xdr:ext cx="762000" cy="259045"/>
    <xdr:sp macro="" textlink="">
      <xdr:nvSpPr>
        <xdr:cNvPr id="451" name="テキスト ボックス 450"/>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52" name="円/楕円 451"/>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53" name="テキスト ボックス 452"/>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67056</xdr:rowOff>
    </xdr:from>
    <xdr:to>
      <xdr:col>19</xdr:col>
      <xdr:colOff>6350</xdr:colOff>
      <xdr:row>76</xdr:row>
      <xdr:rowOff>168656</xdr:rowOff>
    </xdr:to>
    <xdr:sp macro="" textlink="">
      <xdr:nvSpPr>
        <xdr:cNvPr id="454" name="円/楕円 453"/>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153433</xdr:rowOff>
    </xdr:from>
    <xdr:ext cx="762000" cy="259045"/>
    <xdr:sp macro="" textlink="">
      <xdr:nvSpPr>
        <xdr:cNvPr id="455" name="テキスト ボックス 454"/>
        <xdr:cNvSpPr txBox="1"/>
      </xdr:nvSpPr>
      <xdr:spPr>
        <a:xfrm>
          <a:off x="12623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宮城県富谷町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65762</xdr:rowOff>
    </xdr:from>
    <xdr:to>
      <xdr:col>4</xdr:col>
      <xdr:colOff>1117600</xdr:colOff>
      <xdr:row>19</xdr:row>
      <xdr:rowOff>92704</xdr:rowOff>
    </xdr:to>
    <xdr:cxnSp macro="">
      <xdr:nvCxnSpPr>
        <xdr:cNvPr id="52" name="直線コネクタ 51"/>
        <xdr:cNvCxnSpPr/>
      </xdr:nvCxnSpPr>
      <xdr:spPr bwMode="auto">
        <a:xfrm flipV="1">
          <a:off x="5003800" y="3370937"/>
          <a:ext cx="647700" cy="26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92704</xdr:rowOff>
    </xdr:from>
    <xdr:to>
      <xdr:col>4</xdr:col>
      <xdr:colOff>469900</xdr:colOff>
      <xdr:row>19</xdr:row>
      <xdr:rowOff>111695</xdr:rowOff>
    </xdr:to>
    <xdr:cxnSp macro="">
      <xdr:nvCxnSpPr>
        <xdr:cNvPr id="55" name="直線コネクタ 54"/>
        <xdr:cNvCxnSpPr/>
      </xdr:nvCxnSpPr>
      <xdr:spPr bwMode="auto">
        <a:xfrm flipV="1">
          <a:off x="4305300" y="3397879"/>
          <a:ext cx="698500" cy="18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92068</xdr:rowOff>
    </xdr:from>
    <xdr:to>
      <xdr:col>3</xdr:col>
      <xdr:colOff>904875</xdr:colOff>
      <xdr:row>19</xdr:row>
      <xdr:rowOff>111695</xdr:rowOff>
    </xdr:to>
    <xdr:cxnSp macro="">
      <xdr:nvCxnSpPr>
        <xdr:cNvPr id="58" name="直線コネクタ 57"/>
        <xdr:cNvCxnSpPr/>
      </xdr:nvCxnSpPr>
      <xdr:spPr bwMode="auto">
        <a:xfrm>
          <a:off x="3606800" y="3397243"/>
          <a:ext cx="698500" cy="19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92068</xdr:rowOff>
    </xdr:from>
    <xdr:to>
      <xdr:col>3</xdr:col>
      <xdr:colOff>206375</xdr:colOff>
      <xdr:row>19</xdr:row>
      <xdr:rowOff>114503</xdr:rowOff>
    </xdr:to>
    <xdr:cxnSp macro="">
      <xdr:nvCxnSpPr>
        <xdr:cNvPr id="61" name="直線コネクタ 60"/>
        <xdr:cNvCxnSpPr/>
      </xdr:nvCxnSpPr>
      <xdr:spPr bwMode="auto">
        <a:xfrm flipV="1">
          <a:off x="2908300" y="3397243"/>
          <a:ext cx="698500" cy="22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14962</xdr:rowOff>
    </xdr:from>
    <xdr:to>
      <xdr:col>5</xdr:col>
      <xdr:colOff>34925</xdr:colOff>
      <xdr:row>19</xdr:row>
      <xdr:rowOff>116562</xdr:rowOff>
    </xdr:to>
    <xdr:sp macro="" textlink="">
      <xdr:nvSpPr>
        <xdr:cNvPr id="71" name="円/楕円 70"/>
        <xdr:cNvSpPr/>
      </xdr:nvSpPr>
      <xdr:spPr bwMode="auto">
        <a:xfrm>
          <a:off x="5600700" y="3320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158489</xdr:rowOff>
    </xdr:from>
    <xdr:ext cx="762000" cy="259045"/>
    <xdr:sp macro="" textlink="">
      <xdr:nvSpPr>
        <xdr:cNvPr id="72" name="人口1人当たり決算額の推移該当値テキスト130"/>
        <xdr:cNvSpPr txBox="1"/>
      </xdr:nvSpPr>
      <xdr:spPr>
        <a:xfrm>
          <a:off x="5740400" y="329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54,667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41904</xdr:rowOff>
    </xdr:from>
    <xdr:to>
      <xdr:col>4</xdr:col>
      <xdr:colOff>520700</xdr:colOff>
      <xdr:row>19</xdr:row>
      <xdr:rowOff>143504</xdr:rowOff>
    </xdr:to>
    <xdr:sp macro="" textlink="">
      <xdr:nvSpPr>
        <xdr:cNvPr id="73" name="円/楕円 72"/>
        <xdr:cNvSpPr/>
      </xdr:nvSpPr>
      <xdr:spPr bwMode="auto">
        <a:xfrm>
          <a:off x="4953000" y="3347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128281</xdr:rowOff>
    </xdr:from>
    <xdr:ext cx="736600" cy="259045"/>
    <xdr:sp macro="" textlink="">
      <xdr:nvSpPr>
        <xdr:cNvPr id="74" name="テキスト ボックス 73"/>
        <xdr:cNvSpPr txBox="1"/>
      </xdr:nvSpPr>
      <xdr:spPr>
        <a:xfrm>
          <a:off x="4622800" y="343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53,017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60895</xdr:rowOff>
    </xdr:from>
    <xdr:to>
      <xdr:col>3</xdr:col>
      <xdr:colOff>955675</xdr:colOff>
      <xdr:row>19</xdr:row>
      <xdr:rowOff>162495</xdr:rowOff>
    </xdr:to>
    <xdr:sp macro="" textlink="">
      <xdr:nvSpPr>
        <xdr:cNvPr id="75" name="円/楕円 74"/>
        <xdr:cNvSpPr/>
      </xdr:nvSpPr>
      <xdr:spPr bwMode="auto">
        <a:xfrm>
          <a:off x="4254500" y="3366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147272</xdr:rowOff>
    </xdr:from>
    <xdr:ext cx="762000" cy="259045"/>
    <xdr:sp macro="" textlink="">
      <xdr:nvSpPr>
        <xdr:cNvPr id="76" name="テキスト ボックス 75"/>
        <xdr:cNvSpPr txBox="1"/>
      </xdr:nvSpPr>
      <xdr:spPr>
        <a:xfrm>
          <a:off x="3924300" y="345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51,854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41268</xdr:rowOff>
    </xdr:from>
    <xdr:to>
      <xdr:col>3</xdr:col>
      <xdr:colOff>257175</xdr:colOff>
      <xdr:row>19</xdr:row>
      <xdr:rowOff>142868</xdr:rowOff>
    </xdr:to>
    <xdr:sp macro="" textlink="">
      <xdr:nvSpPr>
        <xdr:cNvPr id="77" name="円/楕円 76"/>
        <xdr:cNvSpPr/>
      </xdr:nvSpPr>
      <xdr:spPr bwMode="auto">
        <a:xfrm>
          <a:off x="3556000" y="3346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127645</xdr:rowOff>
    </xdr:from>
    <xdr:ext cx="762000" cy="259045"/>
    <xdr:sp macro="" textlink="">
      <xdr:nvSpPr>
        <xdr:cNvPr id="78" name="テキスト ボックス 77"/>
        <xdr:cNvSpPr txBox="1"/>
      </xdr:nvSpPr>
      <xdr:spPr>
        <a:xfrm>
          <a:off x="3225800" y="343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53,056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63703</xdr:rowOff>
    </xdr:from>
    <xdr:to>
      <xdr:col>2</xdr:col>
      <xdr:colOff>692150</xdr:colOff>
      <xdr:row>19</xdr:row>
      <xdr:rowOff>165303</xdr:rowOff>
    </xdr:to>
    <xdr:sp macro="" textlink="">
      <xdr:nvSpPr>
        <xdr:cNvPr id="79" name="円/楕円 78"/>
        <xdr:cNvSpPr/>
      </xdr:nvSpPr>
      <xdr:spPr bwMode="auto">
        <a:xfrm>
          <a:off x="2857500" y="3368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150080</xdr:rowOff>
    </xdr:from>
    <xdr:ext cx="762000" cy="259045"/>
    <xdr:sp macro="" textlink="">
      <xdr:nvSpPr>
        <xdr:cNvPr id="80" name="テキスト ボックス 79"/>
        <xdr:cNvSpPr txBox="1"/>
      </xdr:nvSpPr>
      <xdr:spPr>
        <a:xfrm>
          <a:off x="2527300" y="34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278647</xdr:rowOff>
    </xdr:from>
    <xdr:ext cx="762000" cy="259045"/>
    <xdr:sp macro="" textlink="">
      <xdr:nvSpPr>
        <xdr:cNvPr id="111" name="人口1人当たり決算額の推移最小値テキスト445"/>
        <xdr:cNvSpPr txBox="1"/>
      </xdr:nvSpPr>
      <xdr:spPr>
        <a:xfrm>
          <a:off x="5740400" y="740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268470</xdr:rowOff>
    </xdr:from>
    <xdr:to>
      <xdr:col>4</xdr:col>
      <xdr:colOff>1117600</xdr:colOff>
      <xdr:row>37</xdr:row>
      <xdr:rowOff>284571</xdr:rowOff>
    </xdr:to>
    <xdr:cxnSp macro="">
      <xdr:nvCxnSpPr>
        <xdr:cNvPr id="115" name="直線コネクタ 114"/>
        <xdr:cNvCxnSpPr/>
      </xdr:nvCxnSpPr>
      <xdr:spPr bwMode="auto">
        <a:xfrm flipV="1">
          <a:off x="5003800" y="7393170"/>
          <a:ext cx="647700" cy="16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284571</xdr:rowOff>
    </xdr:from>
    <xdr:to>
      <xdr:col>4</xdr:col>
      <xdr:colOff>469900</xdr:colOff>
      <xdr:row>37</xdr:row>
      <xdr:rowOff>286106</xdr:rowOff>
    </xdr:to>
    <xdr:cxnSp macro="">
      <xdr:nvCxnSpPr>
        <xdr:cNvPr id="118" name="直線コネクタ 117"/>
        <xdr:cNvCxnSpPr/>
      </xdr:nvCxnSpPr>
      <xdr:spPr bwMode="auto">
        <a:xfrm flipV="1">
          <a:off x="4305300" y="7409271"/>
          <a:ext cx="698500" cy="1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259457</xdr:rowOff>
    </xdr:from>
    <xdr:to>
      <xdr:col>3</xdr:col>
      <xdr:colOff>904875</xdr:colOff>
      <xdr:row>37</xdr:row>
      <xdr:rowOff>286106</xdr:rowOff>
    </xdr:to>
    <xdr:cxnSp macro="">
      <xdr:nvCxnSpPr>
        <xdr:cNvPr id="121" name="直線コネクタ 120"/>
        <xdr:cNvCxnSpPr/>
      </xdr:nvCxnSpPr>
      <xdr:spPr bwMode="auto">
        <a:xfrm>
          <a:off x="3606800" y="7384157"/>
          <a:ext cx="698500" cy="26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200315</xdr:rowOff>
    </xdr:from>
    <xdr:to>
      <xdr:col>3</xdr:col>
      <xdr:colOff>206375</xdr:colOff>
      <xdr:row>37</xdr:row>
      <xdr:rowOff>259457</xdr:rowOff>
    </xdr:to>
    <xdr:cxnSp macro="">
      <xdr:nvCxnSpPr>
        <xdr:cNvPr id="124" name="直線コネクタ 123"/>
        <xdr:cNvCxnSpPr/>
      </xdr:nvCxnSpPr>
      <xdr:spPr bwMode="auto">
        <a:xfrm>
          <a:off x="2908300" y="7325015"/>
          <a:ext cx="698500" cy="59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217670</xdr:rowOff>
    </xdr:from>
    <xdr:to>
      <xdr:col>5</xdr:col>
      <xdr:colOff>34925</xdr:colOff>
      <xdr:row>37</xdr:row>
      <xdr:rowOff>319270</xdr:rowOff>
    </xdr:to>
    <xdr:sp macro="" textlink="">
      <xdr:nvSpPr>
        <xdr:cNvPr id="134" name="円/楕円 133"/>
        <xdr:cNvSpPr/>
      </xdr:nvSpPr>
      <xdr:spPr bwMode="auto">
        <a:xfrm>
          <a:off x="5600700" y="7342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126247</xdr:rowOff>
    </xdr:from>
    <xdr:ext cx="762000" cy="259045"/>
    <xdr:sp macro="" textlink="">
      <xdr:nvSpPr>
        <xdr:cNvPr id="135" name="人口1人当たり決算額の推移該当値テキスト445"/>
        <xdr:cNvSpPr txBox="1"/>
      </xdr:nvSpPr>
      <xdr:spPr>
        <a:xfrm>
          <a:off x="5740400" y="725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-3,332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233771</xdr:rowOff>
    </xdr:from>
    <xdr:to>
      <xdr:col>4</xdr:col>
      <xdr:colOff>520700</xdr:colOff>
      <xdr:row>37</xdr:row>
      <xdr:rowOff>335371</xdr:rowOff>
    </xdr:to>
    <xdr:sp macro="" textlink="">
      <xdr:nvSpPr>
        <xdr:cNvPr id="136" name="円/楕円 135"/>
        <xdr:cNvSpPr/>
      </xdr:nvSpPr>
      <xdr:spPr bwMode="auto">
        <a:xfrm>
          <a:off x="4953000" y="7358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320148</xdr:rowOff>
    </xdr:from>
    <xdr:ext cx="736600" cy="259045"/>
    <xdr:sp macro="" textlink="">
      <xdr:nvSpPr>
        <xdr:cNvPr id="137" name="テキスト ボックス 136"/>
        <xdr:cNvSpPr txBox="1"/>
      </xdr:nvSpPr>
      <xdr:spPr>
        <a:xfrm>
          <a:off x="4622800" y="7444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235306</xdr:rowOff>
    </xdr:from>
    <xdr:to>
      <xdr:col>3</xdr:col>
      <xdr:colOff>955675</xdr:colOff>
      <xdr:row>37</xdr:row>
      <xdr:rowOff>336906</xdr:rowOff>
    </xdr:to>
    <xdr:sp macro="" textlink="">
      <xdr:nvSpPr>
        <xdr:cNvPr id="138" name="円/楕円 137"/>
        <xdr:cNvSpPr/>
      </xdr:nvSpPr>
      <xdr:spPr bwMode="auto">
        <a:xfrm>
          <a:off x="4254500" y="736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321683</xdr:rowOff>
    </xdr:from>
    <xdr:ext cx="762000" cy="259045"/>
    <xdr:sp macro="" textlink="">
      <xdr:nvSpPr>
        <xdr:cNvPr id="139" name="テキスト ボックス 138"/>
        <xdr:cNvSpPr txBox="1"/>
      </xdr:nvSpPr>
      <xdr:spPr>
        <a:xfrm>
          <a:off x="3924300" y="744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208657</xdr:rowOff>
    </xdr:from>
    <xdr:to>
      <xdr:col>3</xdr:col>
      <xdr:colOff>257175</xdr:colOff>
      <xdr:row>37</xdr:row>
      <xdr:rowOff>310257</xdr:rowOff>
    </xdr:to>
    <xdr:sp macro="" textlink="">
      <xdr:nvSpPr>
        <xdr:cNvPr id="140" name="円/楕円 139"/>
        <xdr:cNvSpPr/>
      </xdr:nvSpPr>
      <xdr:spPr bwMode="auto">
        <a:xfrm>
          <a:off x="3556000" y="7333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295034</xdr:rowOff>
    </xdr:from>
    <xdr:ext cx="762000" cy="259045"/>
    <xdr:sp macro="" textlink="">
      <xdr:nvSpPr>
        <xdr:cNvPr id="141" name="テキスト ボックス 140"/>
        <xdr:cNvSpPr txBox="1"/>
      </xdr:nvSpPr>
      <xdr:spPr>
        <a:xfrm>
          <a:off x="3225800" y="741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149515</xdr:rowOff>
    </xdr:from>
    <xdr:to>
      <xdr:col>2</xdr:col>
      <xdr:colOff>692150</xdr:colOff>
      <xdr:row>37</xdr:row>
      <xdr:rowOff>251115</xdr:rowOff>
    </xdr:to>
    <xdr:sp macro="" textlink="">
      <xdr:nvSpPr>
        <xdr:cNvPr id="142" name="円/楕円 141"/>
        <xdr:cNvSpPr/>
      </xdr:nvSpPr>
      <xdr:spPr bwMode="auto">
        <a:xfrm>
          <a:off x="2857500" y="727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235892</xdr:rowOff>
    </xdr:from>
    <xdr:ext cx="762000" cy="259045"/>
    <xdr:sp macro="" textlink="">
      <xdr:nvSpPr>
        <xdr:cNvPr id="143" name="テキスト ボックス 142"/>
        <xdr:cNvSpPr txBox="1"/>
      </xdr:nvSpPr>
      <xdr:spPr>
        <a:xfrm>
          <a:off x="2527300" y="736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宮城県富谷町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52,295
52,146
49.18
13,406,123
12,732,426
435,451
8,594,873
6,511,659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35458</xdr:rowOff>
    </xdr:from>
    <xdr:to>
      <xdr:col>6</xdr:col>
      <xdr:colOff>511175</xdr:colOff>
      <xdr:row>39</xdr:row>
      <xdr:rowOff>69310</xdr:rowOff>
    </xdr:to>
    <xdr:cxnSp macro="">
      <xdr:nvCxnSpPr>
        <xdr:cNvPr id="61" name="直線コネクタ 60"/>
        <xdr:cNvCxnSpPr/>
      </xdr:nvCxnSpPr>
      <xdr:spPr>
        <a:xfrm flipV="1">
          <a:off x="3797300" y="6722008"/>
          <a:ext cx="838200" cy="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69310</xdr:rowOff>
    </xdr:from>
    <xdr:to>
      <xdr:col>5</xdr:col>
      <xdr:colOff>358775</xdr:colOff>
      <xdr:row>39</xdr:row>
      <xdr:rowOff>72778</xdr:rowOff>
    </xdr:to>
    <xdr:cxnSp macro="">
      <xdr:nvCxnSpPr>
        <xdr:cNvPr id="64" name="直線コネクタ 63"/>
        <xdr:cNvCxnSpPr/>
      </xdr:nvCxnSpPr>
      <xdr:spPr>
        <a:xfrm flipV="1">
          <a:off x="2908300" y="6755860"/>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62929</xdr:rowOff>
    </xdr:from>
    <xdr:to>
      <xdr:col>4</xdr:col>
      <xdr:colOff>155575</xdr:colOff>
      <xdr:row>39</xdr:row>
      <xdr:rowOff>72778</xdr:rowOff>
    </xdr:to>
    <xdr:cxnSp macro="">
      <xdr:nvCxnSpPr>
        <xdr:cNvPr id="67" name="直線コネクタ 66"/>
        <xdr:cNvCxnSpPr/>
      </xdr:nvCxnSpPr>
      <xdr:spPr>
        <a:xfrm>
          <a:off x="2019300" y="6749479"/>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54584</xdr:rowOff>
    </xdr:from>
    <xdr:to>
      <xdr:col>2</xdr:col>
      <xdr:colOff>638175</xdr:colOff>
      <xdr:row>39</xdr:row>
      <xdr:rowOff>62929</xdr:rowOff>
    </xdr:to>
    <xdr:cxnSp macro="">
      <xdr:nvCxnSpPr>
        <xdr:cNvPr id="70" name="直線コネクタ 69"/>
        <xdr:cNvCxnSpPr/>
      </xdr:nvCxnSpPr>
      <xdr:spPr>
        <a:xfrm>
          <a:off x="1130300" y="6741134"/>
          <a:ext cx="8890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156108</xdr:rowOff>
    </xdr:from>
    <xdr:to>
      <xdr:col>6</xdr:col>
      <xdr:colOff>561975</xdr:colOff>
      <xdr:row>39</xdr:row>
      <xdr:rowOff>86258</xdr:rowOff>
    </xdr:to>
    <xdr:sp macro="" textlink="">
      <xdr:nvSpPr>
        <xdr:cNvPr id="80" name="円/楕円 79"/>
        <xdr:cNvSpPr/>
      </xdr:nvSpPr>
      <xdr:spPr>
        <a:xfrm>
          <a:off x="4584700" y="66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71035</xdr:rowOff>
    </xdr:from>
    <xdr:ext cx="534377" cy="259045"/>
    <xdr:sp macro="" textlink="">
      <xdr:nvSpPr>
        <xdr:cNvPr id="81" name="人件費該当値テキスト"/>
        <xdr:cNvSpPr txBox="1"/>
      </xdr:nvSpPr>
      <xdr:spPr>
        <a:xfrm>
          <a:off x="4686300" y="658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40,472</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18510</xdr:rowOff>
    </xdr:from>
    <xdr:to>
      <xdr:col>5</xdr:col>
      <xdr:colOff>409575</xdr:colOff>
      <xdr:row>39</xdr:row>
      <xdr:rowOff>120110</xdr:rowOff>
    </xdr:to>
    <xdr:sp macro="" textlink="">
      <xdr:nvSpPr>
        <xdr:cNvPr id="82" name="円/楕円 81"/>
        <xdr:cNvSpPr/>
      </xdr:nvSpPr>
      <xdr:spPr>
        <a:xfrm>
          <a:off x="3746500" y="67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111237</xdr:rowOff>
    </xdr:from>
    <xdr:ext cx="534377" cy="259045"/>
    <xdr:sp macro="" textlink="">
      <xdr:nvSpPr>
        <xdr:cNvPr id="83" name="テキスト ボックス 82"/>
        <xdr:cNvSpPr txBox="1"/>
      </xdr:nvSpPr>
      <xdr:spPr>
        <a:xfrm>
          <a:off x="3530111" y="6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38,695</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21978</xdr:rowOff>
    </xdr:from>
    <xdr:to>
      <xdr:col>4</xdr:col>
      <xdr:colOff>206375</xdr:colOff>
      <xdr:row>39</xdr:row>
      <xdr:rowOff>123578</xdr:rowOff>
    </xdr:to>
    <xdr:sp macro="" textlink="">
      <xdr:nvSpPr>
        <xdr:cNvPr id="84" name="円/楕円 83"/>
        <xdr:cNvSpPr/>
      </xdr:nvSpPr>
      <xdr:spPr>
        <a:xfrm>
          <a:off x="2857500" y="670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114705</xdr:rowOff>
    </xdr:from>
    <xdr:ext cx="534377" cy="259045"/>
    <xdr:sp macro="" textlink="">
      <xdr:nvSpPr>
        <xdr:cNvPr id="85" name="テキスト ボックス 84"/>
        <xdr:cNvSpPr txBox="1"/>
      </xdr:nvSpPr>
      <xdr:spPr>
        <a:xfrm>
          <a:off x="2641111" y="680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38,513</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12129</xdr:rowOff>
    </xdr:from>
    <xdr:to>
      <xdr:col>3</xdr:col>
      <xdr:colOff>3175</xdr:colOff>
      <xdr:row>39</xdr:row>
      <xdr:rowOff>113729</xdr:rowOff>
    </xdr:to>
    <xdr:sp macro="" textlink="">
      <xdr:nvSpPr>
        <xdr:cNvPr id="86" name="円/楕円 85"/>
        <xdr:cNvSpPr/>
      </xdr:nvSpPr>
      <xdr:spPr>
        <a:xfrm>
          <a:off x="1968500" y="669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104856</xdr:rowOff>
    </xdr:from>
    <xdr:ext cx="534377" cy="259045"/>
    <xdr:sp macro="" textlink="">
      <xdr:nvSpPr>
        <xdr:cNvPr id="87" name="テキスト ボックス 86"/>
        <xdr:cNvSpPr txBox="1"/>
      </xdr:nvSpPr>
      <xdr:spPr>
        <a:xfrm>
          <a:off x="1752111" y="679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39,030</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3784</xdr:rowOff>
    </xdr:from>
    <xdr:to>
      <xdr:col>1</xdr:col>
      <xdr:colOff>485775</xdr:colOff>
      <xdr:row>39</xdr:row>
      <xdr:rowOff>105384</xdr:rowOff>
    </xdr:to>
    <xdr:sp macro="" textlink="">
      <xdr:nvSpPr>
        <xdr:cNvPr id="88" name="円/楕円 87"/>
        <xdr:cNvSpPr/>
      </xdr:nvSpPr>
      <xdr:spPr>
        <a:xfrm>
          <a:off x="1079500" y="669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96511</xdr:rowOff>
    </xdr:from>
    <xdr:ext cx="534377" cy="259045"/>
    <xdr:sp macro="" textlink="">
      <xdr:nvSpPr>
        <xdr:cNvPr id="89" name="テキスト ボックス 88"/>
        <xdr:cNvSpPr txBox="1"/>
      </xdr:nvSpPr>
      <xdr:spPr>
        <a:xfrm>
          <a:off x="863111" y="67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84640</xdr:rowOff>
    </xdr:from>
    <xdr:to>
      <xdr:col>6</xdr:col>
      <xdr:colOff>511175</xdr:colOff>
      <xdr:row>56</xdr:row>
      <xdr:rowOff>106308</xdr:rowOff>
    </xdr:to>
    <xdr:cxnSp macro="">
      <xdr:nvCxnSpPr>
        <xdr:cNvPr id="121" name="直線コネクタ 120"/>
        <xdr:cNvCxnSpPr/>
      </xdr:nvCxnSpPr>
      <xdr:spPr>
        <a:xfrm flipV="1">
          <a:off x="3797300" y="9685840"/>
          <a:ext cx="838200" cy="2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106308</xdr:rowOff>
    </xdr:from>
    <xdr:to>
      <xdr:col>5</xdr:col>
      <xdr:colOff>358775</xdr:colOff>
      <xdr:row>56</xdr:row>
      <xdr:rowOff>131013</xdr:rowOff>
    </xdr:to>
    <xdr:cxnSp macro="">
      <xdr:nvCxnSpPr>
        <xdr:cNvPr id="124" name="直線コネクタ 123"/>
        <xdr:cNvCxnSpPr/>
      </xdr:nvCxnSpPr>
      <xdr:spPr>
        <a:xfrm flipV="1">
          <a:off x="2908300" y="9707508"/>
          <a:ext cx="889000" cy="2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91988</xdr:rowOff>
    </xdr:from>
    <xdr:to>
      <xdr:col>4</xdr:col>
      <xdr:colOff>155575</xdr:colOff>
      <xdr:row>56</xdr:row>
      <xdr:rowOff>131013</xdr:rowOff>
    </xdr:to>
    <xdr:cxnSp macro="">
      <xdr:nvCxnSpPr>
        <xdr:cNvPr id="127" name="直線コネクタ 126"/>
        <xdr:cNvCxnSpPr/>
      </xdr:nvCxnSpPr>
      <xdr:spPr>
        <a:xfrm>
          <a:off x="2019300" y="9693188"/>
          <a:ext cx="8890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117787</xdr:rowOff>
    </xdr:from>
    <xdr:to>
      <xdr:col>2</xdr:col>
      <xdr:colOff>638175</xdr:colOff>
      <xdr:row>56</xdr:row>
      <xdr:rowOff>91988</xdr:rowOff>
    </xdr:to>
    <xdr:cxnSp macro="">
      <xdr:nvCxnSpPr>
        <xdr:cNvPr id="130" name="直線コネクタ 129"/>
        <xdr:cNvCxnSpPr/>
      </xdr:nvCxnSpPr>
      <xdr:spPr>
        <a:xfrm>
          <a:off x="1130300" y="9547537"/>
          <a:ext cx="889000" cy="14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33840</xdr:rowOff>
    </xdr:from>
    <xdr:to>
      <xdr:col>6</xdr:col>
      <xdr:colOff>561975</xdr:colOff>
      <xdr:row>56</xdr:row>
      <xdr:rowOff>135440</xdr:rowOff>
    </xdr:to>
    <xdr:sp macro="" textlink="">
      <xdr:nvSpPr>
        <xdr:cNvPr id="140" name="円/楕円 139"/>
        <xdr:cNvSpPr/>
      </xdr:nvSpPr>
      <xdr:spPr>
        <a:xfrm>
          <a:off x="4584700" y="96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12267</xdr:rowOff>
    </xdr:from>
    <xdr:ext cx="534377" cy="259045"/>
    <xdr:sp macro="" textlink="">
      <xdr:nvSpPr>
        <xdr:cNvPr id="141" name="物件費該当値テキスト"/>
        <xdr:cNvSpPr txBox="1"/>
      </xdr:nvSpPr>
      <xdr:spPr>
        <a:xfrm>
          <a:off x="4686300" y="961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52,372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55508</xdr:rowOff>
    </xdr:from>
    <xdr:to>
      <xdr:col>5</xdr:col>
      <xdr:colOff>409575</xdr:colOff>
      <xdr:row>56</xdr:row>
      <xdr:rowOff>157108</xdr:rowOff>
    </xdr:to>
    <xdr:sp macro="" textlink="">
      <xdr:nvSpPr>
        <xdr:cNvPr id="142" name="円/楕円 141"/>
        <xdr:cNvSpPr/>
      </xdr:nvSpPr>
      <xdr:spPr>
        <a:xfrm>
          <a:off x="3746500" y="965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148235</xdr:rowOff>
    </xdr:from>
    <xdr:ext cx="534377" cy="259045"/>
    <xdr:sp macro="" textlink="">
      <xdr:nvSpPr>
        <xdr:cNvPr id="143" name="テキスト ボックス 142"/>
        <xdr:cNvSpPr txBox="1"/>
      </xdr:nvSpPr>
      <xdr:spPr>
        <a:xfrm>
          <a:off x="3530111" y="9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80213</xdr:rowOff>
    </xdr:from>
    <xdr:to>
      <xdr:col>4</xdr:col>
      <xdr:colOff>206375</xdr:colOff>
      <xdr:row>57</xdr:row>
      <xdr:rowOff>10363</xdr:rowOff>
    </xdr:to>
    <xdr:sp macro="" textlink="">
      <xdr:nvSpPr>
        <xdr:cNvPr id="144" name="円/楕円 143"/>
        <xdr:cNvSpPr/>
      </xdr:nvSpPr>
      <xdr:spPr>
        <a:xfrm>
          <a:off x="2857500" y="968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1490</xdr:rowOff>
    </xdr:from>
    <xdr:ext cx="534377" cy="259045"/>
    <xdr:sp macro="" textlink="">
      <xdr:nvSpPr>
        <xdr:cNvPr id="145" name="テキスト ボックス 144"/>
        <xdr:cNvSpPr txBox="1"/>
      </xdr:nvSpPr>
      <xdr:spPr>
        <a:xfrm>
          <a:off x="2641111" y="977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41188</xdr:rowOff>
    </xdr:from>
    <xdr:to>
      <xdr:col>3</xdr:col>
      <xdr:colOff>3175</xdr:colOff>
      <xdr:row>56</xdr:row>
      <xdr:rowOff>142788</xdr:rowOff>
    </xdr:to>
    <xdr:sp macro="" textlink="">
      <xdr:nvSpPr>
        <xdr:cNvPr id="146" name="円/楕円 145"/>
        <xdr:cNvSpPr/>
      </xdr:nvSpPr>
      <xdr:spPr>
        <a:xfrm>
          <a:off x="1968500" y="96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159315</xdr:rowOff>
    </xdr:from>
    <xdr:ext cx="534377" cy="259045"/>
    <xdr:sp macro="" textlink="">
      <xdr:nvSpPr>
        <xdr:cNvPr id="147" name="テキスト ボックス 146"/>
        <xdr:cNvSpPr txBox="1"/>
      </xdr:nvSpPr>
      <xdr:spPr>
        <a:xfrm>
          <a:off x="1752111" y="941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66987</xdr:rowOff>
    </xdr:from>
    <xdr:to>
      <xdr:col>1</xdr:col>
      <xdr:colOff>485775</xdr:colOff>
      <xdr:row>55</xdr:row>
      <xdr:rowOff>168587</xdr:rowOff>
    </xdr:to>
    <xdr:sp macro="" textlink="">
      <xdr:nvSpPr>
        <xdr:cNvPr id="148" name="円/楕円 147"/>
        <xdr:cNvSpPr/>
      </xdr:nvSpPr>
      <xdr:spPr>
        <a:xfrm>
          <a:off x="1079500" y="949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13664</xdr:rowOff>
    </xdr:from>
    <xdr:ext cx="534377" cy="259045"/>
    <xdr:sp macro="" textlink="">
      <xdr:nvSpPr>
        <xdr:cNvPr id="149" name="テキスト ボックス 148"/>
        <xdr:cNvSpPr txBox="1"/>
      </xdr:nvSpPr>
      <xdr:spPr>
        <a:xfrm>
          <a:off x="863111" y="927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109068</xdr:rowOff>
    </xdr:from>
    <xdr:to>
      <xdr:col>6</xdr:col>
      <xdr:colOff>511175</xdr:colOff>
      <xdr:row>74</xdr:row>
      <xdr:rowOff>115164</xdr:rowOff>
    </xdr:to>
    <xdr:cxnSp macro="">
      <xdr:nvCxnSpPr>
        <xdr:cNvPr id="178" name="直線コネクタ 177"/>
        <xdr:cNvCxnSpPr/>
      </xdr:nvCxnSpPr>
      <xdr:spPr>
        <a:xfrm>
          <a:off x="3797300" y="1279636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99161</xdr:rowOff>
    </xdr:from>
    <xdr:to>
      <xdr:col>5</xdr:col>
      <xdr:colOff>358775</xdr:colOff>
      <xdr:row>74</xdr:row>
      <xdr:rowOff>109068</xdr:rowOff>
    </xdr:to>
    <xdr:cxnSp macro="">
      <xdr:nvCxnSpPr>
        <xdr:cNvPr id="181" name="直線コネクタ 180"/>
        <xdr:cNvCxnSpPr/>
      </xdr:nvCxnSpPr>
      <xdr:spPr>
        <a:xfrm>
          <a:off x="2908300" y="12786461"/>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80264</xdr:rowOff>
    </xdr:from>
    <xdr:to>
      <xdr:col>4</xdr:col>
      <xdr:colOff>155575</xdr:colOff>
      <xdr:row>74</xdr:row>
      <xdr:rowOff>99161</xdr:rowOff>
    </xdr:to>
    <xdr:cxnSp macro="">
      <xdr:nvCxnSpPr>
        <xdr:cNvPr id="184" name="直線コネクタ 183"/>
        <xdr:cNvCxnSpPr/>
      </xdr:nvCxnSpPr>
      <xdr:spPr>
        <a:xfrm>
          <a:off x="2019300" y="12767564"/>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80264</xdr:rowOff>
    </xdr:from>
    <xdr:to>
      <xdr:col>2</xdr:col>
      <xdr:colOff>638175</xdr:colOff>
      <xdr:row>74</xdr:row>
      <xdr:rowOff>171094</xdr:rowOff>
    </xdr:to>
    <xdr:cxnSp macro="">
      <xdr:nvCxnSpPr>
        <xdr:cNvPr id="187" name="直線コネクタ 186"/>
        <xdr:cNvCxnSpPr/>
      </xdr:nvCxnSpPr>
      <xdr:spPr>
        <a:xfrm flipV="1">
          <a:off x="1130300" y="12767564"/>
          <a:ext cx="889000" cy="9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64364</xdr:rowOff>
    </xdr:from>
    <xdr:to>
      <xdr:col>6</xdr:col>
      <xdr:colOff>561975</xdr:colOff>
      <xdr:row>74</xdr:row>
      <xdr:rowOff>165964</xdr:rowOff>
    </xdr:to>
    <xdr:sp macro="" textlink="">
      <xdr:nvSpPr>
        <xdr:cNvPr id="197" name="円/楕円 196"/>
        <xdr:cNvSpPr/>
      </xdr:nvSpPr>
      <xdr:spPr>
        <a:xfrm>
          <a:off x="4584700" y="127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87241</xdr:rowOff>
    </xdr:from>
    <xdr:ext cx="534377" cy="259045"/>
    <xdr:sp macro="" textlink="">
      <xdr:nvSpPr>
        <xdr:cNvPr id="198" name="維持補修費該当値テキスト"/>
        <xdr:cNvSpPr txBox="1"/>
      </xdr:nvSpPr>
      <xdr:spPr>
        <a:xfrm>
          <a:off x="4686300" y="1260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58268</xdr:rowOff>
    </xdr:from>
    <xdr:to>
      <xdr:col>5</xdr:col>
      <xdr:colOff>409575</xdr:colOff>
      <xdr:row>74</xdr:row>
      <xdr:rowOff>159868</xdr:rowOff>
    </xdr:to>
    <xdr:sp macro="" textlink="">
      <xdr:nvSpPr>
        <xdr:cNvPr id="199" name="円/楕円 198"/>
        <xdr:cNvSpPr/>
      </xdr:nvSpPr>
      <xdr:spPr>
        <a:xfrm>
          <a:off x="3746500" y="127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4945</xdr:rowOff>
    </xdr:from>
    <xdr:ext cx="534377" cy="259045"/>
    <xdr:sp macro="" textlink="">
      <xdr:nvSpPr>
        <xdr:cNvPr id="200" name="テキスト ボックス 199"/>
        <xdr:cNvSpPr txBox="1"/>
      </xdr:nvSpPr>
      <xdr:spPr>
        <a:xfrm>
          <a:off x="3530111" y="1252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48361</xdr:rowOff>
    </xdr:from>
    <xdr:to>
      <xdr:col>4</xdr:col>
      <xdr:colOff>206375</xdr:colOff>
      <xdr:row>74</xdr:row>
      <xdr:rowOff>149961</xdr:rowOff>
    </xdr:to>
    <xdr:sp macro="" textlink="">
      <xdr:nvSpPr>
        <xdr:cNvPr id="201" name="円/楕円 200"/>
        <xdr:cNvSpPr/>
      </xdr:nvSpPr>
      <xdr:spPr>
        <a:xfrm>
          <a:off x="2857500" y="127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166488</xdr:rowOff>
    </xdr:from>
    <xdr:ext cx="534377" cy="259045"/>
    <xdr:sp macro="" textlink="">
      <xdr:nvSpPr>
        <xdr:cNvPr id="202" name="テキスト ボックス 201"/>
        <xdr:cNvSpPr txBox="1"/>
      </xdr:nvSpPr>
      <xdr:spPr>
        <a:xfrm>
          <a:off x="2641111" y="125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10,532</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29464</xdr:rowOff>
    </xdr:from>
    <xdr:to>
      <xdr:col>3</xdr:col>
      <xdr:colOff>3175</xdr:colOff>
      <xdr:row>74</xdr:row>
      <xdr:rowOff>131064</xdr:rowOff>
    </xdr:to>
    <xdr:sp macro="" textlink="">
      <xdr:nvSpPr>
        <xdr:cNvPr id="203" name="円/楕円 202"/>
        <xdr:cNvSpPr/>
      </xdr:nvSpPr>
      <xdr:spPr>
        <a:xfrm>
          <a:off x="1968500" y="1271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147591</xdr:rowOff>
    </xdr:from>
    <xdr:ext cx="534377" cy="259045"/>
    <xdr:sp macro="" textlink="">
      <xdr:nvSpPr>
        <xdr:cNvPr id="204" name="テキスト ボックス 203"/>
        <xdr:cNvSpPr txBox="1"/>
      </xdr:nvSpPr>
      <xdr:spPr>
        <a:xfrm>
          <a:off x="1752111" y="1249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120294</xdr:rowOff>
    </xdr:from>
    <xdr:to>
      <xdr:col>1</xdr:col>
      <xdr:colOff>485775</xdr:colOff>
      <xdr:row>75</xdr:row>
      <xdr:rowOff>50444</xdr:rowOff>
    </xdr:to>
    <xdr:sp macro="" textlink="">
      <xdr:nvSpPr>
        <xdr:cNvPr id="205" name="円/楕円 204"/>
        <xdr:cNvSpPr/>
      </xdr:nvSpPr>
      <xdr:spPr>
        <a:xfrm>
          <a:off x="1079500" y="128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66971</xdr:rowOff>
    </xdr:from>
    <xdr:ext cx="469744" cy="259045"/>
    <xdr:sp macro="" textlink="">
      <xdr:nvSpPr>
        <xdr:cNvPr id="206" name="テキスト ボックス 205"/>
        <xdr:cNvSpPr txBox="1"/>
      </xdr:nvSpPr>
      <xdr:spPr>
        <a:xfrm>
          <a:off x="895427" y="1258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82911</xdr:rowOff>
    </xdr:from>
    <xdr:to>
      <xdr:col>6</xdr:col>
      <xdr:colOff>511175</xdr:colOff>
      <xdr:row>98</xdr:row>
      <xdr:rowOff>82931</xdr:rowOff>
    </xdr:to>
    <xdr:cxnSp macro="">
      <xdr:nvCxnSpPr>
        <xdr:cNvPr id="236" name="直線コネクタ 235"/>
        <xdr:cNvCxnSpPr/>
      </xdr:nvCxnSpPr>
      <xdr:spPr>
        <a:xfrm>
          <a:off x="3797300" y="16885011"/>
          <a:ext cx="8382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82911</xdr:rowOff>
    </xdr:from>
    <xdr:to>
      <xdr:col>5</xdr:col>
      <xdr:colOff>358775</xdr:colOff>
      <xdr:row>98</xdr:row>
      <xdr:rowOff>164827</xdr:rowOff>
    </xdr:to>
    <xdr:cxnSp macro="">
      <xdr:nvCxnSpPr>
        <xdr:cNvPr id="239" name="直線コネクタ 238"/>
        <xdr:cNvCxnSpPr/>
      </xdr:nvCxnSpPr>
      <xdr:spPr>
        <a:xfrm flipV="1">
          <a:off x="2908300" y="16885011"/>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164827</xdr:rowOff>
    </xdr:from>
    <xdr:to>
      <xdr:col>4</xdr:col>
      <xdr:colOff>155575</xdr:colOff>
      <xdr:row>99</xdr:row>
      <xdr:rowOff>20028</xdr:rowOff>
    </xdr:to>
    <xdr:cxnSp macro="">
      <xdr:nvCxnSpPr>
        <xdr:cNvPr id="242" name="直線コネクタ 241"/>
        <xdr:cNvCxnSpPr/>
      </xdr:nvCxnSpPr>
      <xdr:spPr>
        <a:xfrm flipV="1">
          <a:off x="2019300" y="16966927"/>
          <a:ext cx="889000" cy="2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11627</xdr:rowOff>
    </xdr:from>
    <xdr:to>
      <xdr:col>2</xdr:col>
      <xdr:colOff>638175</xdr:colOff>
      <xdr:row>99</xdr:row>
      <xdr:rowOff>20028</xdr:rowOff>
    </xdr:to>
    <xdr:cxnSp macro="">
      <xdr:nvCxnSpPr>
        <xdr:cNvPr id="245" name="直線コネクタ 244"/>
        <xdr:cNvCxnSpPr/>
      </xdr:nvCxnSpPr>
      <xdr:spPr>
        <a:xfrm>
          <a:off x="1130300" y="16985177"/>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32131</xdr:rowOff>
    </xdr:from>
    <xdr:to>
      <xdr:col>6</xdr:col>
      <xdr:colOff>561975</xdr:colOff>
      <xdr:row>98</xdr:row>
      <xdr:rowOff>133731</xdr:rowOff>
    </xdr:to>
    <xdr:sp macro="" textlink="">
      <xdr:nvSpPr>
        <xdr:cNvPr id="255" name="円/楕円 254"/>
        <xdr:cNvSpPr/>
      </xdr:nvSpPr>
      <xdr:spPr>
        <a:xfrm>
          <a:off x="4584700" y="168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10558</xdr:rowOff>
    </xdr:from>
    <xdr:ext cx="534377" cy="259045"/>
    <xdr:sp macro="" textlink="">
      <xdr:nvSpPr>
        <xdr:cNvPr id="256" name="扶助費該当値テキスト"/>
        <xdr:cNvSpPr txBox="1"/>
      </xdr:nvSpPr>
      <xdr:spPr>
        <a:xfrm>
          <a:off x="4686300" y="168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46,980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32111</xdr:rowOff>
    </xdr:from>
    <xdr:to>
      <xdr:col>5</xdr:col>
      <xdr:colOff>409575</xdr:colOff>
      <xdr:row>98</xdr:row>
      <xdr:rowOff>133711</xdr:rowOff>
    </xdr:to>
    <xdr:sp macro="" textlink="">
      <xdr:nvSpPr>
        <xdr:cNvPr id="257" name="円/楕円 256"/>
        <xdr:cNvSpPr/>
      </xdr:nvSpPr>
      <xdr:spPr>
        <a:xfrm>
          <a:off x="3746500" y="168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124838</xdr:rowOff>
    </xdr:from>
    <xdr:ext cx="534377" cy="259045"/>
    <xdr:sp macro="" textlink="">
      <xdr:nvSpPr>
        <xdr:cNvPr id="258" name="テキスト ボックス 257"/>
        <xdr:cNvSpPr txBox="1"/>
      </xdr:nvSpPr>
      <xdr:spPr>
        <a:xfrm>
          <a:off x="3530111" y="1692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114027</xdr:rowOff>
    </xdr:from>
    <xdr:to>
      <xdr:col>4</xdr:col>
      <xdr:colOff>206375</xdr:colOff>
      <xdr:row>99</xdr:row>
      <xdr:rowOff>44177</xdr:rowOff>
    </xdr:to>
    <xdr:sp macro="" textlink="">
      <xdr:nvSpPr>
        <xdr:cNvPr id="259" name="円/楕円 258"/>
        <xdr:cNvSpPr/>
      </xdr:nvSpPr>
      <xdr:spPr>
        <a:xfrm>
          <a:off x="2857500" y="169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35304</xdr:rowOff>
    </xdr:from>
    <xdr:ext cx="534377" cy="259045"/>
    <xdr:sp macro="" textlink="">
      <xdr:nvSpPr>
        <xdr:cNvPr id="260" name="テキスト ボックス 259"/>
        <xdr:cNvSpPr txBox="1"/>
      </xdr:nvSpPr>
      <xdr:spPr>
        <a:xfrm>
          <a:off x="2641111" y="1700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140678</xdr:rowOff>
    </xdr:from>
    <xdr:to>
      <xdr:col>3</xdr:col>
      <xdr:colOff>3175</xdr:colOff>
      <xdr:row>99</xdr:row>
      <xdr:rowOff>70828</xdr:rowOff>
    </xdr:to>
    <xdr:sp macro="" textlink="">
      <xdr:nvSpPr>
        <xdr:cNvPr id="261" name="円/楕円 260"/>
        <xdr:cNvSpPr/>
      </xdr:nvSpPr>
      <xdr:spPr>
        <a:xfrm>
          <a:off x="1968500" y="169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61955</xdr:rowOff>
    </xdr:from>
    <xdr:ext cx="534377" cy="259045"/>
    <xdr:sp macro="" textlink="">
      <xdr:nvSpPr>
        <xdr:cNvPr id="262" name="テキスト ボックス 261"/>
        <xdr:cNvSpPr txBox="1"/>
      </xdr:nvSpPr>
      <xdr:spPr>
        <a:xfrm>
          <a:off x="1752111" y="1703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132277</xdr:rowOff>
    </xdr:from>
    <xdr:to>
      <xdr:col>1</xdr:col>
      <xdr:colOff>485775</xdr:colOff>
      <xdr:row>99</xdr:row>
      <xdr:rowOff>62427</xdr:rowOff>
    </xdr:to>
    <xdr:sp macro="" textlink="">
      <xdr:nvSpPr>
        <xdr:cNvPr id="263" name="円/楕円 262"/>
        <xdr:cNvSpPr/>
      </xdr:nvSpPr>
      <xdr:spPr>
        <a:xfrm>
          <a:off x="1079500" y="169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53554</xdr:rowOff>
    </xdr:from>
    <xdr:ext cx="534377" cy="259045"/>
    <xdr:sp macro="" textlink="">
      <xdr:nvSpPr>
        <xdr:cNvPr id="264" name="テキスト ボックス 263"/>
        <xdr:cNvSpPr txBox="1"/>
      </xdr:nvSpPr>
      <xdr:spPr>
        <a:xfrm>
          <a:off x="863111" y="1702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10149</xdr:rowOff>
    </xdr:from>
    <xdr:to>
      <xdr:col>15</xdr:col>
      <xdr:colOff>180975</xdr:colOff>
      <xdr:row>38</xdr:row>
      <xdr:rowOff>18629</xdr:rowOff>
    </xdr:to>
    <xdr:cxnSp macro="">
      <xdr:nvCxnSpPr>
        <xdr:cNvPr id="295" name="直線コネクタ 294"/>
        <xdr:cNvCxnSpPr/>
      </xdr:nvCxnSpPr>
      <xdr:spPr>
        <a:xfrm flipV="1">
          <a:off x="9639300" y="6525249"/>
          <a:ext cx="8382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18629</xdr:rowOff>
    </xdr:from>
    <xdr:to>
      <xdr:col>14</xdr:col>
      <xdr:colOff>28575</xdr:colOff>
      <xdr:row>38</xdr:row>
      <xdr:rowOff>30015</xdr:rowOff>
    </xdr:to>
    <xdr:cxnSp macro="">
      <xdr:nvCxnSpPr>
        <xdr:cNvPr id="298" name="直線コネクタ 297"/>
        <xdr:cNvCxnSpPr/>
      </xdr:nvCxnSpPr>
      <xdr:spPr>
        <a:xfrm flipV="1">
          <a:off x="8750300" y="6533729"/>
          <a:ext cx="889000" cy="1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30015</xdr:rowOff>
    </xdr:from>
    <xdr:to>
      <xdr:col>12</xdr:col>
      <xdr:colOff>511175</xdr:colOff>
      <xdr:row>38</xdr:row>
      <xdr:rowOff>32661</xdr:rowOff>
    </xdr:to>
    <xdr:cxnSp macro="">
      <xdr:nvCxnSpPr>
        <xdr:cNvPr id="301" name="直線コネクタ 300"/>
        <xdr:cNvCxnSpPr/>
      </xdr:nvCxnSpPr>
      <xdr:spPr>
        <a:xfrm flipV="1">
          <a:off x="7861300" y="6545115"/>
          <a:ext cx="8890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147168</xdr:rowOff>
    </xdr:from>
    <xdr:to>
      <xdr:col>11</xdr:col>
      <xdr:colOff>307975</xdr:colOff>
      <xdr:row>38</xdr:row>
      <xdr:rowOff>32661</xdr:rowOff>
    </xdr:to>
    <xdr:cxnSp macro="">
      <xdr:nvCxnSpPr>
        <xdr:cNvPr id="304" name="直線コネクタ 303"/>
        <xdr:cNvCxnSpPr/>
      </xdr:nvCxnSpPr>
      <xdr:spPr>
        <a:xfrm>
          <a:off x="6972300" y="6490818"/>
          <a:ext cx="889000" cy="5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130799</xdr:rowOff>
    </xdr:from>
    <xdr:to>
      <xdr:col>15</xdr:col>
      <xdr:colOff>231775</xdr:colOff>
      <xdr:row>38</xdr:row>
      <xdr:rowOff>60949</xdr:rowOff>
    </xdr:to>
    <xdr:sp macro="" textlink="">
      <xdr:nvSpPr>
        <xdr:cNvPr id="314" name="円/楕円 313"/>
        <xdr:cNvSpPr/>
      </xdr:nvSpPr>
      <xdr:spPr>
        <a:xfrm>
          <a:off x="10426700" y="647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45726</xdr:rowOff>
    </xdr:from>
    <xdr:ext cx="534377" cy="259045"/>
    <xdr:sp macro="" textlink="">
      <xdr:nvSpPr>
        <xdr:cNvPr id="315" name="補助費等該当値テキスト"/>
        <xdr:cNvSpPr txBox="1"/>
      </xdr:nvSpPr>
      <xdr:spPr>
        <a:xfrm>
          <a:off x="10528300" y="638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23,901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139279</xdr:rowOff>
    </xdr:from>
    <xdr:to>
      <xdr:col>14</xdr:col>
      <xdr:colOff>79375</xdr:colOff>
      <xdr:row>38</xdr:row>
      <xdr:rowOff>69429</xdr:rowOff>
    </xdr:to>
    <xdr:sp macro="" textlink="">
      <xdr:nvSpPr>
        <xdr:cNvPr id="316" name="円/楕円 315"/>
        <xdr:cNvSpPr/>
      </xdr:nvSpPr>
      <xdr:spPr>
        <a:xfrm>
          <a:off x="9588500" y="648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60556</xdr:rowOff>
    </xdr:from>
    <xdr:ext cx="534377" cy="259045"/>
    <xdr:sp macro="" textlink="">
      <xdr:nvSpPr>
        <xdr:cNvPr id="317" name="テキスト ボックス 316"/>
        <xdr:cNvSpPr txBox="1"/>
      </xdr:nvSpPr>
      <xdr:spPr>
        <a:xfrm>
          <a:off x="9372111" y="657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150666</xdr:rowOff>
    </xdr:from>
    <xdr:to>
      <xdr:col>12</xdr:col>
      <xdr:colOff>561975</xdr:colOff>
      <xdr:row>38</xdr:row>
      <xdr:rowOff>80815</xdr:rowOff>
    </xdr:to>
    <xdr:sp macro="" textlink="">
      <xdr:nvSpPr>
        <xdr:cNvPr id="318" name="円/楕円 317"/>
        <xdr:cNvSpPr/>
      </xdr:nvSpPr>
      <xdr:spPr>
        <a:xfrm>
          <a:off x="8699500" y="6494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71942</xdr:rowOff>
    </xdr:from>
    <xdr:ext cx="534377" cy="259045"/>
    <xdr:sp macro="" textlink="">
      <xdr:nvSpPr>
        <xdr:cNvPr id="319" name="テキスト ボックス 318"/>
        <xdr:cNvSpPr txBox="1"/>
      </xdr:nvSpPr>
      <xdr:spPr>
        <a:xfrm>
          <a:off x="8483111" y="658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153311</xdr:rowOff>
    </xdr:from>
    <xdr:to>
      <xdr:col>11</xdr:col>
      <xdr:colOff>358775</xdr:colOff>
      <xdr:row>38</xdr:row>
      <xdr:rowOff>83461</xdr:rowOff>
    </xdr:to>
    <xdr:sp macro="" textlink="">
      <xdr:nvSpPr>
        <xdr:cNvPr id="320" name="円/楕円 319"/>
        <xdr:cNvSpPr/>
      </xdr:nvSpPr>
      <xdr:spPr>
        <a:xfrm>
          <a:off x="7810500" y="649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74588</xdr:rowOff>
    </xdr:from>
    <xdr:ext cx="534377" cy="259045"/>
    <xdr:sp macro="" textlink="">
      <xdr:nvSpPr>
        <xdr:cNvPr id="321" name="テキスト ボックス 320"/>
        <xdr:cNvSpPr txBox="1"/>
      </xdr:nvSpPr>
      <xdr:spPr>
        <a:xfrm>
          <a:off x="7594111" y="658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96368</xdr:rowOff>
    </xdr:from>
    <xdr:to>
      <xdr:col>10</xdr:col>
      <xdr:colOff>155575</xdr:colOff>
      <xdr:row>38</xdr:row>
      <xdr:rowOff>26518</xdr:rowOff>
    </xdr:to>
    <xdr:sp macro="" textlink="">
      <xdr:nvSpPr>
        <xdr:cNvPr id="322" name="円/楕円 321"/>
        <xdr:cNvSpPr/>
      </xdr:nvSpPr>
      <xdr:spPr>
        <a:xfrm>
          <a:off x="6921500" y="64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17645</xdr:rowOff>
    </xdr:from>
    <xdr:ext cx="534377" cy="259045"/>
    <xdr:sp macro="" textlink="">
      <xdr:nvSpPr>
        <xdr:cNvPr id="323" name="テキスト ボックス 322"/>
        <xdr:cNvSpPr txBox="1"/>
      </xdr:nvSpPr>
      <xdr:spPr>
        <a:xfrm>
          <a:off x="6705111" y="65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46675</xdr:rowOff>
    </xdr:from>
    <xdr:to>
      <xdr:col>15</xdr:col>
      <xdr:colOff>180975</xdr:colOff>
      <xdr:row>57</xdr:row>
      <xdr:rowOff>164724</xdr:rowOff>
    </xdr:to>
    <xdr:cxnSp macro="">
      <xdr:nvCxnSpPr>
        <xdr:cNvPr id="352" name="直線コネクタ 351"/>
        <xdr:cNvCxnSpPr/>
      </xdr:nvCxnSpPr>
      <xdr:spPr>
        <a:xfrm>
          <a:off x="9639300" y="9647875"/>
          <a:ext cx="838200" cy="28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46675</xdr:rowOff>
    </xdr:from>
    <xdr:to>
      <xdr:col>14</xdr:col>
      <xdr:colOff>28575</xdr:colOff>
      <xdr:row>57</xdr:row>
      <xdr:rowOff>77239</xdr:rowOff>
    </xdr:to>
    <xdr:cxnSp macro="">
      <xdr:nvCxnSpPr>
        <xdr:cNvPr id="355" name="直線コネクタ 354"/>
        <xdr:cNvCxnSpPr/>
      </xdr:nvCxnSpPr>
      <xdr:spPr>
        <a:xfrm flipV="1">
          <a:off x="8750300" y="9647875"/>
          <a:ext cx="889000" cy="20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68651</xdr:rowOff>
    </xdr:from>
    <xdr:to>
      <xdr:col>12</xdr:col>
      <xdr:colOff>511175</xdr:colOff>
      <xdr:row>57</xdr:row>
      <xdr:rowOff>77239</xdr:rowOff>
    </xdr:to>
    <xdr:cxnSp macro="">
      <xdr:nvCxnSpPr>
        <xdr:cNvPr id="358" name="直線コネクタ 357"/>
        <xdr:cNvCxnSpPr/>
      </xdr:nvCxnSpPr>
      <xdr:spPr>
        <a:xfrm>
          <a:off x="7861300" y="9841301"/>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33165</xdr:rowOff>
    </xdr:from>
    <xdr:to>
      <xdr:col>11</xdr:col>
      <xdr:colOff>307975</xdr:colOff>
      <xdr:row>57</xdr:row>
      <xdr:rowOff>68651</xdr:rowOff>
    </xdr:to>
    <xdr:cxnSp macro="">
      <xdr:nvCxnSpPr>
        <xdr:cNvPr id="361" name="直線コネクタ 360"/>
        <xdr:cNvCxnSpPr/>
      </xdr:nvCxnSpPr>
      <xdr:spPr>
        <a:xfrm>
          <a:off x="6972300" y="9805815"/>
          <a:ext cx="889000" cy="3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113924</xdr:rowOff>
    </xdr:from>
    <xdr:to>
      <xdr:col>15</xdr:col>
      <xdr:colOff>231775</xdr:colOff>
      <xdr:row>58</xdr:row>
      <xdr:rowOff>44074</xdr:rowOff>
    </xdr:to>
    <xdr:sp macro="" textlink="">
      <xdr:nvSpPr>
        <xdr:cNvPr id="371" name="円/楕円 370"/>
        <xdr:cNvSpPr/>
      </xdr:nvSpPr>
      <xdr:spPr>
        <a:xfrm>
          <a:off x="10426700" y="988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92351</xdr:rowOff>
    </xdr:from>
    <xdr:ext cx="534377" cy="259045"/>
    <xdr:sp macro="" textlink="">
      <xdr:nvSpPr>
        <xdr:cNvPr id="372" name="普通建設事業費該当値テキスト"/>
        <xdr:cNvSpPr txBox="1"/>
      </xdr:nvSpPr>
      <xdr:spPr>
        <a:xfrm>
          <a:off x="10528300" y="986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29,216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167325</xdr:rowOff>
    </xdr:from>
    <xdr:to>
      <xdr:col>14</xdr:col>
      <xdr:colOff>79375</xdr:colOff>
      <xdr:row>56</xdr:row>
      <xdr:rowOff>97475</xdr:rowOff>
    </xdr:to>
    <xdr:sp macro="" textlink="">
      <xdr:nvSpPr>
        <xdr:cNvPr id="373" name="円/楕円 372"/>
        <xdr:cNvSpPr/>
      </xdr:nvSpPr>
      <xdr:spPr>
        <a:xfrm>
          <a:off x="9588500" y="959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114002</xdr:rowOff>
    </xdr:from>
    <xdr:ext cx="534377" cy="259045"/>
    <xdr:sp macro="" textlink="">
      <xdr:nvSpPr>
        <xdr:cNvPr id="374" name="テキスト ボックス 373"/>
        <xdr:cNvSpPr txBox="1"/>
      </xdr:nvSpPr>
      <xdr:spPr>
        <a:xfrm>
          <a:off x="9372111" y="937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67,208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26439</xdr:rowOff>
    </xdr:from>
    <xdr:to>
      <xdr:col>12</xdr:col>
      <xdr:colOff>561975</xdr:colOff>
      <xdr:row>57</xdr:row>
      <xdr:rowOff>128039</xdr:rowOff>
    </xdr:to>
    <xdr:sp macro="" textlink="">
      <xdr:nvSpPr>
        <xdr:cNvPr id="375" name="円/楕円 374"/>
        <xdr:cNvSpPr/>
      </xdr:nvSpPr>
      <xdr:spPr>
        <a:xfrm>
          <a:off x="8699500" y="979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119166</xdr:rowOff>
    </xdr:from>
    <xdr:ext cx="534377" cy="259045"/>
    <xdr:sp macro="" textlink="">
      <xdr:nvSpPr>
        <xdr:cNvPr id="376" name="テキスト ボックス 375"/>
        <xdr:cNvSpPr txBox="1"/>
      </xdr:nvSpPr>
      <xdr:spPr>
        <a:xfrm>
          <a:off x="8483111" y="989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17851</xdr:rowOff>
    </xdr:from>
    <xdr:to>
      <xdr:col>11</xdr:col>
      <xdr:colOff>358775</xdr:colOff>
      <xdr:row>57</xdr:row>
      <xdr:rowOff>119451</xdr:rowOff>
    </xdr:to>
    <xdr:sp macro="" textlink="">
      <xdr:nvSpPr>
        <xdr:cNvPr id="377" name="円/楕円 376"/>
        <xdr:cNvSpPr/>
      </xdr:nvSpPr>
      <xdr:spPr>
        <a:xfrm>
          <a:off x="7810500" y="97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110578</xdr:rowOff>
    </xdr:from>
    <xdr:ext cx="534377" cy="259045"/>
    <xdr:sp macro="" textlink="">
      <xdr:nvSpPr>
        <xdr:cNvPr id="378" name="テキスト ボックス 377"/>
        <xdr:cNvSpPr txBox="1"/>
      </xdr:nvSpPr>
      <xdr:spPr>
        <a:xfrm>
          <a:off x="7594111" y="988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153815</xdr:rowOff>
    </xdr:from>
    <xdr:to>
      <xdr:col>10</xdr:col>
      <xdr:colOff>155575</xdr:colOff>
      <xdr:row>57</xdr:row>
      <xdr:rowOff>83965</xdr:rowOff>
    </xdr:to>
    <xdr:sp macro="" textlink="">
      <xdr:nvSpPr>
        <xdr:cNvPr id="379" name="円/楕円 378"/>
        <xdr:cNvSpPr/>
      </xdr:nvSpPr>
      <xdr:spPr>
        <a:xfrm>
          <a:off x="6921500" y="97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100492</xdr:rowOff>
    </xdr:from>
    <xdr:ext cx="534377" cy="259045"/>
    <xdr:sp macro="" textlink="">
      <xdr:nvSpPr>
        <xdr:cNvPr id="380" name="テキスト ボックス 379"/>
        <xdr:cNvSpPr txBox="1"/>
      </xdr:nvSpPr>
      <xdr:spPr>
        <a:xfrm>
          <a:off x="6705111" y="953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59700</xdr:rowOff>
    </xdr:from>
    <xdr:to>
      <xdr:col>15</xdr:col>
      <xdr:colOff>180975</xdr:colOff>
      <xdr:row>78</xdr:row>
      <xdr:rowOff>111821</xdr:rowOff>
    </xdr:to>
    <xdr:cxnSp macro="">
      <xdr:nvCxnSpPr>
        <xdr:cNvPr id="411" name="直線コネクタ 410"/>
        <xdr:cNvCxnSpPr/>
      </xdr:nvCxnSpPr>
      <xdr:spPr>
        <a:xfrm>
          <a:off x="9639300" y="13089900"/>
          <a:ext cx="838200" cy="39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61021</xdr:rowOff>
    </xdr:from>
    <xdr:to>
      <xdr:col>15</xdr:col>
      <xdr:colOff>231775</xdr:colOff>
      <xdr:row>78</xdr:row>
      <xdr:rowOff>162621</xdr:rowOff>
    </xdr:to>
    <xdr:sp macro="" textlink="">
      <xdr:nvSpPr>
        <xdr:cNvPr id="421" name="円/楕円 420"/>
        <xdr:cNvSpPr/>
      </xdr:nvSpPr>
      <xdr:spPr>
        <a:xfrm>
          <a:off x="10426700" y="1343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39448</xdr:rowOff>
    </xdr:from>
    <xdr:ext cx="534377" cy="259045"/>
    <xdr:sp macro="" textlink="">
      <xdr:nvSpPr>
        <xdr:cNvPr id="422" name="普通建設事業費 （ うち新規整備　）該当値テキスト"/>
        <xdr:cNvSpPr txBox="1"/>
      </xdr:nvSpPr>
      <xdr:spPr>
        <a:xfrm>
          <a:off x="10528300" y="1341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14,561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8900</xdr:rowOff>
    </xdr:from>
    <xdr:to>
      <xdr:col>14</xdr:col>
      <xdr:colOff>79375</xdr:colOff>
      <xdr:row>76</xdr:row>
      <xdr:rowOff>110500</xdr:rowOff>
    </xdr:to>
    <xdr:sp macro="" textlink="">
      <xdr:nvSpPr>
        <xdr:cNvPr id="423" name="円/楕円 422"/>
        <xdr:cNvSpPr/>
      </xdr:nvSpPr>
      <xdr:spPr>
        <a:xfrm>
          <a:off x="9588500" y="1303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127028</xdr:rowOff>
    </xdr:from>
    <xdr:ext cx="534377" cy="259045"/>
    <xdr:sp macro="" textlink="">
      <xdr:nvSpPr>
        <xdr:cNvPr id="424" name="テキスト ボックス 423"/>
        <xdr:cNvSpPr txBox="1"/>
      </xdr:nvSpPr>
      <xdr:spPr>
        <a:xfrm>
          <a:off x="9372111" y="1281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85243</xdr:rowOff>
    </xdr:from>
    <xdr:to>
      <xdr:col>15</xdr:col>
      <xdr:colOff>180975</xdr:colOff>
      <xdr:row>98</xdr:row>
      <xdr:rowOff>96343</xdr:rowOff>
    </xdr:to>
    <xdr:cxnSp macro="">
      <xdr:nvCxnSpPr>
        <xdr:cNvPr id="453" name="直線コネクタ 452"/>
        <xdr:cNvCxnSpPr/>
      </xdr:nvCxnSpPr>
      <xdr:spPr>
        <a:xfrm>
          <a:off x="9639300" y="16887343"/>
          <a:ext cx="8382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45543</xdr:rowOff>
    </xdr:from>
    <xdr:to>
      <xdr:col>15</xdr:col>
      <xdr:colOff>231775</xdr:colOff>
      <xdr:row>98</xdr:row>
      <xdr:rowOff>147143</xdr:rowOff>
    </xdr:to>
    <xdr:sp macro="" textlink="">
      <xdr:nvSpPr>
        <xdr:cNvPr id="463" name="円/楕円 462"/>
        <xdr:cNvSpPr/>
      </xdr:nvSpPr>
      <xdr:spPr>
        <a:xfrm>
          <a:off x="10426700" y="168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131920</xdr:rowOff>
    </xdr:from>
    <xdr:ext cx="469744" cy="259045"/>
    <xdr:sp macro="" textlink="">
      <xdr:nvSpPr>
        <xdr:cNvPr id="464" name="普通建設事業費 （ うち更新整備　）該当値テキスト"/>
        <xdr:cNvSpPr txBox="1"/>
      </xdr:nvSpPr>
      <xdr:spPr>
        <a:xfrm>
          <a:off x="10528300" y="167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34443</xdr:rowOff>
    </xdr:from>
    <xdr:to>
      <xdr:col>14</xdr:col>
      <xdr:colOff>79375</xdr:colOff>
      <xdr:row>98</xdr:row>
      <xdr:rowOff>136043</xdr:rowOff>
    </xdr:to>
    <xdr:sp macro="" textlink="">
      <xdr:nvSpPr>
        <xdr:cNvPr id="465" name="円/楕円 464"/>
        <xdr:cNvSpPr/>
      </xdr:nvSpPr>
      <xdr:spPr>
        <a:xfrm>
          <a:off x="9588500" y="168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127170</xdr:rowOff>
    </xdr:from>
    <xdr:ext cx="534377" cy="259045"/>
    <xdr:sp macro="" textlink="">
      <xdr:nvSpPr>
        <xdr:cNvPr id="466" name="テキスト ボックス 465"/>
        <xdr:cNvSpPr txBox="1"/>
      </xdr:nvSpPr>
      <xdr:spPr>
        <a:xfrm>
          <a:off x="9372111" y="169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144577</xdr:rowOff>
    </xdr:from>
    <xdr:to>
      <xdr:col>23</xdr:col>
      <xdr:colOff>517525</xdr:colOff>
      <xdr:row>39</xdr:row>
      <xdr:rowOff>38735</xdr:rowOff>
    </xdr:to>
    <xdr:cxnSp macro="">
      <xdr:nvCxnSpPr>
        <xdr:cNvPr id="495" name="直線コネクタ 494"/>
        <xdr:cNvCxnSpPr/>
      </xdr:nvCxnSpPr>
      <xdr:spPr>
        <a:xfrm flipV="1">
          <a:off x="15481300" y="6488227"/>
          <a:ext cx="838200" cy="23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70756</xdr:rowOff>
    </xdr:from>
    <xdr:ext cx="378565" cy="259045"/>
    <xdr:sp macro="" textlink="">
      <xdr:nvSpPr>
        <xdr:cNvPr id="496" name="災害復旧事業費平均値テキスト"/>
        <xdr:cNvSpPr txBox="1"/>
      </xdr:nvSpPr>
      <xdr:spPr>
        <a:xfrm>
          <a:off x="16370300" y="6585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114249</xdr:rowOff>
    </xdr:from>
    <xdr:to>
      <xdr:col>22</xdr:col>
      <xdr:colOff>365125</xdr:colOff>
      <xdr:row>39</xdr:row>
      <xdr:rowOff>38735</xdr:rowOff>
    </xdr:to>
    <xdr:cxnSp macro="">
      <xdr:nvCxnSpPr>
        <xdr:cNvPr id="498" name="直線コネクタ 497"/>
        <xdr:cNvCxnSpPr/>
      </xdr:nvCxnSpPr>
      <xdr:spPr>
        <a:xfrm>
          <a:off x="14592300" y="6629349"/>
          <a:ext cx="889000" cy="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87350</xdr:rowOff>
    </xdr:from>
    <xdr:to>
      <xdr:col>21</xdr:col>
      <xdr:colOff>161925</xdr:colOff>
      <xdr:row>38</xdr:row>
      <xdr:rowOff>114249</xdr:rowOff>
    </xdr:to>
    <xdr:cxnSp macro="">
      <xdr:nvCxnSpPr>
        <xdr:cNvPr id="501" name="直線コネクタ 500"/>
        <xdr:cNvCxnSpPr/>
      </xdr:nvCxnSpPr>
      <xdr:spPr>
        <a:xfrm>
          <a:off x="13703300" y="6259550"/>
          <a:ext cx="889000" cy="3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53899</xdr:rowOff>
    </xdr:from>
    <xdr:to>
      <xdr:col>19</xdr:col>
      <xdr:colOff>644525</xdr:colOff>
      <xdr:row>36</xdr:row>
      <xdr:rowOff>87350</xdr:rowOff>
    </xdr:to>
    <xdr:cxnSp macro="">
      <xdr:nvCxnSpPr>
        <xdr:cNvPr id="504" name="直線コネクタ 503"/>
        <xdr:cNvCxnSpPr/>
      </xdr:nvCxnSpPr>
      <xdr:spPr>
        <a:xfrm>
          <a:off x="12814300" y="5540299"/>
          <a:ext cx="889000" cy="7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16349</xdr:rowOff>
    </xdr:from>
    <xdr:ext cx="469744" cy="259045"/>
    <xdr:sp macro="" textlink="">
      <xdr:nvSpPr>
        <xdr:cNvPr id="506" name="テキスト ボックス 505"/>
        <xdr:cNvSpPr txBox="1"/>
      </xdr:nvSpPr>
      <xdr:spPr>
        <a:xfrm>
          <a:off x="13468427" y="653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159758</xdr:rowOff>
    </xdr:from>
    <xdr:ext cx="469744" cy="259045"/>
    <xdr:sp macro="" textlink="">
      <xdr:nvSpPr>
        <xdr:cNvPr id="508" name="テキスト ボックス 507"/>
        <xdr:cNvSpPr txBox="1"/>
      </xdr:nvSpPr>
      <xdr:spPr>
        <a:xfrm>
          <a:off x="12579427" y="650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93777</xdr:rowOff>
    </xdr:from>
    <xdr:to>
      <xdr:col>23</xdr:col>
      <xdr:colOff>568325</xdr:colOff>
      <xdr:row>38</xdr:row>
      <xdr:rowOff>23927</xdr:rowOff>
    </xdr:to>
    <xdr:sp macro="" textlink="">
      <xdr:nvSpPr>
        <xdr:cNvPr id="514" name="円/楕円 513"/>
        <xdr:cNvSpPr/>
      </xdr:nvSpPr>
      <xdr:spPr>
        <a:xfrm>
          <a:off x="16268700" y="64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116654</xdr:rowOff>
    </xdr:from>
    <xdr:ext cx="469744" cy="259045"/>
    <xdr:sp macro="" textlink="">
      <xdr:nvSpPr>
        <xdr:cNvPr id="515" name="災害復旧事業費該当値テキスト"/>
        <xdr:cNvSpPr txBox="1"/>
      </xdr:nvSpPr>
      <xdr:spPr>
        <a:xfrm>
          <a:off x="16370300"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159385</xdr:rowOff>
    </xdr:from>
    <xdr:to>
      <xdr:col>22</xdr:col>
      <xdr:colOff>415925</xdr:colOff>
      <xdr:row>39</xdr:row>
      <xdr:rowOff>89535</xdr:rowOff>
    </xdr:to>
    <xdr:sp macro="" textlink="">
      <xdr:nvSpPr>
        <xdr:cNvPr id="516" name="円/楕円 515"/>
        <xdr:cNvSpPr/>
      </xdr:nvSpPr>
      <xdr:spPr>
        <a:xfrm>
          <a:off x="15430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80662</xdr:rowOff>
    </xdr:from>
    <xdr:ext cx="313932" cy="259045"/>
    <xdr:sp macro="" textlink="">
      <xdr:nvSpPr>
        <xdr:cNvPr id="517" name="テキスト ボックス 516"/>
        <xdr:cNvSpPr txBox="1"/>
      </xdr:nvSpPr>
      <xdr:spPr>
        <a:xfrm>
          <a:off x="15324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63449</xdr:rowOff>
    </xdr:from>
    <xdr:to>
      <xdr:col>21</xdr:col>
      <xdr:colOff>212725</xdr:colOff>
      <xdr:row>38</xdr:row>
      <xdr:rowOff>165049</xdr:rowOff>
    </xdr:to>
    <xdr:sp macro="" textlink="">
      <xdr:nvSpPr>
        <xdr:cNvPr id="518" name="円/楕円 517"/>
        <xdr:cNvSpPr/>
      </xdr:nvSpPr>
      <xdr:spPr>
        <a:xfrm>
          <a:off x="14541500" y="65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156176</xdr:rowOff>
    </xdr:from>
    <xdr:ext cx="469744" cy="259045"/>
    <xdr:sp macro="" textlink="">
      <xdr:nvSpPr>
        <xdr:cNvPr id="519" name="テキスト ボックス 518"/>
        <xdr:cNvSpPr txBox="1"/>
      </xdr:nvSpPr>
      <xdr:spPr>
        <a:xfrm>
          <a:off x="14357427" y="667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36550</xdr:rowOff>
    </xdr:from>
    <xdr:to>
      <xdr:col>20</xdr:col>
      <xdr:colOff>9525</xdr:colOff>
      <xdr:row>36</xdr:row>
      <xdr:rowOff>138150</xdr:rowOff>
    </xdr:to>
    <xdr:sp macro="" textlink="">
      <xdr:nvSpPr>
        <xdr:cNvPr id="520" name="円/楕円 519"/>
        <xdr:cNvSpPr/>
      </xdr:nvSpPr>
      <xdr:spPr>
        <a:xfrm>
          <a:off x="13652500" y="62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154677</xdr:rowOff>
    </xdr:from>
    <xdr:ext cx="469744" cy="259045"/>
    <xdr:sp macro="" textlink="">
      <xdr:nvSpPr>
        <xdr:cNvPr id="521" name="テキスト ボックス 520"/>
        <xdr:cNvSpPr txBox="1"/>
      </xdr:nvSpPr>
      <xdr:spPr>
        <a:xfrm>
          <a:off x="13468427" y="59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3099</xdr:rowOff>
    </xdr:from>
    <xdr:to>
      <xdr:col>18</xdr:col>
      <xdr:colOff>492125</xdr:colOff>
      <xdr:row>32</xdr:row>
      <xdr:rowOff>104699</xdr:rowOff>
    </xdr:to>
    <xdr:sp macro="" textlink="">
      <xdr:nvSpPr>
        <xdr:cNvPr id="522" name="円/楕円 521"/>
        <xdr:cNvSpPr/>
      </xdr:nvSpPr>
      <xdr:spPr>
        <a:xfrm>
          <a:off x="12763500" y="548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121226</xdr:rowOff>
    </xdr:from>
    <xdr:ext cx="534377" cy="259045"/>
    <xdr:sp macro="" textlink="">
      <xdr:nvSpPr>
        <xdr:cNvPr id="523" name="テキスト ボックス 522"/>
        <xdr:cNvSpPr txBox="1"/>
      </xdr:nvSpPr>
      <xdr:spPr>
        <a:xfrm>
          <a:off x="12547111" y="526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122881</xdr:rowOff>
    </xdr:from>
    <xdr:to>
      <xdr:col>23</xdr:col>
      <xdr:colOff>517525</xdr:colOff>
      <xdr:row>78</xdr:row>
      <xdr:rowOff>129299</xdr:rowOff>
    </xdr:to>
    <xdr:cxnSp macro="">
      <xdr:nvCxnSpPr>
        <xdr:cNvPr id="603" name="直線コネクタ 602"/>
        <xdr:cNvCxnSpPr/>
      </xdr:nvCxnSpPr>
      <xdr:spPr>
        <a:xfrm flipV="1">
          <a:off x="15481300" y="13495981"/>
          <a:ext cx="8382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129299</xdr:rowOff>
    </xdr:from>
    <xdr:to>
      <xdr:col>22</xdr:col>
      <xdr:colOff>365125</xdr:colOff>
      <xdr:row>78</xdr:row>
      <xdr:rowOff>133218</xdr:rowOff>
    </xdr:to>
    <xdr:cxnSp macro="">
      <xdr:nvCxnSpPr>
        <xdr:cNvPr id="606" name="直線コネクタ 605"/>
        <xdr:cNvCxnSpPr/>
      </xdr:nvCxnSpPr>
      <xdr:spPr>
        <a:xfrm flipV="1">
          <a:off x="14592300" y="1350239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109475</xdr:rowOff>
    </xdr:from>
    <xdr:to>
      <xdr:col>21</xdr:col>
      <xdr:colOff>161925</xdr:colOff>
      <xdr:row>78</xdr:row>
      <xdr:rowOff>133218</xdr:rowOff>
    </xdr:to>
    <xdr:cxnSp macro="">
      <xdr:nvCxnSpPr>
        <xdr:cNvPr id="609" name="直線コネクタ 608"/>
        <xdr:cNvCxnSpPr/>
      </xdr:nvCxnSpPr>
      <xdr:spPr>
        <a:xfrm>
          <a:off x="13703300" y="13482575"/>
          <a:ext cx="889000" cy="2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96723</xdr:rowOff>
    </xdr:from>
    <xdr:to>
      <xdr:col>19</xdr:col>
      <xdr:colOff>644525</xdr:colOff>
      <xdr:row>78</xdr:row>
      <xdr:rowOff>109475</xdr:rowOff>
    </xdr:to>
    <xdr:cxnSp macro="">
      <xdr:nvCxnSpPr>
        <xdr:cNvPr id="612" name="直線コネクタ 611"/>
        <xdr:cNvCxnSpPr/>
      </xdr:nvCxnSpPr>
      <xdr:spPr>
        <a:xfrm>
          <a:off x="12814300" y="13469823"/>
          <a:ext cx="889000" cy="1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72081</xdr:rowOff>
    </xdr:from>
    <xdr:to>
      <xdr:col>23</xdr:col>
      <xdr:colOff>568325</xdr:colOff>
      <xdr:row>79</xdr:row>
      <xdr:rowOff>2231</xdr:rowOff>
    </xdr:to>
    <xdr:sp macro="" textlink="">
      <xdr:nvSpPr>
        <xdr:cNvPr id="622" name="円/楕円 621"/>
        <xdr:cNvSpPr/>
      </xdr:nvSpPr>
      <xdr:spPr>
        <a:xfrm>
          <a:off x="16268700" y="1344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158458</xdr:rowOff>
    </xdr:from>
    <xdr:ext cx="469744" cy="259045"/>
    <xdr:sp macro="" textlink="">
      <xdr:nvSpPr>
        <xdr:cNvPr id="623" name="公債費該当値テキスト"/>
        <xdr:cNvSpPr txBox="1"/>
      </xdr:nvSpPr>
      <xdr:spPr>
        <a:xfrm>
          <a:off x="16370300" y="133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78499</xdr:rowOff>
    </xdr:from>
    <xdr:to>
      <xdr:col>22</xdr:col>
      <xdr:colOff>415925</xdr:colOff>
      <xdr:row>79</xdr:row>
      <xdr:rowOff>8649</xdr:rowOff>
    </xdr:to>
    <xdr:sp macro="" textlink="">
      <xdr:nvSpPr>
        <xdr:cNvPr id="624" name="円/楕円 623"/>
        <xdr:cNvSpPr/>
      </xdr:nvSpPr>
      <xdr:spPr>
        <a:xfrm>
          <a:off x="15430500" y="134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171226</xdr:rowOff>
    </xdr:from>
    <xdr:ext cx="469744" cy="259045"/>
    <xdr:sp macro="" textlink="">
      <xdr:nvSpPr>
        <xdr:cNvPr id="625" name="テキスト ボックス 624"/>
        <xdr:cNvSpPr txBox="1"/>
      </xdr:nvSpPr>
      <xdr:spPr>
        <a:xfrm>
          <a:off x="15246427" y="1354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82418</xdr:rowOff>
    </xdr:from>
    <xdr:to>
      <xdr:col>21</xdr:col>
      <xdr:colOff>212725</xdr:colOff>
      <xdr:row>79</xdr:row>
      <xdr:rowOff>12568</xdr:rowOff>
    </xdr:to>
    <xdr:sp macro="" textlink="">
      <xdr:nvSpPr>
        <xdr:cNvPr id="626" name="円/楕円 625"/>
        <xdr:cNvSpPr/>
      </xdr:nvSpPr>
      <xdr:spPr>
        <a:xfrm>
          <a:off x="14541500" y="1345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3695</xdr:rowOff>
    </xdr:from>
    <xdr:ext cx="469744" cy="259045"/>
    <xdr:sp macro="" textlink="">
      <xdr:nvSpPr>
        <xdr:cNvPr id="627" name="テキスト ボックス 626"/>
        <xdr:cNvSpPr txBox="1"/>
      </xdr:nvSpPr>
      <xdr:spPr>
        <a:xfrm>
          <a:off x="14357427" y="135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58675</xdr:rowOff>
    </xdr:from>
    <xdr:to>
      <xdr:col>20</xdr:col>
      <xdr:colOff>9525</xdr:colOff>
      <xdr:row>78</xdr:row>
      <xdr:rowOff>160275</xdr:rowOff>
    </xdr:to>
    <xdr:sp macro="" textlink="">
      <xdr:nvSpPr>
        <xdr:cNvPr id="628" name="円/楕円 627"/>
        <xdr:cNvSpPr/>
      </xdr:nvSpPr>
      <xdr:spPr>
        <a:xfrm>
          <a:off x="13652500" y="134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151402</xdr:rowOff>
    </xdr:from>
    <xdr:ext cx="469744" cy="259045"/>
    <xdr:sp macro="" textlink="">
      <xdr:nvSpPr>
        <xdr:cNvPr id="629" name="テキスト ボックス 628"/>
        <xdr:cNvSpPr txBox="1"/>
      </xdr:nvSpPr>
      <xdr:spPr>
        <a:xfrm>
          <a:off x="13468427" y="1352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45923</xdr:rowOff>
    </xdr:from>
    <xdr:to>
      <xdr:col>18</xdr:col>
      <xdr:colOff>492125</xdr:colOff>
      <xdr:row>78</xdr:row>
      <xdr:rowOff>147523</xdr:rowOff>
    </xdr:to>
    <xdr:sp macro="" textlink="">
      <xdr:nvSpPr>
        <xdr:cNvPr id="630" name="円/楕円 629"/>
        <xdr:cNvSpPr/>
      </xdr:nvSpPr>
      <xdr:spPr>
        <a:xfrm>
          <a:off x="12763500" y="134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138650</xdr:rowOff>
    </xdr:from>
    <xdr:ext cx="534377" cy="259045"/>
    <xdr:sp macro="" textlink="">
      <xdr:nvSpPr>
        <xdr:cNvPr id="631" name="テキスト ボックス 630"/>
        <xdr:cNvSpPr txBox="1"/>
      </xdr:nvSpPr>
      <xdr:spPr>
        <a:xfrm>
          <a:off x="12547111" y="1351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131521</xdr:rowOff>
    </xdr:from>
    <xdr:to>
      <xdr:col>23</xdr:col>
      <xdr:colOff>517525</xdr:colOff>
      <xdr:row>98</xdr:row>
      <xdr:rowOff>152476</xdr:rowOff>
    </xdr:to>
    <xdr:cxnSp macro="">
      <xdr:nvCxnSpPr>
        <xdr:cNvPr id="660" name="直線コネクタ 659"/>
        <xdr:cNvCxnSpPr/>
      </xdr:nvCxnSpPr>
      <xdr:spPr>
        <a:xfrm>
          <a:off x="15481300" y="16933621"/>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119825</xdr:rowOff>
    </xdr:from>
    <xdr:to>
      <xdr:col>22</xdr:col>
      <xdr:colOff>365125</xdr:colOff>
      <xdr:row>98</xdr:row>
      <xdr:rowOff>131521</xdr:rowOff>
    </xdr:to>
    <xdr:cxnSp macro="">
      <xdr:nvCxnSpPr>
        <xdr:cNvPr id="663" name="直線コネクタ 662"/>
        <xdr:cNvCxnSpPr/>
      </xdr:nvCxnSpPr>
      <xdr:spPr>
        <a:xfrm>
          <a:off x="14592300" y="16921925"/>
          <a:ext cx="889000" cy="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3163</xdr:rowOff>
    </xdr:from>
    <xdr:to>
      <xdr:col>21</xdr:col>
      <xdr:colOff>161925</xdr:colOff>
      <xdr:row>98</xdr:row>
      <xdr:rowOff>119825</xdr:rowOff>
    </xdr:to>
    <xdr:cxnSp macro="">
      <xdr:nvCxnSpPr>
        <xdr:cNvPr id="666" name="直線コネクタ 665"/>
        <xdr:cNvCxnSpPr/>
      </xdr:nvCxnSpPr>
      <xdr:spPr>
        <a:xfrm>
          <a:off x="13703300" y="16805263"/>
          <a:ext cx="889000" cy="1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3163</xdr:rowOff>
    </xdr:from>
    <xdr:to>
      <xdr:col>19</xdr:col>
      <xdr:colOff>644525</xdr:colOff>
      <xdr:row>99</xdr:row>
      <xdr:rowOff>9779</xdr:rowOff>
    </xdr:to>
    <xdr:cxnSp macro="">
      <xdr:nvCxnSpPr>
        <xdr:cNvPr id="669" name="直線コネクタ 668"/>
        <xdr:cNvCxnSpPr/>
      </xdr:nvCxnSpPr>
      <xdr:spPr>
        <a:xfrm flipV="1">
          <a:off x="12814300" y="16805263"/>
          <a:ext cx="889000" cy="17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101676</xdr:rowOff>
    </xdr:from>
    <xdr:to>
      <xdr:col>23</xdr:col>
      <xdr:colOff>568325</xdr:colOff>
      <xdr:row>99</xdr:row>
      <xdr:rowOff>31826</xdr:rowOff>
    </xdr:to>
    <xdr:sp macro="" textlink="">
      <xdr:nvSpPr>
        <xdr:cNvPr id="679" name="円/楕円 678"/>
        <xdr:cNvSpPr/>
      </xdr:nvSpPr>
      <xdr:spPr>
        <a:xfrm>
          <a:off x="16268700" y="169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16603</xdr:rowOff>
    </xdr:from>
    <xdr:ext cx="469744" cy="259045"/>
    <xdr:sp macro="" textlink="">
      <xdr:nvSpPr>
        <xdr:cNvPr id="680" name="積立金該当値テキスト"/>
        <xdr:cNvSpPr txBox="1"/>
      </xdr:nvSpPr>
      <xdr:spPr>
        <a:xfrm>
          <a:off x="16370300" y="1681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80721</xdr:rowOff>
    </xdr:from>
    <xdr:to>
      <xdr:col>22</xdr:col>
      <xdr:colOff>415925</xdr:colOff>
      <xdr:row>99</xdr:row>
      <xdr:rowOff>10871</xdr:rowOff>
    </xdr:to>
    <xdr:sp macro="" textlink="">
      <xdr:nvSpPr>
        <xdr:cNvPr id="681" name="円/楕円 680"/>
        <xdr:cNvSpPr/>
      </xdr:nvSpPr>
      <xdr:spPr>
        <a:xfrm>
          <a:off x="15430500" y="168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1998</xdr:rowOff>
    </xdr:from>
    <xdr:ext cx="469744" cy="259045"/>
    <xdr:sp macro="" textlink="">
      <xdr:nvSpPr>
        <xdr:cNvPr id="682" name="テキスト ボックス 681"/>
        <xdr:cNvSpPr txBox="1"/>
      </xdr:nvSpPr>
      <xdr:spPr>
        <a:xfrm>
          <a:off x="15246427" y="1697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69025</xdr:rowOff>
    </xdr:from>
    <xdr:to>
      <xdr:col>21</xdr:col>
      <xdr:colOff>212725</xdr:colOff>
      <xdr:row>98</xdr:row>
      <xdr:rowOff>170625</xdr:rowOff>
    </xdr:to>
    <xdr:sp macro="" textlink="">
      <xdr:nvSpPr>
        <xdr:cNvPr id="683" name="円/楕円 682"/>
        <xdr:cNvSpPr/>
      </xdr:nvSpPr>
      <xdr:spPr>
        <a:xfrm>
          <a:off x="14541500" y="168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161752</xdr:rowOff>
    </xdr:from>
    <xdr:ext cx="469744" cy="259045"/>
    <xdr:sp macro="" textlink="">
      <xdr:nvSpPr>
        <xdr:cNvPr id="684" name="テキスト ボックス 683"/>
        <xdr:cNvSpPr txBox="1"/>
      </xdr:nvSpPr>
      <xdr:spPr>
        <a:xfrm>
          <a:off x="14357427" y="169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123813</xdr:rowOff>
    </xdr:from>
    <xdr:to>
      <xdr:col>20</xdr:col>
      <xdr:colOff>9525</xdr:colOff>
      <xdr:row>98</xdr:row>
      <xdr:rowOff>53963</xdr:rowOff>
    </xdr:to>
    <xdr:sp macro="" textlink="">
      <xdr:nvSpPr>
        <xdr:cNvPr id="685" name="円/楕円 684"/>
        <xdr:cNvSpPr/>
      </xdr:nvSpPr>
      <xdr:spPr>
        <a:xfrm>
          <a:off x="13652500" y="1675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45090</xdr:rowOff>
    </xdr:from>
    <xdr:ext cx="534377" cy="259045"/>
    <xdr:sp macro="" textlink="">
      <xdr:nvSpPr>
        <xdr:cNvPr id="686" name="テキスト ボックス 685"/>
        <xdr:cNvSpPr txBox="1"/>
      </xdr:nvSpPr>
      <xdr:spPr>
        <a:xfrm>
          <a:off x="13436111" y="1684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130429</xdr:rowOff>
    </xdr:from>
    <xdr:to>
      <xdr:col>18</xdr:col>
      <xdr:colOff>492125</xdr:colOff>
      <xdr:row>99</xdr:row>
      <xdr:rowOff>60579</xdr:rowOff>
    </xdr:to>
    <xdr:sp macro="" textlink="">
      <xdr:nvSpPr>
        <xdr:cNvPr id="687" name="円/楕円 686"/>
        <xdr:cNvSpPr/>
      </xdr:nvSpPr>
      <xdr:spPr>
        <a:xfrm>
          <a:off x="12763500" y="1693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51706</xdr:rowOff>
    </xdr:from>
    <xdr:ext cx="469744" cy="259045"/>
    <xdr:sp macro="" textlink="">
      <xdr:nvSpPr>
        <xdr:cNvPr id="688" name="テキスト ボックス 687"/>
        <xdr:cNvSpPr txBox="1"/>
      </xdr:nvSpPr>
      <xdr:spPr>
        <a:xfrm>
          <a:off x="12579427" y="1702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28502</xdr:rowOff>
    </xdr:from>
    <xdr:to>
      <xdr:col>32</xdr:col>
      <xdr:colOff>187325</xdr:colOff>
      <xdr:row>39</xdr:row>
      <xdr:rowOff>31768</xdr:rowOff>
    </xdr:to>
    <xdr:cxnSp macro="">
      <xdr:nvCxnSpPr>
        <xdr:cNvPr id="719" name="直線コネクタ 718"/>
        <xdr:cNvCxnSpPr/>
      </xdr:nvCxnSpPr>
      <xdr:spPr>
        <a:xfrm flipV="1">
          <a:off x="21323300" y="6715052"/>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31768</xdr:rowOff>
    </xdr:from>
    <xdr:to>
      <xdr:col>31</xdr:col>
      <xdr:colOff>34925</xdr:colOff>
      <xdr:row>39</xdr:row>
      <xdr:rowOff>34707</xdr:rowOff>
    </xdr:to>
    <xdr:cxnSp macro="">
      <xdr:nvCxnSpPr>
        <xdr:cNvPr id="722" name="直線コネクタ 721"/>
        <xdr:cNvCxnSpPr/>
      </xdr:nvCxnSpPr>
      <xdr:spPr>
        <a:xfrm flipV="1">
          <a:off x="20434300" y="6718318"/>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34707</xdr:rowOff>
    </xdr:from>
    <xdr:to>
      <xdr:col>29</xdr:col>
      <xdr:colOff>517525</xdr:colOff>
      <xdr:row>39</xdr:row>
      <xdr:rowOff>38136</xdr:rowOff>
    </xdr:to>
    <xdr:cxnSp macro="">
      <xdr:nvCxnSpPr>
        <xdr:cNvPr id="725" name="直線コネクタ 724"/>
        <xdr:cNvCxnSpPr/>
      </xdr:nvCxnSpPr>
      <xdr:spPr>
        <a:xfrm flipV="1">
          <a:off x="19545300" y="672125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32258</xdr:rowOff>
    </xdr:from>
    <xdr:to>
      <xdr:col>28</xdr:col>
      <xdr:colOff>314325</xdr:colOff>
      <xdr:row>39</xdr:row>
      <xdr:rowOff>38136</xdr:rowOff>
    </xdr:to>
    <xdr:cxnSp macro="">
      <xdr:nvCxnSpPr>
        <xdr:cNvPr id="728" name="直線コネクタ 727"/>
        <xdr:cNvCxnSpPr/>
      </xdr:nvCxnSpPr>
      <xdr:spPr>
        <a:xfrm>
          <a:off x="18656300" y="6718808"/>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149152</xdr:rowOff>
    </xdr:from>
    <xdr:to>
      <xdr:col>32</xdr:col>
      <xdr:colOff>238125</xdr:colOff>
      <xdr:row>39</xdr:row>
      <xdr:rowOff>79302</xdr:rowOff>
    </xdr:to>
    <xdr:sp macro="" textlink="">
      <xdr:nvSpPr>
        <xdr:cNvPr id="738" name="円/楕円 737"/>
        <xdr:cNvSpPr/>
      </xdr:nvSpPr>
      <xdr:spPr>
        <a:xfrm>
          <a:off x="22110700" y="666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97698</xdr:rowOff>
    </xdr:from>
    <xdr:ext cx="378565" cy="259045"/>
    <xdr:sp macro="" textlink="">
      <xdr:nvSpPr>
        <xdr:cNvPr id="739" name="投資及び出資金該当値テキスト"/>
        <xdr:cNvSpPr txBox="1"/>
      </xdr:nvSpPr>
      <xdr:spPr>
        <a:xfrm>
          <a:off x="22212300" y="6612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152418</xdr:rowOff>
    </xdr:from>
    <xdr:to>
      <xdr:col>31</xdr:col>
      <xdr:colOff>85725</xdr:colOff>
      <xdr:row>39</xdr:row>
      <xdr:rowOff>82568</xdr:rowOff>
    </xdr:to>
    <xdr:sp macro="" textlink="">
      <xdr:nvSpPr>
        <xdr:cNvPr id="740" name="円/楕円 739"/>
        <xdr:cNvSpPr/>
      </xdr:nvSpPr>
      <xdr:spPr>
        <a:xfrm>
          <a:off x="21272500" y="666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73695</xdr:rowOff>
    </xdr:from>
    <xdr:ext cx="378565" cy="259045"/>
    <xdr:sp macro="" textlink="">
      <xdr:nvSpPr>
        <xdr:cNvPr id="741" name="テキスト ボックス 740"/>
        <xdr:cNvSpPr txBox="1"/>
      </xdr:nvSpPr>
      <xdr:spPr>
        <a:xfrm>
          <a:off x="21134017" y="676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155357</xdr:rowOff>
    </xdr:from>
    <xdr:to>
      <xdr:col>29</xdr:col>
      <xdr:colOff>568325</xdr:colOff>
      <xdr:row>39</xdr:row>
      <xdr:rowOff>85507</xdr:rowOff>
    </xdr:to>
    <xdr:sp macro="" textlink="">
      <xdr:nvSpPr>
        <xdr:cNvPr id="742" name="円/楕円 741"/>
        <xdr:cNvSpPr/>
      </xdr:nvSpPr>
      <xdr:spPr>
        <a:xfrm>
          <a:off x="20383500" y="667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76634</xdr:rowOff>
    </xdr:from>
    <xdr:ext cx="378565" cy="259045"/>
    <xdr:sp macro="" textlink="">
      <xdr:nvSpPr>
        <xdr:cNvPr id="743" name="テキスト ボックス 742"/>
        <xdr:cNvSpPr txBox="1"/>
      </xdr:nvSpPr>
      <xdr:spPr>
        <a:xfrm>
          <a:off x="20245017" y="6763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158786</xdr:rowOff>
    </xdr:from>
    <xdr:to>
      <xdr:col>28</xdr:col>
      <xdr:colOff>365125</xdr:colOff>
      <xdr:row>39</xdr:row>
      <xdr:rowOff>88936</xdr:rowOff>
    </xdr:to>
    <xdr:sp macro="" textlink="">
      <xdr:nvSpPr>
        <xdr:cNvPr id="744" name="円/楕円 743"/>
        <xdr:cNvSpPr/>
      </xdr:nvSpPr>
      <xdr:spPr>
        <a:xfrm>
          <a:off x="19494500" y="66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80063</xdr:rowOff>
    </xdr:from>
    <xdr:ext cx="378565" cy="259045"/>
    <xdr:sp macro="" textlink="">
      <xdr:nvSpPr>
        <xdr:cNvPr id="745" name="テキスト ボックス 744"/>
        <xdr:cNvSpPr txBox="1"/>
      </xdr:nvSpPr>
      <xdr:spPr>
        <a:xfrm>
          <a:off x="19356017" y="6766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152908</xdr:rowOff>
    </xdr:from>
    <xdr:to>
      <xdr:col>27</xdr:col>
      <xdr:colOff>161925</xdr:colOff>
      <xdr:row>39</xdr:row>
      <xdr:rowOff>83058</xdr:rowOff>
    </xdr:to>
    <xdr:sp macro="" textlink="">
      <xdr:nvSpPr>
        <xdr:cNvPr id="746" name="円/楕円 745"/>
        <xdr:cNvSpPr/>
      </xdr:nvSpPr>
      <xdr:spPr>
        <a:xfrm>
          <a:off x="18605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74185</xdr:rowOff>
    </xdr:from>
    <xdr:ext cx="378565" cy="259045"/>
    <xdr:sp macro="" textlink="">
      <xdr:nvSpPr>
        <xdr:cNvPr id="747" name="テキスト ボックス 746"/>
        <xdr:cNvSpPr txBox="1"/>
      </xdr:nvSpPr>
      <xdr:spPr>
        <a:xfrm>
          <a:off x="18467017" y="676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133390</xdr:rowOff>
    </xdr:from>
    <xdr:to>
      <xdr:col>32</xdr:col>
      <xdr:colOff>187325</xdr:colOff>
      <xdr:row>57</xdr:row>
      <xdr:rowOff>138329</xdr:rowOff>
    </xdr:to>
    <xdr:cxnSp macro="">
      <xdr:nvCxnSpPr>
        <xdr:cNvPr id="774" name="直線コネクタ 773"/>
        <xdr:cNvCxnSpPr/>
      </xdr:nvCxnSpPr>
      <xdr:spPr>
        <a:xfrm flipV="1">
          <a:off x="21323300" y="9906040"/>
          <a:ext cx="838200" cy="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128866</xdr:rowOff>
    </xdr:from>
    <xdr:ext cx="469744" cy="259045"/>
    <xdr:sp macro="" textlink="">
      <xdr:nvSpPr>
        <xdr:cNvPr id="775" name="貸付金平均値テキスト"/>
        <xdr:cNvSpPr txBox="1"/>
      </xdr:nvSpPr>
      <xdr:spPr>
        <a:xfrm>
          <a:off x="22212300" y="9901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138329</xdr:rowOff>
    </xdr:from>
    <xdr:to>
      <xdr:col>31</xdr:col>
      <xdr:colOff>34925</xdr:colOff>
      <xdr:row>57</xdr:row>
      <xdr:rowOff>155519</xdr:rowOff>
    </xdr:to>
    <xdr:cxnSp macro="">
      <xdr:nvCxnSpPr>
        <xdr:cNvPr id="777" name="直線コネクタ 776"/>
        <xdr:cNvCxnSpPr/>
      </xdr:nvCxnSpPr>
      <xdr:spPr>
        <a:xfrm flipV="1">
          <a:off x="20434300" y="9910979"/>
          <a:ext cx="889000" cy="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51691</xdr:rowOff>
    </xdr:from>
    <xdr:ext cx="469744" cy="259045"/>
    <xdr:sp macro="" textlink="">
      <xdr:nvSpPr>
        <xdr:cNvPr id="779" name="テキスト ボックス 778"/>
        <xdr:cNvSpPr txBox="1"/>
      </xdr:nvSpPr>
      <xdr:spPr>
        <a:xfrm>
          <a:off x="21088427" y="99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150490</xdr:rowOff>
    </xdr:from>
    <xdr:to>
      <xdr:col>29</xdr:col>
      <xdr:colOff>517525</xdr:colOff>
      <xdr:row>57</xdr:row>
      <xdr:rowOff>155519</xdr:rowOff>
    </xdr:to>
    <xdr:cxnSp macro="">
      <xdr:nvCxnSpPr>
        <xdr:cNvPr id="780" name="直線コネクタ 779"/>
        <xdr:cNvCxnSpPr/>
      </xdr:nvCxnSpPr>
      <xdr:spPr>
        <a:xfrm>
          <a:off x="19545300" y="992314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33769</xdr:rowOff>
    </xdr:from>
    <xdr:ext cx="469744" cy="259045"/>
    <xdr:sp macro="" textlink="">
      <xdr:nvSpPr>
        <xdr:cNvPr id="782" name="テキスト ボックス 781"/>
        <xdr:cNvSpPr txBox="1"/>
      </xdr:nvSpPr>
      <xdr:spPr>
        <a:xfrm>
          <a:off x="20199427" y="99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94528</xdr:rowOff>
    </xdr:from>
    <xdr:to>
      <xdr:col>28</xdr:col>
      <xdr:colOff>314325</xdr:colOff>
      <xdr:row>57</xdr:row>
      <xdr:rowOff>150490</xdr:rowOff>
    </xdr:to>
    <xdr:cxnSp macro="">
      <xdr:nvCxnSpPr>
        <xdr:cNvPr id="783" name="直線コネクタ 782"/>
        <xdr:cNvCxnSpPr/>
      </xdr:nvCxnSpPr>
      <xdr:spPr>
        <a:xfrm>
          <a:off x="18656300" y="9867178"/>
          <a:ext cx="889000" cy="5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171294</xdr:rowOff>
    </xdr:from>
    <xdr:ext cx="469744" cy="259045"/>
    <xdr:sp macro="" textlink="">
      <xdr:nvSpPr>
        <xdr:cNvPr id="787" name="テキスト ボックス 786"/>
        <xdr:cNvSpPr txBox="1"/>
      </xdr:nvSpPr>
      <xdr:spPr>
        <a:xfrm>
          <a:off x="18421427"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82590</xdr:rowOff>
    </xdr:from>
    <xdr:to>
      <xdr:col>32</xdr:col>
      <xdr:colOff>238125</xdr:colOff>
      <xdr:row>58</xdr:row>
      <xdr:rowOff>12740</xdr:rowOff>
    </xdr:to>
    <xdr:sp macro="" textlink="">
      <xdr:nvSpPr>
        <xdr:cNvPr id="793" name="円/楕円 792"/>
        <xdr:cNvSpPr/>
      </xdr:nvSpPr>
      <xdr:spPr>
        <a:xfrm>
          <a:off x="22110700" y="985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105467</xdr:rowOff>
    </xdr:from>
    <xdr:ext cx="469744" cy="259045"/>
    <xdr:sp macro="" textlink="">
      <xdr:nvSpPr>
        <xdr:cNvPr id="794" name="貸付金該当値テキスト"/>
        <xdr:cNvSpPr txBox="1"/>
      </xdr:nvSpPr>
      <xdr:spPr>
        <a:xfrm>
          <a:off x="22212300" y="970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87529</xdr:rowOff>
    </xdr:from>
    <xdr:to>
      <xdr:col>31</xdr:col>
      <xdr:colOff>85725</xdr:colOff>
      <xdr:row>58</xdr:row>
      <xdr:rowOff>17679</xdr:rowOff>
    </xdr:to>
    <xdr:sp macro="" textlink="">
      <xdr:nvSpPr>
        <xdr:cNvPr id="795" name="円/楕円 794"/>
        <xdr:cNvSpPr/>
      </xdr:nvSpPr>
      <xdr:spPr>
        <a:xfrm>
          <a:off x="21272500" y="98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34206</xdr:rowOff>
    </xdr:from>
    <xdr:ext cx="469744" cy="259045"/>
    <xdr:sp macro="" textlink="">
      <xdr:nvSpPr>
        <xdr:cNvPr id="796" name="テキスト ボックス 795"/>
        <xdr:cNvSpPr txBox="1"/>
      </xdr:nvSpPr>
      <xdr:spPr>
        <a:xfrm>
          <a:off x="21088427" y="963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104719</xdr:rowOff>
    </xdr:from>
    <xdr:to>
      <xdr:col>29</xdr:col>
      <xdr:colOff>568325</xdr:colOff>
      <xdr:row>58</xdr:row>
      <xdr:rowOff>34869</xdr:rowOff>
    </xdr:to>
    <xdr:sp macro="" textlink="">
      <xdr:nvSpPr>
        <xdr:cNvPr id="797" name="円/楕円 796"/>
        <xdr:cNvSpPr/>
      </xdr:nvSpPr>
      <xdr:spPr>
        <a:xfrm>
          <a:off x="20383500" y="98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51396</xdr:rowOff>
    </xdr:from>
    <xdr:ext cx="469744" cy="259045"/>
    <xdr:sp macro="" textlink="">
      <xdr:nvSpPr>
        <xdr:cNvPr id="798" name="テキスト ボックス 797"/>
        <xdr:cNvSpPr txBox="1"/>
      </xdr:nvSpPr>
      <xdr:spPr>
        <a:xfrm>
          <a:off x="20199427" y="965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99690</xdr:rowOff>
    </xdr:from>
    <xdr:to>
      <xdr:col>28</xdr:col>
      <xdr:colOff>365125</xdr:colOff>
      <xdr:row>58</xdr:row>
      <xdr:rowOff>29840</xdr:rowOff>
    </xdr:to>
    <xdr:sp macro="" textlink="">
      <xdr:nvSpPr>
        <xdr:cNvPr id="799" name="円/楕円 798"/>
        <xdr:cNvSpPr/>
      </xdr:nvSpPr>
      <xdr:spPr>
        <a:xfrm>
          <a:off x="19494500" y="987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20967</xdr:rowOff>
    </xdr:from>
    <xdr:ext cx="469744" cy="259045"/>
    <xdr:sp macro="" textlink="">
      <xdr:nvSpPr>
        <xdr:cNvPr id="800" name="テキスト ボックス 799"/>
        <xdr:cNvSpPr txBox="1"/>
      </xdr:nvSpPr>
      <xdr:spPr>
        <a:xfrm>
          <a:off x="19310427" y="996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43728</xdr:rowOff>
    </xdr:from>
    <xdr:to>
      <xdr:col>27</xdr:col>
      <xdr:colOff>161925</xdr:colOff>
      <xdr:row>57</xdr:row>
      <xdr:rowOff>145328</xdr:rowOff>
    </xdr:to>
    <xdr:sp macro="" textlink="">
      <xdr:nvSpPr>
        <xdr:cNvPr id="801" name="円/楕円 800"/>
        <xdr:cNvSpPr/>
      </xdr:nvSpPr>
      <xdr:spPr>
        <a:xfrm>
          <a:off x="18605500" y="981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161855</xdr:rowOff>
    </xdr:from>
    <xdr:ext cx="469744" cy="259045"/>
    <xdr:sp macro="" textlink="">
      <xdr:nvSpPr>
        <xdr:cNvPr id="802" name="テキスト ボックス 801"/>
        <xdr:cNvSpPr txBox="1"/>
      </xdr:nvSpPr>
      <xdr:spPr>
        <a:xfrm>
          <a:off x="18421427" y="959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79</xdr:row>
      <xdr:rowOff>32544</xdr:rowOff>
    </xdr:from>
    <xdr:to>
      <xdr:col>32</xdr:col>
      <xdr:colOff>187325</xdr:colOff>
      <xdr:row>79</xdr:row>
      <xdr:rowOff>65596</xdr:rowOff>
    </xdr:to>
    <xdr:cxnSp macro="">
      <xdr:nvCxnSpPr>
        <xdr:cNvPr id="832" name="直線コネクタ 831"/>
        <xdr:cNvCxnSpPr/>
      </xdr:nvCxnSpPr>
      <xdr:spPr>
        <a:xfrm flipV="1">
          <a:off x="21323300" y="13577094"/>
          <a:ext cx="838200" cy="3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79</xdr:row>
      <xdr:rowOff>65596</xdr:rowOff>
    </xdr:from>
    <xdr:to>
      <xdr:col>31</xdr:col>
      <xdr:colOff>34925</xdr:colOff>
      <xdr:row>79</xdr:row>
      <xdr:rowOff>86818</xdr:rowOff>
    </xdr:to>
    <xdr:cxnSp macro="">
      <xdr:nvCxnSpPr>
        <xdr:cNvPr id="835" name="直線コネクタ 834"/>
        <xdr:cNvCxnSpPr/>
      </xdr:nvCxnSpPr>
      <xdr:spPr>
        <a:xfrm flipV="1">
          <a:off x="20434300" y="13610146"/>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71996</xdr:rowOff>
    </xdr:from>
    <xdr:to>
      <xdr:col>29</xdr:col>
      <xdr:colOff>517525</xdr:colOff>
      <xdr:row>79</xdr:row>
      <xdr:rowOff>86818</xdr:rowOff>
    </xdr:to>
    <xdr:cxnSp macro="">
      <xdr:nvCxnSpPr>
        <xdr:cNvPr id="838" name="直線コネクタ 837"/>
        <xdr:cNvCxnSpPr/>
      </xdr:nvCxnSpPr>
      <xdr:spPr>
        <a:xfrm>
          <a:off x="19545300" y="13616546"/>
          <a:ext cx="889000" cy="1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44335</xdr:rowOff>
    </xdr:from>
    <xdr:to>
      <xdr:col>28</xdr:col>
      <xdr:colOff>314325</xdr:colOff>
      <xdr:row>79</xdr:row>
      <xdr:rowOff>71996</xdr:rowOff>
    </xdr:to>
    <xdr:cxnSp macro="">
      <xdr:nvCxnSpPr>
        <xdr:cNvPr id="841" name="直線コネクタ 840"/>
        <xdr:cNvCxnSpPr/>
      </xdr:nvCxnSpPr>
      <xdr:spPr>
        <a:xfrm>
          <a:off x="18656300" y="13588885"/>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153194</xdr:rowOff>
    </xdr:from>
    <xdr:to>
      <xdr:col>32</xdr:col>
      <xdr:colOff>238125</xdr:colOff>
      <xdr:row>79</xdr:row>
      <xdr:rowOff>83344</xdr:rowOff>
    </xdr:to>
    <xdr:sp macro="" textlink="">
      <xdr:nvSpPr>
        <xdr:cNvPr id="851" name="円/楕円 850"/>
        <xdr:cNvSpPr/>
      </xdr:nvSpPr>
      <xdr:spPr>
        <a:xfrm>
          <a:off x="22110700" y="1352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68121</xdr:rowOff>
    </xdr:from>
    <xdr:ext cx="534377" cy="259045"/>
    <xdr:sp macro="" textlink="">
      <xdr:nvSpPr>
        <xdr:cNvPr id="852" name="繰出金該当値テキスト"/>
        <xdr:cNvSpPr txBox="1"/>
      </xdr:nvSpPr>
      <xdr:spPr>
        <a:xfrm>
          <a:off x="22212300" y="134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20,625</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14796</xdr:rowOff>
    </xdr:from>
    <xdr:to>
      <xdr:col>31</xdr:col>
      <xdr:colOff>85725</xdr:colOff>
      <xdr:row>79</xdr:row>
      <xdr:rowOff>116396</xdr:rowOff>
    </xdr:to>
    <xdr:sp macro="" textlink="">
      <xdr:nvSpPr>
        <xdr:cNvPr id="853" name="円/楕円 852"/>
        <xdr:cNvSpPr/>
      </xdr:nvSpPr>
      <xdr:spPr>
        <a:xfrm>
          <a:off x="21272500" y="135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107523</xdr:rowOff>
    </xdr:from>
    <xdr:ext cx="534377" cy="259045"/>
    <xdr:sp macro="" textlink="">
      <xdr:nvSpPr>
        <xdr:cNvPr id="854" name="テキスト ボックス 853"/>
        <xdr:cNvSpPr txBox="1"/>
      </xdr:nvSpPr>
      <xdr:spPr>
        <a:xfrm>
          <a:off x="21056111" y="1365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18,890</a:t>
          </a:r>
          <a:endParaRPr kumimoji="1" lang="ja-JP" altLang="en-US" sz="1000" b="1">
            <a:solidFill>
              <a:srgbClr val="FF0000"/>
            </a:solidFill>
            <a:latin typeface="ＭＳ Ｐゴシック"/>
          </a:endParaRPr>
        </a:p>
      </xdr:txBody>
    </xdr:sp>
    <xdr:clientData/>
  </xdr:oneCellAnchor>
  <xdr:twoCellAnchor>
    <xdr:from>
      <xdr:col>29</xdr:col>
      <xdr:colOff>466725</xdr:colOff>
      <xdr:row>79</xdr:row>
      <xdr:rowOff>36018</xdr:rowOff>
    </xdr:from>
    <xdr:to>
      <xdr:col>29</xdr:col>
      <xdr:colOff>568325</xdr:colOff>
      <xdr:row>79</xdr:row>
      <xdr:rowOff>137618</xdr:rowOff>
    </xdr:to>
    <xdr:sp macro="" textlink="">
      <xdr:nvSpPr>
        <xdr:cNvPr id="855" name="円/楕円 854"/>
        <xdr:cNvSpPr/>
      </xdr:nvSpPr>
      <xdr:spPr>
        <a:xfrm>
          <a:off x="20383500" y="1358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128745</xdr:rowOff>
    </xdr:from>
    <xdr:ext cx="534377" cy="259045"/>
    <xdr:sp macro="" textlink="">
      <xdr:nvSpPr>
        <xdr:cNvPr id="856" name="テキスト ボックス 855"/>
        <xdr:cNvSpPr txBox="1"/>
      </xdr:nvSpPr>
      <xdr:spPr>
        <a:xfrm>
          <a:off x="20167111" y="1367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17,776</a:t>
          </a:r>
          <a:endParaRPr kumimoji="1" lang="ja-JP" altLang="en-US" sz="1000" b="1">
            <a:solidFill>
              <a:srgbClr val="FF0000"/>
            </a:solidFill>
            <a:latin typeface="ＭＳ Ｐゴシック"/>
          </a:endParaRPr>
        </a:p>
      </xdr:txBody>
    </xdr:sp>
    <xdr:clientData/>
  </xdr:oneCellAnchor>
  <xdr:twoCellAnchor>
    <xdr:from>
      <xdr:col>28</xdr:col>
      <xdr:colOff>263525</xdr:colOff>
      <xdr:row>79</xdr:row>
      <xdr:rowOff>21196</xdr:rowOff>
    </xdr:from>
    <xdr:to>
      <xdr:col>28</xdr:col>
      <xdr:colOff>365125</xdr:colOff>
      <xdr:row>79</xdr:row>
      <xdr:rowOff>122796</xdr:rowOff>
    </xdr:to>
    <xdr:sp macro="" textlink="">
      <xdr:nvSpPr>
        <xdr:cNvPr id="857" name="円/楕円 856"/>
        <xdr:cNvSpPr/>
      </xdr:nvSpPr>
      <xdr:spPr>
        <a:xfrm>
          <a:off x="19494500" y="1356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113923</xdr:rowOff>
    </xdr:from>
    <xdr:ext cx="534377" cy="259045"/>
    <xdr:sp macro="" textlink="">
      <xdr:nvSpPr>
        <xdr:cNvPr id="858" name="テキスト ボックス 857"/>
        <xdr:cNvSpPr txBox="1"/>
      </xdr:nvSpPr>
      <xdr:spPr>
        <a:xfrm>
          <a:off x="19278111" y="1365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164985</xdr:rowOff>
    </xdr:from>
    <xdr:to>
      <xdr:col>27</xdr:col>
      <xdr:colOff>161925</xdr:colOff>
      <xdr:row>79</xdr:row>
      <xdr:rowOff>95135</xdr:rowOff>
    </xdr:to>
    <xdr:sp macro="" textlink="">
      <xdr:nvSpPr>
        <xdr:cNvPr id="859" name="円/楕円 858"/>
        <xdr:cNvSpPr/>
      </xdr:nvSpPr>
      <xdr:spPr>
        <a:xfrm>
          <a:off x="186055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86262</xdr:rowOff>
    </xdr:from>
    <xdr:ext cx="534377" cy="259045"/>
    <xdr:sp macro="" textlink="">
      <xdr:nvSpPr>
        <xdr:cNvPr id="860" name="テキスト ボックス 859"/>
        <xdr:cNvSpPr txBox="1"/>
      </xdr:nvSpPr>
      <xdr:spPr>
        <a:xfrm>
          <a:off x="18389111" y="1363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の歳出総額に対する住民一人当たりのコストは２４３，４７３円となっている。これは類似団体の合計平均値と比べると、およそ７割の数値であり、限られた財源の中で財政を運営していることが伺える。</a:t>
          </a:r>
          <a:endParaRPr kumimoji="1" lang="en-US" altLang="ja-JP" sz="1300">
            <a:latin typeface="ＭＳ Ｐゴシック"/>
          </a:endParaRPr>
        </a:p>
        <a:p>
          <a:r>
            <a:rPr kumimoji="1" lang="ja-JP" altLang="en-US" sz="1300">
              <a:latin typeface="ＭＳ Ｐゴシック"/>
            </a:rPr>
            <a:t>　各構成費目で分析すると、まず義務的経費の住民一人当たりの経費は、人件費、扶助費、公債費の全てが類似団体平均値を下回っている。人件費については適正な職員定数管理の執行、扶助費は若年世代が</a:t>
          </a:r>
          <a:endParaRPr kumimoji="1" lang="en-US" altLang="ja-JP" sz="1300">
            <a:latin typeface="ＭＳ Ｐゴシック"/>
          </a:endParaRPr>
        </a:p>
        <a:p>
          <a:r>
            <a:rPr kumimoji="1" lang="ja-JP" altLang="en-US" sz="1300">
              <a:latin typeface="ＭＳ Ｐゴシック"/>
            </a:rPr>
            <a:t>多いことによる老人福祉費の扶助費が抑えられていること、そして公債費は極力地方債の発行を控えてきたことがそれぞれ数値の要因として考えられる。</a:t>
          </a:r>
          <a:endParaRPr kumimoji="1" lang="en-US" altLang="ja-JP" sz="1300">
            <a:latin typeface="ＭＳ Ｐゴシック"/>
          </a:endParaRPr>
        </a:p>
        <a:p>
          <a:r>
            <a:rPr kumimoji="1" lang="ja-JP" altLang="en-US" sz="1300">
              <a:latin typeface="ＭＳ Ｐゴシック"/>
            </a:rPr>
            <a:t>　物件費については、恒久的な高止まりに加えて、２７年度は市制移行準備に係る経費があり、全体平均値に比べて高い割合でコストがかかっていることが分かる。維持補修費は各地区の側溝整備（有蓋化）計画</a:t>
          </a:r>
          <a:endParaRPr kumimoji="1" lang="en-US" altLang="ja-JP" sz="1300">
            <a:latin typeface="ＭＳ Ｐゴシック"/>
          </a:endParaRPr>
        </a:p>
        <a:p>
          <a:r>
            <a:rPr kumimoji="1" lang="ja-JP" altLang="en-US" sz="1300">
              <a:latin typeface="ＭＳ Ｐゴシック"/>
            </a:rPr>
            <a:t>により、例年高い数値となっている。普通建設事業は２５・２６年度に明石台小学校建設事業を行ったため、２６年度は数値が大きくなっているが事業完了により２７年度は平均値を下回っている。災害復旧事業費は</a:t>
          </a:r>
          <a:endParaRPr kumimoji="1" lang="en-US" altLang="ja-JP" sz="1300">
            <a:latin typeface="ＭＳ Ｐゴシック"/>
          </a:endParaRPr>
        </a:p>
        <a:p>
          <a:r>
            <a:rPr kumimoji="1" lang="ja-JP" altLang="en-US" sz="1300">
              <a:latin typeface="ＭＳ Ｐゴシック"/>
            </a:rPr>
            <a:t>東日本大震災の復旧事業がほぼ完了して減少傾向にあったが、２７年度は、２７年９月に発生した関東・東北集中豪雨災害による復旧事業費で数値が大きくなっている。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宮城県富谷町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52,295
52,146
49.18
13,406,123
12,732,426
435,451
8,594,873
6,511,659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73079</xdr:rowOff>
    </xdr:from>
    <xdr:to>
      <xdr:col>6</xdr:col>
      <xdr:colOff>511175</xdr:colOff>
      <xdr:row>38</xdr:row>
      <xdr:rowOff>23767</xdr:rowOff>
    </xdr:to>
    <xdr:cxnSp macro="">
      <xdr:nvCxnSpPr>
        <xdr:cNvPr id="63" name="直線コネクタ 62"/>
        <xdr:cNvCxnSpPr/>
      </xdr:nvCxnSpPr>
      <xdr:spPr>
        <a:xfrm flipV="1">
          <a:off x="3797300" y="6416729"/>
          <a:ext cx="838200" cy="12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141660</xdr:rowOff>
    </xdr:from>
    <xdr:to>
      <xdr:col>5</xdr:col>
      <xdr:colOff>358775</xdr:colOff>
      <xdr:row>38</xdr:row>
      <xdr:rowOff>23767</xdr:rowOff>
    </xdr:to>
    <xdr:cxnSp macro="">
      <xdr:nvCxnSpPr>
        <xdr:cNvPr id="66" name="直線コネクタ 65"/>
        <xdr:cNvCxnSpPr/>
      </xdr:nvCxnSpPr>
      <xdr:spPr>
        <a:xfrm>
          <a:off x="2908300" y="6485310"/>
          <a:ext cx="889000" cy="5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100185</xdr:rowOff>
    </xdr:from>
    <xdr:to>
      <xdr:col>4</xdr:col>
      <xdr:colOff>155575</xdr:colOff>
      <xdr:row>37</xdr:row>
      <xdr:rowOff>141660</xdr:rowOff>
    </xdr:to>
    <xdr:cxnSp macro="">
      <xdr:nvCxnSpPr>
        <xdr:cNvPr id="69" name="直線コネクタ 68"/>
        <xdr:cNvCxnSpPr/>
      </xdr:nvCxnSpPr>
      <xdr:spPr>
        <a:xfrm>
          <a:off x="2019300" y="6443835"/>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83530</xdr:rowOff>
    </xdr:from>
    <xdr:to>
      <xdr:col>2</xdr:col>
      <xdr:colOff>638175</xdr:colOff>
      <xdr:row>37</xdr:row>
      <xdr:rowOff>100185</xdr:rowOff>
    </xdr:to>
    <xdr:cxnSp macro="">
      <xdr:nvCxnSpPr>
        <xdr:cNvPr id="72" name="直線コネクタ 71"/>
        <xdr:cNvCxnSpPr/>
      </xdr:nvCxnSpPr>
      <xdr:spPr>
        <a:xfrm>
          <a:off x="1130300" y="6427180"/>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22279</xdr:rowOff>
    </xdr:from>
    <xdr:to>
      <xdr:col>6</xdr:col>
      <xdr:colOff>561975</xdr:colOff>
      <xdr:row>37</xdr:row>
      <xdr:rowOff>123879</xdr:rowOff>
    </xdr:to>
    <xdr:sp macro="" textlink="">
      <xdr:nvSpPr>
        <xdr:cNvPr id="82" name="円/楕円 81"/>
        <xdr:cNvSpPr/>
      </xdr:nvSpPr>
      <xdr:spPr>
        <a:xfrm>
          <a:off x="4584700" y="63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706</xdr:rowOff>
    </xdr:from>
    <xdr:ext cx="469744" cy="259045"/>
    <xdr:sp macro="" textlink="">
      <xdr:nvSpPr>
        <xdr:cNvPr id="83" name="議会費該当値テキスト"/>
        <xdr:cNvSpPr txBox="1"/>
      </xdr:nvSpPr>
      <xdr:spPr>
        <a:xfrm>
          <a:off x="4686300" y="634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144417</xdr:rowOff>
    </xdr:from>
    <xdr:to>
      <xdr:col>5</xdr:col>
      <xdr:colOff>409575</xdr:colOff>
      <xdr:row>38</xdr:row>
      <xdr:rowOff>74568</xdr:rowOff>
    </xdr:to>
    <xdr:sp macro="" textlink="">
      <xdr:nvSpPr>
        <xdr:cNvPr id="84" name="円/楕円 83"/>
        <xdr:cNvSpPr/>
      </xdr:nvSpPr>
      <xdr:spPr>
        <a:xfrm>
          <a:off x="3746500" y="64880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65694</xdr:rowOff>
    </xdr:from>
    <xdr:ext cx="469744" cy="259045"/>
    <xdr:sp macro="" textlink="">
      <xdr:nvSpPr>
        <xdr:cNvPr id="85" name="テキスト ボックス 84"/>
        <xdr:cNvSpPr txBox="1"/>
      </xdr:nvSpPr>
      <xdr:spPr>
        <a:xfrm>
          <a:off x="3562427" y="658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90860</xdr:rowOff>
    </xdr:from>
    <xdr:to>
      <xdr:col>4</xdr:col>
      <xdr:colOff>206375</xdr:colOff>
      <xdr:row>38</xdr:row>
      <xdr:rowOff>21010</xdr:rowOff>
    </xdr:to>
    <xdr:sp macro="" textlink="">
      <xdr:nvSpPr>
        <xdr:cNvPr id="86" name="円/楕円 85"/>
        <xdr:cNvSpPr/>
      </xdr:nvSpPr>
      <xdr:spPr>
        <a:xfrm>
          <a:off x="2857500" y="64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12137</xdr:rowOff>
    </xdr:from>
    <xdr:ext cx="469744" cy="259045"/>
    <xdr:sp macro="" textlink="">
      <xdr:nvSpPr>
        <xdr:cNvPr id="87" name="テキスト ボックス 86"/>
        <xdr:cNvSpPr txBox="1"/>
      </xdr:nvSpPr>
      <xdr:spPr>
        <a:xfrm>
          <a:off x="2673427" y="652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49385</xdr:rowOff>
    </xdr:from>
    <xdr:to>
      <xdr:col>3</xdr:col>
      <xdr:colOff>3175</xdr:colOff>
      <xdr:row>37</xdr:row>
      <xdr:rowOff>150985</xdr:rowOff>
    </xdr:to>
    <xdr:sp macro="" textlink="">
      <xdr:nvSpPr>
        <xdr:cNvPr id="88" name="円/楕円 87"/>
        <xdr:cNvSpPr/>
      </xdr:nvSpPr>
      <xdr:spPr>
        <a:xfrm>
          <a:off x="1968500" y="639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142112</xdr:rowOff>
    </xdr:from>
    <xdr:ext cx="469744" cy="259045"/>
    <xdr:sp macro="" textlink="">
      <xdr:nvSpPr>
        <xdr:cNvPr id="89" name="テキスト ボックス 88"/>
        <xdr:cNvSpPr txBox="1"/>
      </xdr:nvSpPr>
      <xdr:spPr>
        <a:xfrm>
          <a:off x="1784427" y="64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32730</xdr:rowOff>
    </xdr:from>
    <xdr:to>
      <xdr:col>1</xdr:col>
      <xdr:colOff>485775</xdr:colOff>
      <xdr:row>37</xdr:row>
      <xdr:rowOff>134330</xdr:rowOff>
    </xdr:to>
    <xdr:sp macro="" textlink="">
      <xdr:nvSpPr>
        <xdr:cNvPr id="90" name="円/楕円 89"/>
        <xdr:cNvSpPr/>
      </xdr:nvSpPr>
      <xdr:spPr>
        <a:xfrm>
          <a:off x="1079500" y="637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125457</xdr:rowOff>
    </xdr:from>
    <xdr:ext cx="469744" cy="259045"/>
    <xdr:sp macro="" textlink="">
      <xdr:nvSpPr>
        <xdr:cNvPr id="91" name="テキスト ボックス 90"/>
        <xdr:cNvSpPr txBox="1"/>
      </xdr:nvSpPr>
      <xdr:spPr>
        <a:xfrm>
          <a:off x="895427" y="646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101349</xdr:rowOff>
    </xdr:from>
    <xdr:to>
      <xdr:col>6</xdr:col>
      <xdr:colOff>511175</xdr:colOff>
      <xdr:row>57</xdr:row>
      <xdr:rowOff>123378</xdr:rowOff>
    </xdr:to>
    <xdr:cxnSp macro="">
      <xdr:nvCxnSpPr>
        <xdr:cNvPr id="120" name="直線コネクタ 119"/>
        <xdr:cNvCxnSpPr/>
      </xdr:nvCxnSpPr>
      <xdr:spPr>
        <a:xfrm flipV="1">
          <a:off x="3797300" y="9873999"/>
          <a:ext cx="838200" cy="2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106287</xdr:rowOff>
    </xdr:from>
    <xdr:to>
      <xdr:col>5</xdr:col>
      <xdr:colOff>358775</xdr:colOff>
      <xdr:row>57</xdr:row>
      <xdr:rowOff>123378</xdr:rowOff>
    </xdr:to>
    <xdr:cxnSp macro="">
      <xdr:nvCxnSpPr>
        <xdr:cNvPr id="123" name="直線コネクタ 122"/>
        <xdr:cNvCxnSpPr/>
      </xdr:nvCxnSpPr>
      <xdr:spPr>
        <a:xfrm>
          <a:off x="2908300" y="9878937"/>
          <a:ext cx="8890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55438</xdr:rowOff>
    </xdr:from>
    <xdr:to>
      <xdr:col>4</xdr:col>
      <xdr:colOff>155575</xdr:colOff>
      <xdr:row>57</xdr:row>
      <xdr:rowOff>106287</xdr:rowOff>
    </xdr:to>
    <xdr:cxnSp macro="">
      <xdr:nvCxnSpPr>
        <xdr:cNvPr id="126" name="直線コネクタ 125"/>
        <xdr:cNvCxnSpPr/>
      </xdr:nvCxnSpPr>
      <xdr:spPr>
        <a:xfrm>
          <a:off x="2019300" y="9828088"/>
          <a:ext cx="889000" cy="5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55438</xdr:rowOff>
    </xdr:from>
    <xdr:to>
      <xdr:col>2</xdr:col>
      <xdr:colOff>638175</xdr:colOff>
      <xdr:row>57</xdr:row>
      <xdr:rowOff>168389</xdr:rowOff>
    </xdr:to>
    <xdr:cxnSp macro="">
      <xdr:nvCxnSpPr>
        <xdr:cNvPr id="129" name="直線コネクタ 128"/>
        <xdr:cNvCxnSpPr/>
      </xdr:nvCxnSpPr>
      <xdr:spPr>
        <a:xfrm flipV="1">
          <a:off x="1130300" y="9828088"/>
          <a:ext cx="889000" cy="11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50549</xdr:rowOff>
    </xdr:from>
    <xdr:to>
      <xdr:col>6</xdr:col>
      <xdr:colOff>561975</xdr:colOff>
      <xdr:row>57</xdr:row>
      <xdr:rowOff>152149</xdr:rowOff>
    </xdr:to>
    <xdr:sp macro="" textlink="">
      <xdr:nvSpPr>
        <xdr:cNvPr id="139" name="円/楕円 138"/>
        <xdr:cNvSpPr/>
      </xdr:nvSpPr>
      <xdr:spPr>
        <a:xfrm>
          <a:off x="4584700" y="98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136926</xdr:rowOff>
    </xdr:from>
    <xdr:ext cx="534377" cy="259045"/>
    <xdr:sp macro="" textlink="">
      <xdr:nvSpPr>
        <xdr:cNvPr id="140" name="総務費該当値テキスト"/>
        <xdr:cNvSpPr txBox="1"/>
      </xdr:nvSpPr>
      <xdr:spPr>
        <a:xfrm>
          <a:off x="4686300" y="973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72578</xdr:rowOff>
    </xdr:from>
    <xdr:to>
      <xdr:col>5</xdr:col>
      <xdr:colOff>409575</xdr:colOff>
      <xdr:row>58</xdr:row>
      <xdr:rowOff>2728</xdr:rowOff>
    </xdr:to>
    <xdr:sp macro="" textlink="">
      <xdr:nvSpPr>
        <xdr:cNvPr id="141" name="円/楕円 140"/>
        <xdr:cNvSpPr/>
      </xdr:nvSpPr>
      <xdr:spPr>
        <a:xfrm>
          <a:off x="3746500" y="984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165305</xdr:rowOff>
    </xdr:from>
    <xdr:ext cx="534377" cy="259045"/>
    <xdr:sp macro="" textlink="">
      <xdr:nvSpPr>
        <xdr:cNvPr id="142" name="テキスト ボックス 141"/>
        <xdr:cNvSpPr txBox="1"/>
      </xdr:nvSpPr>
      <xdr:spPr>
        <a:xfrm>
          <a:off x="3530111" y="993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55487</xdr:rowOff>
    </xdr:from>
    <xdr:to>
      <xdr:col>4</xdr:col>
      <xdr:colOff>206375</xdr:colOff>
      <xdr:row>57</xdr:row>
      <xdr:rowOff>157087</xdr:rowOff>
    </xdr:to>
    <xdr:sp macro="" textlink="">
      <xdr:nvSpPr>
        <xdr:cNvPr id="143" name="円/楕円 142"/>
        <xdr:cNvSpPr/>
      </xdr:nvSpPr>
      <xdr:spPr>
        <a:xfrm>
          <a:off x="2857500" y="98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148214</xdr:rowOff>
    </xdr:from>
    <xdr:ext cx="534377" cy="259045"/>
    <xdr:sp macro="" textlink="">
      <xdr:nvSpPr>
        <xdr:cNvPr id="144" name="テキスト ボックス 143"/>
        <xdr:cNvSpPr txBox="1"/>
      </xdr:nvSpPr>
      <xdr:spPr>
        <a:xfrm>
          <a:off x="2641111" y="992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4638</xdr:rowOff>
    </xdr:from>
    <xdr:to>
      <xdr:col>3</xdr:col>
      <xdr:colOff>3175</xdr:colOff>
      <xdr:row>57</xdr:row>
      <xdr:rowOff>106238</xdr:rowOff>
    </xdr:to>
    <xdr:sp macro="" textlink="">
      <xdr:nvSpPr>
        <xdr:cNvPr id="145" name="円/楕円 144"/>
        <xdr:cNvSpPr/>
      </xdr:nvSpPr>
      <xdr:spPr>
        <a:xfrm>
          <a:off x="1968500" y="977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97365</xdr:rowOff>
    </xdr:from>
    <xdr:ext cx="534377" cy="259045"/>
    <xdr:sp macro="" textlink="">
      <xdr:nvSpPr>
        <xdr:cNvPr id="146" name="テキスト ボックス 145"/>
        <xdr:cNvSpPr txBox="1"/>
      </xdr:nvSpPr>
      <xdr:spPr>
        <a:xfrm>
          <a:off x="1752111" y="987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117589</xdr:rowOff>
    </xdr:from>
    <xdr:to>
      <xdr:col>1</xdr:col>
      <xdr:colOff>485775</xdr:colOff>
      <xdr:row>58</xdr:row>
      <xdr:rowOff>47739</xdr:rowOff>
    </xdr:to>
    <xdr:sp macro="" textlink="">
      <xdr:nvSpPr>
        <xdr:cNvPr id="147" name="円/楕円 146"/>
        <xdr:cNvSpPr/>
      </xdr:nvSpPr>
      <xdr:spPr>
        <a:xfrm>
          <a:off x="1079500" y="989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38866</xdr:rowOff>
    </xdr:from>
    <xdr:ext cx="534377" cy="259045"/>
    <xdr:sp macro="" textlink="">
      <xdr:nvSpPr>
        <xdr:cNvPr id="148" name="テキスト ボックス 147"/>
        <xdr:cNvSpPr txBox="1"/>
      </xdr:nvSpPr>
      <xdr:spPr>
        <a:xfrm>
          <a:off x="863111" y="998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134206</xdr:rowOff>
    </xdr:from>
    <xdr:to>
      <xdr:col>6</xdr:col>
      <xdr:colOff>511175</xdr:colOff>
      <xdr:row>77</xdr:row>
      <xdr:rowOff>144867</xdr:rowOff>
    </xdr:to>
    <xdr:cxnSp macro="">
      <xdr:nvCxnSpPr>
        <xdr:cNvPr id="178" name="直線コネクタ 177"/>
        <xdr:cNvCxnSpPr/>
      </xdr:nvCxnSpPr>
      <xdr:spPr>
        <a:xfrm flipV="1">
          <a:off x="3797300" y="13335856"/>
          <a:ext cx="838200" cy="1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144867</xdr:rowOff>
    </xdr:from>
    <xdr:to>
      <xdr:col>5</xdr:col>
      <xdr:colOff>358775</xdr:colOff>
      <xdr:row>78</xdr:row>
      <xdr:rowOff>50668</xdr:rowOff>
    </xdr:to>
    <xdr:cxnSp macro="">
      <xdr:nvCxnSpPr>
        <xdr:cNvPr id="181" name="直線コネクタ 180"/>
        <xdr:cNvCxnSpPr/>
      </xdr:nvCxnSpPr>
      <xdr:spPr>
        <a:xfrm flipV="1">
          <a:off x="2908300" y="13346517"/>
          <a:ext cx="889000" cy="7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171155</xdr:rowOff>
    </xdr:from>
    <xdr:to>
      <xdr:col>4</xdr:col>
      <xdr:colOff>155575</xdr:colOff>
      <xdr:row>78</xdr:row>
      <xdr:rowOff>50668</xdr:rowOff>
    </xdr:to>
    <xdr:cxnSp macro="">
      <xdr:nvCxnSpPr>
        <xdr:cNvPr id="184" name="直線コネクタ 183"/>
        <xdr:cNvCxnSpPr/>
      </xdr:nvCxnSpPr>
      <xdr:spPr>
        <a:xfrm>
          <a:off x="2019300" y="13372805"/>
          <a:ext cx="889000" cy="5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123157</xdr:rowOff>
    </xdr:from>
    <xdr:to>
      <xdr:col>2</xdr:col>
      <xdr:colOff>638175</xdr:colOff>
      <xdr:row>77</xdr:row>
      <xdr:rowOff>171155</xdr:rowOff>
    </xdr:to>
    <xdr:cxnSp macro="">
      <xdr:nvCxnSpPr>
        <xdr:cNvPr id="187" name="直線コネクタ 186"/>
        <xdr:cNvCxnSpPr/>
      </xdr:nvCxnSpPr>
      <xdr:spPr>
        <a:xfrm>
          <a:off x="1130300" y="13324807"/>
          <a:ext cx="889000" cy="4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83406</xdr:rowOff>
    </xdr:from>
    <xdr:to>
      <xdr:col>6</xdr:col>
      <xdr:colOff>561975</xdr:colOff>
      <xdr:row>78</xdr:row>
      <xdr:rowOff>13556</xdr:rowOff>
    </xdr:to>
    <xdr:sp macro="" textlink="">
      <xdr:nvSpPr>
        <xdr:cNvPr id="197" name="円/楕円 196"/>
        <xdr:cNvSpPr/>
      </xdr:nvSpPr>
      <xdr:spPr>
        <a:xfrm>
          <a:off x="4584700" y="132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169783</xdr:rowOff>
    </xdr:from>
    <xdr:ext cx="534377" cy="259045"/>
    <xdr:sp macro="" textlink="">
      <xdr:nvSpPr>
        <xdr:cNvPr id="198" name="民生費該当値テキスト"/>
        <xdr:cNvSpPr txBox="1"/>
      </xdr:nvSpPr>
      <xdr:spPr>
        <a:xfrm>
          <a:off x="4686300" y="1319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94067</xdr:rowOff>
    </xdr:from>
    <xdr:to>
      <xdr:col>5</xdr:col>
      <xdr:colOff>409575</xdr:colOff>
      <xdr:row>78</xdr:row>
      <xdr:rowOff>24217</xdr:rowOff>
    </xdr:to>
    <xdr:sp macro="" textlink="">
      <xdr:nvSpPr>
        <xdr:cNvPr id="199" name="円/楕円 198"/>
        <xdr:cNvSpPr/>
      </xdr:nvSpPr>
      <xdr:spPr>
        <a:xfrm>
          <a:off x="3746500" y="1329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15344</xdr:rowOff>
    </xdr:from>
    <xdr:ext cx="534377" cy="259045"/>
    <xdr:sp macro="" textlink="">
      <xdr:nvSpPr>
        <xdr:cNvPr id="200" name="テキスト ボックス 199"/>
        <xdr:cNvSpPr txBox="1"/>
      </xdr:nvSpPr>
      <xdr:spPr>
        <a:xfrm>
          <a:off x="3530111" y="1338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81,822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171318</xdr:rowOff>
    </xdr:from>
    <xdr:to>
      <xdr:col>4</xdr:col>
      <xdr:colOff>206375</xdr:colOff>
      <xdr:row>78</xdr:row>
      <xdr:rowOff>101468</xdr:rowOff>
    </xdr:to>
    <xdr:sp macro="" textlink="">
      <xdr:nvSpPr>
        <xdr:cNvPr id="201" name="円/楕円 200"/>
        <xdr:cNvSpPr/>
      </xdr:nvSpPr>
      <xdr:spPr>
        <a:xfrm>
          <a:off x="2857500" y="133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92595</xdr:rowOff>
    </xdr:from>
    <xdr:ext cx="534377" cy="259045"/>
    <xdr:sp macro="" textlink="">
      <xdr:nvSpPr>
        <xdr:cNvPr id="202" name="テキスト ボックス 201"/>
        <xdr:cNvSpPr txBox="1"/>
      </xdr:nvSpPr>
      <xdr:spPr>
        <a:xfrm>
          <a:off x="2641111" y="134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120355</xdr:rowOff>
    </xdr:from>
    <xdr:to>
      <xdr:col>3</xdr:col>
      <xdr:colOff>3175</xdr:colOff>
      <xdr:row>78</xdr:row>
      <xdr:rowOff>50505</xdr:rowOff>
    </xdr:to>
    <xdr:sp macro="" textlink="">
      <xdr:nvSpPr>
        <xdr:cNvPr id="203" name="円/楕円 202"/>
        <xdr:cNvSpPr/>
      </xdr:nvSpPr>
      <xdr:spPr>
        <a:xfrm>
          <a:off x="1968500" y="1332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41632</xdr:rowOff>
    </xdr:from>
    <xdr:ext cx="534377" cy="259045"/>
    <xdr:sp macro="" textlink="">
      <xdr:nvSpPr>
        <xdr:cNvPr id="204" name="テキスト ボックス 203"/>
        <xdr:cNvSpPr txBox="1"/>
      </xdr:nvSpPr>
      <xdr:spPr>
        <a:xfrm>
          <a:off x="1752111" y="1341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78,372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72357</xdr:rowOff>
    </xdr:from>
    <xdr:to>
      <xdr:col>1</xdr:col>
      <xdr:colOff>485775</xdr:colOff>
      <xdr:row>78</xdr:row>
      <xdr:rowOff>2507</xdr:rowOff>
    </xdr:to>
    <xdr:sp macro="" textlink="">
      <xdr:nvSpPr>
        <xdr:cNvPr id="205" name="円/楕円 204"/>
        <xdr:cNvSpPr/>
      </xdr:nvSpPr>
      <xdr:spPr>
        <a:xfrm>
          <a:off x="1079500" y="1327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165084</xdr:rowOff>
    </xdr:from>
    <xdr:ext cx="534377" cy="259045"/>
    <xdr:sp macro="" textlink="">
      <xdr:nvSpPr>
        <xdr:cNvPr id="206" name="テキスト ボックス 205"/>
        <xdr:cNvSpPr txBox="1"/>
      </xdr:nvSpPr>
      <xdr:spPr>
        <a:xfrm>
          <a:off x="863111" y="1336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64883</xdr:rowOff>
    </xdr:from>
    <xdr:to>
      <xdr:col>6</xdr:col>
      <xdr:colOff>511175</xdr:colOff>
      <xdr:row>99</xdr:row>
      <xdr:rowOff>67315</xdr:rowOff>
    </xdr:to>
    <xdr:cxnSp macro="">
      <xdr:nvCxnSpPr>
        <xdr:cNvPr id="238" name="直線コネクタ 237"/>
        <xdr:cNvCxnSpPr/>
      </xdr:nvCxnSpPr>
      <xdr:spPr>
        <a:xfrm flipV="1">
          <a:off x="3797300" y="17038433"/>
          <a:ext cx="838200" cy="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58432</xdr:rowOff>
    </xdr:from>
    <xdr:to>
      <xdr:col>5</xdr:col>
      <xdr:colOff>358775</xdr:colOff>
      <xdr:row>99</xdr:row>
      <xdr:rowOff>67315</xdr:rowOff>
    </xdr:to>
    <xdr:cxnSp macro="">
      <xdr:nvCxnSpPr>
        <xdr:cNvPr id="241" name="直線コネクタ 240"/>
        <xdr:cNvCxnSpPr/>
      </xdr:nvCxnSpPr>
      <xdr:spPr>
        <a:xfrm>
          <a:off x="2908300" y="17031982"/>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41207</xdr:rowOff>
    </xdr:from>
    <xdr:to>
      <xdr:col>4</xdr:col>
      <xdr:colOff>155575</xdr:colOff>
      <xdr:row>99</xdr:row>
      <xdr:rowOff>58432</xdr:rowOff>
    </xdr:to>
    <xdr:cxnSp macro="">
      <xdr:nvCxnSpPr>
        <xdr:cNvPr id="244" name="直線コネクタ 243"/>
        <xdr:cNvCxnSpPr/>
      </xdr:nvCxnSpPr>
      <xdr:spPr>
        <a:xfrm>
          <a:off x="2019300" y="17014757"/>
          <a:ext cx="889000" cy="1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27997</xdr:rowOff>
    </xdr:from>
    <xdr:to>
      <xdr:col>2</xdr:col>
      <xdr:colOff>638175</xdr:colOff>
      <xdr:row>99</xdr:row>
      <xdr:rowOff>41207</xdr:rowOff>
    </xdr:to>
    <xdr:cxnSp macro="">
      <xdr:nvCxnSpPr>
        <xdr:cNvPr id="247" name="直線コネクタ 246"/>
        <xdr:cNvCxnSpPr/>
      </xdr:nvCxnSpPr>
      <xdr:spPr>
        <a:xfrm>
          <a:off x="1130300" y="17001547"/>
          <a:ext cx="889000" cy="1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14083</xdr:rowOff>
    </xdr:from>
    <xdr:to>
      <xdr:col>6</xdr:col>
      <xdr:colOff>561975</xdr:colOff>
      <xdr:row>99</xdr:row>
      <xdr:rowOff>115683</xdr:rowOff>
    </xdr:to>
    <xdr:sp macro="" textlink="">
      <xdr:nvSpPr>
        <xdr:cNvPr id="257" name="円/楕円 256"/>
        <xdr:cNvSpPr/>
      </xdr:nvSpPr>
      <xdr:spPr>
        <a:xfrm>
          <a:off x="4584700" y="1698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100460</xdr:rowOff>
    </xdr:from>
    <xdr:ext cx="534377" cy="259045"/>
    <xdr:sp macro="" textlink="">
      <xdr:nvSpPr>
        <xdr:cNvPr id="258" name="衛生費該当値テキスト"/>
        <xdr:cNvSpPr txBox="1"/>
      </xdr:nvSpPr>
      <xdr:spPr>
        <a:xfrm>
          <a:off x="4686300" y="1690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22,082</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16515</xdr:rowOff>
    </xdr:from>
    <xdr:to>
      <xdr:col>5</xdr:col>
      <xdr:colOff>409575</xdr:colOff>
      <xdr:row>99</xdr:row>
      <xdr:rowOff>118115</xdr:rowOff>
    </xdr:to>
    <xdr:sp macro="" textlink="">
      <xdr:nvSpPr>
        <xdr:cNvPr id="259" name="円/楕円 258"/>
        <xdr:cNvSpPr/>
      </xdr:nvSpPr>
      <xdr:spPr>
        <a:xfrm>
          <a:off x="3746500" y="169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109242</xdr:rowOff>
    </xdr:from>
    <xdr:ext cx="534377" cy="259045"/>
    <xdr:sp macro="" textlink="">
      <xdr:nvSpPr>
        <xdr:cNvPr id="260" name="テキスト ボックス 259"/>
        <xdr:cNvSpPr txBox="1"/>
      </xdr:nvSpPr>
      <xdr:spPr>
        <a:xfrm>
          <a:off x="3530111" y="1708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21,933</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7632</xdr:rowOff>
    </xdr:from>
    <xdr:to>
      <xdr:col>4</xdr:col>
      <xdr:colOff>206375</xdr:colOff>
      <xdr:row>99</xdr:row>
      <xdr:rowOff>109232</xdr:rowOff>
    </xdr:to>
    <xdr:sp macro="" textlink="">
      <xdr:nvSpPr>
        <xdr:cNvPr id="261" name="円/楕円 260"/>
        <xdr:cNvSpPr/>
      </xdr:nvSpPr>
      <xdr:spPr>
        <a:xfrm>
          <a:off x="2857500" y="1698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100359</xdr:rowOff>
    </xdr:from>
    <xdr:ext cx="534377" cy="259045"/>
    <xdr:sp macro="" textlink="">
      <xdr:nvSpPr>
        <xdr:cNvPr id="262" name="テキスト ボックス 261"/>
        <xdr:cNvSpPr txBox="1"/>
      </xdr:nvSpPr>
      <xdr:spPr>
        <a:xfrm>
          <a:off x="2641111" y="170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161857</xdr:rowOff>
    </xdr:from>
    <xdr:to>
      <xdr:col>3</xdr:col>
      <xdr:colOff>3175</xdr:colOff>
      <xdr:row>99</xdr:row>
      <xdr:rowOff>92007</xdr:rowOff>
    </xdr:to>
    <xdr:sp macro="" textlink="">
      <xdr:nvSpPr>
        <xdr:cNvPr id="263" name="円/楕円 262"/>
        <xdr:cNvSpPr/>
      </xdr:nvSpPr>
      <xdr:spPr>
        <a:xfrm>
          <a:off x="1968500" y="1696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83134</xdr:rowOff>
    </xdr:from>
    <xdr:ext cx="534377" cy="259045"/>
    <xdr:sp macro="" textlink="">
      <xdr:nvSpPr>
        <xdr:cNvPr id="264" name="テキスト ボックス 263"/>
        <xdr:cNvSpPr txBox="1"/>
      </xdr:nvSpPr>
      <xdr:spPr>
        <a:xfrm>
          <a:off x="1752111" y="1705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148647</xdr:rowOff>
    </xdr:from>
    <xdr:to>
      <xdr:col>1</xdr:col>
      <xdr:colOff>485775</xdr:colOff>
      <xdr:row>99</xdr:row>
      <xdr:rowOff>78797</xdr:rowOff>
    </xdr:to>
    <xdr:sp macro="" textlink="">
      <xdr:nvSpPr>
        <xdr:cNvPr id="265" name="円/楕円 264"/>
        <xdr:cNvSpPr/>
      </xdr:nvSpPr>
      <xdr:spPr>
        <a:xfrm>
          <a:off x="1079500" y="1695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69924</xdr:rowOff>
    </xdr:from>
    <xdr:ext cx="534377" cy="259045"/>
    <xdr:sp macro="" textlink="">
      <xdr:nvSpPr>
        <xdr:cNvPr id="266" name="テキスト ボックス 265"/>
        <xdr:cNvSpPr txBox="1"/>
      </xdr:nvSpPr>
      <xdr:spPr>
        <a:xfrm>
          <a:off x="863111" y="1704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0" name="テキスト ボックス 27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2" name="テキスト ボックス 28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4" name="テキスト ボックス 28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6" name="テキスト ボックス 28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8" name="テキスト ボックス 287"/>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40096</xdr:rowOff>
    </xdr:from>
    <xdr:to>
      <xdr:col>15</xdr:col>
      <xdr:colOff>180340</xdr:colOff>
      <xdr:row>39</xdr:row>
      <xdr:rowOff>98878</xdr:rowOff>
    </xdr:to>
    <xdr:cxnSp macro="">
      <xdr:nvCxnSpPr>
        <xdr:cNvPr id="292" name="直線コネクタ 291"/>
        <xdr:cNvCxnSpPr/>
      </xdr:nvCxnSpPr>
      <xdr:spPr>
        <a:xfrm flipV="1">
          <a:off x="10475595" y="5526496"/>
          <a:ext cx="1270" cy="125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3"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4" name="直線コネクタ 293"/>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158223</xdr:rowOff>
    </xdr:from>
    <xdr:ext cx="469744" cy="259045"/>
    <xdr:sp macro="" textlink="">
      <xdr:nvSpPr>
        <xdr:cNvPr id="295" name="労働費最大値テキスト"/>
        <xdr:cNvSpPr txBox="1"/>
      </xdr:nvSpPr>
      <xdr:spPr>
        <a:xfrm>
          <a:off x="10528300" y="53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32</xdr:row>
      <xdr:rowOff>40096</xdr:rowOff>
    </xdr:from>
    <xdr:to>
      <xdr:col>15</xdr:col>
      <xdr:colOff>269875</xdr:colOff>
      <xdr:row>32</xdr:row>
      <xdr:rowOff>40096</xdr:rowOff>
    </xdr:to>
    <xdr:cxnSp macro="">
      <xdr:nvCxnSpPr>
        <xdr:cNvPr id="296" name="直線コネクタ 295"/>
        <xdr:cNvCxnSpPr/>
      </xdr:nvCxnSpPr>
      <xdr:spPr>
        <a:xfrm>
          <a:off x="10388600" y="55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45648</xdr:rowOff>
    </xdr:from>
    <xdr:to>
      <xdr:col>15</xdr:col>
      <xdr:colOff>180975</xdr:colOff>
      <xdr:row>38</xdr:row>
      <xdr:rowOff>107696</xdr:rowOff>
    </xdr:to>
    <xdr:cxnSp macro="">
      <xdr:nvCxnSpPr>
        <xdr:cNvPr id="297" name="直線コネクタ 296"/>
        <xdr:cNvCxnSpPr/>
      </xdr:nvCxnSpPr>
      <xdr:spPr>
        <a:xfrm>
          <a:off x="9639300" y="6560748"/>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54954</xdr:rowOff>
    </xdr:from>
    <xdr:ext cx="378565" cy="259045"/>
    <xdr:sp macro="" textlink="">
      <xdr:nvSpPr>
        <xdr:cNvPr id="298" name="労働費平均値テキスト"/>
        <xdr:cNvSpPr txBox="1"/>
      </xdr:nvSpPr>
      <xdr:spPr>
        <a:xfrm>
          <a:off x="10528300" y="63986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32076</xdr:rowOff>
    </xdr:from>
    <xdr:to>
      <xdr:col>15</xdr:col>
      <xdr:colOff>231775</xdr:colOff>
      <xdr:row>38</xdr:row>
      <xdr:rowOff>133676</xdr:rowOff>
    </xdr:to>
    <xdr:sp macro="" textlink="">
      <xdr:nvSpPr>
        <xdr:cNvPr id="299" name="フローチャート : 判断 298"/>
        <xdr:cNvSpPr/>
      </xdr:nvSpPr>
      <xdr:spPr>
        <a:xfrm>
          <a:off x="104267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135455</xdr:rowOff>
    </xdr:from>
    <xdr:to>
      <xdr:col>14</xdr:col>
      <xdr:colOff>28575</xdr:colOff>
      <xdr:row>38</xdr:row>
      <xdr:rowOff>45648</xdr:rowOff>
    </xdr:to>
    <xdr:cxnSp macro="">
      <xdr:nvCxnSpPr>
        <xdr:cNvPr id="300" name="直線コネクタ 299"/>
        <xdr:cNvCxnSpPr/>
      </xdr:nvCxnSpPr>
      <xdr:spPr>
        <a:xfrm>
          <a:off x="8750300" y="6307655"/>
          <a:ext cx="8890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74204</xdr:rowOff>
    </xdr:from>
    <xdr:to>
      <xdr:col>14</xdr:col>
      <xdr:colOff>79375</xdr:colOff>
      <xdr:row>38</xdr:row>
      <xdr:rowOff>4355</xdr:rowOff>
    </xdr:to>
    <xdr:sp macro="" textlink="">
      <xdr:nvSpPr>
        <xdr:cNvPr id="301" name="フローチャート : 判断 300"/>
        <xdr:cNvSpPr/>
      </xdr:nvSpPr>
      <xdr:spPr>
        <a:xfrm>
          <a:off x="9588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20881</xdr:rowOff>
    </xdr:from>
    <xdr:ext cx="378565" cy="259045"/>
    <xdr:sp macro="" textlink="">
      <xdr:nvSpPr>
        <xdr:cNvPr id="302" name="テキスト ボックス 301"/>
        <xdr:cNvSpPr txBox="1"/>
      </xdr:nvSpPr>
      <xdr:spPr>
        <a:xfrm>
          <a:off x="9450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166805</xdr:rowOff>
    </xdr:from>
    <xdr:to>
      <xdr:col>12</xdr:col>
      <xdr:colOff>511175</xdr:colOff>
      <xdr:row>36</xdr:row>
      <xdr:rowOff>135455</xdr:rowOff>
    </xdr:to>
    <xdr:cxnSp macro="">
      <xdr:nvCxnSpPr>
        <xdr:cNvPr id="303" name="直線コネクタ 302"/>
        <xdr:cNvCxnSpPr/>
      </xdr:nvCxnSpPr>
      <xdr:spPr>
        <a:xfrm>
          <a:off x="7861300" y="5996105"/>
          <a:ext cx="889000" cy="3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161725</xdr:rowOff>
    </xdr:from>
    <xdr:to>
      <xdr:col>12</xdr:col>
      <xdr:colOff>561975</xdr:colOff>
      <xdr:row>37</xdr:row>
      <xdr:rowOff>91875</xdr:rowOff>
    </xdr:to>
    <xdr:sp macro="" textlink="">
      <xdr:nvSpPr>
        <xdr:cNvPr id="304" name="フローチャート : 判断 303"/>
        <xdr:cNvSpPr/>
      </xdr:nvSpPr>
      <xdr:spPr>
        <a:xfrm>
          <a:off x="8699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83002</xdr:rowOff>
    </xdr:from>
    <xdr:ext cx="469744" cy="259045"/>
    <xdr:sp macro="" textlink="">
      <xdr:nvSpPr>
        <xdr:cNvPr id="305" name="テキスト ボックス 304"/>
        <xdr:cNvSpPr txBox="1"/>
      </xdr:nvSpPr>
      <xdr:spPr>
        <a:xfrm>
          <a:off x="8515427" y="64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37810</xdr:rowOff>
    </xdr:from>
    <xdr:to>
      <xdr:col>11</xdr:col>
      <xdr:colOff>307975</xdr:colOff>
      <xdr:row>34</xdr:row>
      <xdr:rowOff>166805</xdr:rowOff>
    </xdr:to>
    <xdr:cxnSp macro="">
      <xdr:nvCxnSpPr>
        <xdr:cNvPr id="306" name="直線コネクタ 305"/>
        <xdr:cNvCxnSpPr/>
      </xdr:nvCxnSpPr>
      <xdr:spPr>
        <a:xfrm>
          <a:off x="6972300" y="5181310"/>
          <a:ext cx="889000" cy="8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73551</xdr:rowOff>
    </xdr:from>
    <xdr:to>
      <xdr:col>11</xdr:col>
      <xdr:colOff>358775</xdr:colOff>
      <xdr:row>37</xdr:row>
      <xdr:rowOff>3701</xdr:rowOff>
    </xdr:to>
    <xdr:sp macro="" textlink="">
      <xdr:nvSpPr>
        <xdr:cNvPr id="307" name="フローチャート : 判断 306"/>
        <xdr:cNvSpPr/>
      </xdr:nvSpPr>
      <xdr:spPr>
        <a:xfrm>
          <a:off x="7810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166278</xdr:rowOff>
    </xdr:from>
    <xdr:ext cx="469744" cy="259045"/>
    <xdr:sp macro="" textlink="">
      <xdr:nvSpPr>
        <xdr:cNvPr id="308" name="テキスト ボックス 307"/>
        <xdr:cNvSpPr txBox="1"/>
      </xdr:nvSpPr>
      <xdr:spPr>
        <a:xfrm>
          <a:off x="7626427" y="633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26851</xdr:rowOff>
    </xdr:from>
    <xdr:to>
      <xdr:col>10</xdr:col>
      <xdr:colOff>155575</xdr:colOff>
      <xdr:row>35</xdr:row>
      <xdr:rowOff>128451</xdr:rowOff>
    </xdr:to>
    <xdr:sp macro="" textlink="">
      <xdr:nvSpPr>
        <xdr:cNvPr id="309" name="フローチャート : 判断 308"/>
        <xdr:cNvSpPr/>
      </xdr:nvSpPr>
      <xdr:spPr>
        <a:xfrm>
          <a:off x="6921500" y="602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119578</xdr:rowOff>
    </xdr:from>
    <xdr:ext cx="469744" cy="259045"/>
    <xdr:sp macro="" textlink="">
      <xdr:nvSpPr>
        <xdr:cNvPr id="310" name="テキスト ボックス 309"/>
        <xdr:cNvSpPr txBox="1"/>
      </xdr:nvSpPr>
      <xdr:spPr>
        <a:xfrm>
          <a:off x="6737427" y="612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56896</xdr:rowOff>
    </xdr:from>
    <xdr:to>
      <xdr:col>15</xdr:col>
      <xdr:colOff>231775</xdr:colOff>
      <xdr:row>38</xdr:row>
      <xdr:rowOff>158496</xdr:rowOff>
    </xdr:to>
    <xdr:sp macro="" textlink="">
      <xdr:nvSpPr>
        <xdr:cNvPr id="316" name="円/楕円 315"/>
        <xdr:cNvSpPr/>
      </xdr:nvSpPr>
      <xdr:spPr>
        <a:xfrm>
          <a:off x="104267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35323</xdr:rowOff>
    </xdr:from>
    <xdr:ext cx="378565" cy="259045"/>
    <xdr:sp macro="" textlink="">
      <xdr:nvSpPr>
        <xdr:cNvPr id="317" name="労働費該当値テキスト"/>
        <xdr:cNvSpPr txBox="1"/>
      </xdr:nvSpPr>
      <xdr:spPr>
        <a:xfrm>
          <a:off x="10528300"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166298</xdr:rowOff>
    </xdr:from>
    <xdr:to>
      <xdr:col>14</xdr:col>
      <xdr:colOff>79375</xdr:colOff>
      <xdr:row>38</xdr:row>
      <xdr:rowOff>96448</xdr:rowOff>
    </xdr:to>
    <xdr:sp macro="" textlink="">
      <xdr:nvSpPr>
        <xdr:cNvPr id="318" name="円/楕円 317"/>
        <xdr:cNvSpPr/>
      </xdr:nvSpPr>
      <xdr:spPr>
        <a:xfrm>
          <a:off x="9588500" y="65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87575</xdr:rowOff>
    </xdr:from>
    <xdr:ext cx="378565" cy="259045"/>
    <xdr:sp macro="" textlink="">
      <xdr:nvSpPr>
        <xdr:cNvPr id="319" name="テキスト ボックス 318"/>
        <xdr:cNvSpPr txBox="1"/>
      </xdr:nvSpPr>
      <xdr:spPr>
        <a:xfrm>
          <a:off x="9450017" y="6602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84655</xdr:rowOff>
    </xdr:from>
    <xdr:to>
      <xdr:col>12</xdr:col>
      <xdr:colOff>561975</xdr:colOff>
      <xdr:row>37</xdr:row>
      <xdr:rowOff>14805</xdr:rowOff>
    </xdr:to>
    <xdr:sp macro="" textlink="">
      <xdr:nvSpPr>
        <xdr:cNvPr id="320" name="円/楕円 319"/>
        <xdr:cNvSpPr/>
      </xdr:nvSpPr>
      <xdr:spPr>
        <a:xfrm>
          <a:off x="8699500" y="625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31332</xdr:rowOff>
    </xdr:from>
    <xdr:ext cx="469744" cy="259045"/>
    <xdr:sp macro="" textlink="">
      <xdr:nvSpPr>
        <xdr:cNvPr id="321" name="テキスト ボックス 320"/>
        <xdr:cNvSpPr txBox="1"/>
      </xdr:nvSpPr>
      <xdr:spPr>
        <a:xfrm>
          <a:off x="8515427" y="603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116005</xdr:rowOff>
    </xdr:from>
    <xdr:to>
      <xdr:col>11</xdr:col>
      <xdr:colOff>358775</xdr:colOff>
      <xdr:row>35</xdr:row>
      <xdr:rowOff>46155</xdr:rowOff>
    </xdr:to>
    <xdr:sp macro="" textlink="">
      <xdr:nvSpPr>
        <xdr:cNvPr id="322" name="円/楕円 321"/>
        <xdr:cNvSpPr/>
      </xdr:nvSpPr>
      <xdr:spPr>
        <a:xfrm>
          <a:off x="7810500" y="59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62682</xdr:rowOff>
    </xdr:from>
    <xdr:ext cx="469744" cy="259045"/>
    <xdr:sp macro="" textlink="">
      <xdr:nvSpPr>
        <xdr:cNvPr id="323" name="テキスト ボックス 322"/>
        <xdr:cNvSpPr txBox="1"/>
      </xdr:nvSpPr>
      <xdr:spPr>
        <a:xfrm>
          <a:off x="7626427" y="57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158460</xdr:rowOff>
    </xdr:from>
    <xdr:to>
      <xdr:col>10</xdr:col>
      <xdr:colOff>155575</xdr:colOff>
      <xdr:row>30</xdr:row>
      <xdr:rowOff>88610</xdr:rowOff>
    </xdr:to>
    <xdr:sp macro="" textlink="">
      <xdr:nvSpPr>
        <xdr:cNvPr id="324" name="円/楕円 323"/>
        <xdr:cNvSpPr/>
      </xdr:nvSpPr>
      <xdr:spPr>
        <a:xfrm>
          <a:off x="6921500" y="51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105137</xdr:rowOff>
    </xdr:from>
    <xdr:ext cx="469744" cy="259045"/>
    <xdr:sp macro="" textlink="">
      <xdr:nvSpPr>
        <xdr:cNvPr id="325" name="テキスト ボックス 324"/>
        <xdr:cNvSpPr txBox="1"/>
      </xdr:nvSpPr>
      <xdr:spPr>
        <a:xfrm>
          <a:off x="6737427" y="49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7" name="直線コネクタ 346"/>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8"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9" name="直線コネクタ 348"/>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50"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51" name="直線コネクタ 350"/>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87625</xdr:rowOff>
    </xdr:from>
    <xdr:to>
      <xdr:col>15</xdr:col>
      <xdr:colOff>180975</xdr:colOff>
      <xdr:row>58</xdr:row>
      <xdr:rowOff>105364</xdr:rowOff>
    </xdr:to>
    <xdr:cxnSp macro="">
      <xdr:nvCxnSpPr>
        <xdr:cNvPr id="352" name="直線コネクタ 351"/>
        <xdr:cNvCxnSpPr/>
      </xdr:nvCxnSpPr>
      <xdr:spPr>
        <a:xfrm>
          <a:off x="9639300" y="10031725"/>
          <a:ext cx="8382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3"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4" name="フローチャート : 判断 353"/>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87625</xdr:rowOff>
    </xdr:from>
    <xdr:to>
      <xdr:col>14</xdr:col>
      <xdr:colOff>28575</xdr:colOff>
      <xdr:row>58</xdr:row>
      <xdr:rowOff>108816</xdr:rowOff>
    </xdr:to>
    <xdr:cxnSp macro="">
      <xdr:nvCxnSpPr>
        <xdr:cNvPr id="355" name="直線コネクタ 354"/>
        <xdr:cNvCxnSpPr/>
      </xdr:nvCxnSpPr>
      <xdr:spPr>
        <a:xfrm flipV="1">
          <a:off x="8750300" y="10031725"/>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6" name="フローチャート : 判断 355"/>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7" name="テキスト ボックス 356"/>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103787</xdr:rowOff>
    </xdr:from>
    <xdr:to>
      <xdr:col>12</xdr:col>
      <xdr:colOff>511175</xdr:colOff>
      <xdr:row>58</xdr:row>
      <xdr:rowOff>108816</xdr:rowOff>
    </xdr:to>
    <xdr:cxnSp macro="">
      <xdr:nvCxnSpPr>
        <xdr:cNvPr id="358" name="直線コネクタ 357"/>
        <xdr:cNvCxnSpPr/>
      </xdr:nvCxnSpPr>
      <xdr:spPr>
        <a:xfrm>
          <a:off x="7861300" y="1004788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9" name="フローチャート : 判断 358"/>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60" name="テキスト ボックス 359"/>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98735</xdr:rowOff>
    </xdr:from>
    <xdr:to>
      <xdr:col>11</xdr:col>
      <xdr:colOff>307975</xdr:colOff>
      <xdr:row>58</xdr:row>
      <xdr:rowOff>103787</xdr:rowOff>
    </xdr:to>
    <xdr:cxnSp macro="">
      <xdr:nvCxnSpPr>
        <xdr:cNvPr id="361" name="直線コネクタ 360"/>
        <xdr:cNvCxnSpPr/>
      </xdr:nvCxnSpPr>
      <xdr:spPr>
        <a:xfrm>
          <a:off x="6972300" y="10042835"/>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2" name="フローチャート : 判断 361"/>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3" name="テキスト ボックス 362"/>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4" name="フローチャート : 判断 363"/>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5" name="テキスト ボックス 364"/>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54564</xdr:rowOff>
    </xdr:from>
    <xdr:to>
      <xdr:col>15</xdr:col>
      <xdr:colOff>231775</xdr:colOff>
      <xdr:row>58</xdr:row>
      <xdr:rowOff>156164</xdr:rowOff>
    </xdr:to>
    <xdr:sp macro="" textlink="">
      <xdr:nvSpPr>
        <xdr:cNvPr id="371" name="円/楕円 370"/>
        <xdr:cNvSpPr/>
      </xdr:nvSpPr>
      <xdr:spPr>
        <a:xfrm>
          <a:off x="10426700" y="999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140941</xdr:rowOff>
    </xdr:from>
    <xdr:ext cx="469744" cy="259045"/>
    <xdr:sp macro="" textlink="">
      <xdr:nvSpPr>
        <xdr:cNvPr id="372" name="農林水産業費該当値テキスト"/>
        <xdr:cNvSpPr txBox="1"/>
      </xdr:nvSpPr>
      <xdr:spPr>
        <a:xfrm>
          <a:off x="10528300" y="991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36825</xdr:rowOff>
    </xdr:from>
    <xdr:to>
      <xdr:col>14</xdr:col>
      <xdr:colOff>79375</xdr:colOff>
      <xdr:row>58</xdr:row>
      <xdr:rowOff>138425</xdr:rowOff>
    </xdr:to>
    <xdr:sp macro="" textlink="">
      <xdr:nvSpPr>
        <xdr:cNvPr id="373" name="円/楕円 372"/>
        <xdr:cNvSpPr/>
      </xdr:nvSpPr>
      <xdr:spPr>
        <a:xfrm>
          <a:off x="9588500" y="99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129552</xdr:rowOff>
    </xdr:from>
    <xdr:ext cx="469744" cy="259045"/>
    <xdr:sp macro="" textlink="">
      <xdr:nvSpPr>
        <xdr:cNvPr id="374" name="テキスト ボックス 373"/>
        <xdr:cNvSpPr txBox="1"/>
      </xdr:nvSpPr>
      <xdr:spPr>
        <a:xfrm>
          <a:off x="9404427" y="1007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58016</xdr:rowOff>
    </xdr:from>
    <xdr:to>
      <xdr:col>12</xdr:col>
      <xdr:colOff>561975</xdr:colOff>
      <xdr:row>58</xdr:row>
      <xdr:rowOff>159616</xdr:rowOff>
    </xdr:to>
    <xdr:sp macro="" textlink="">
      <xdr:nvSpPr>
        <xdr:cNvPr id="375" name="円/楕円 374"/>
        <xdr:cNvSpPr/>
      </xdr:nvSpPr>
      <xdr:spPr>
        <a:xfrm>
          <a:off x="8699500" y="1000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150743</xdr:rowOff>
    </xdr:from>
    <xdr:ext cx="469744" cy="259045"/>
    <xdr:sp macro="" textlink="">
      <xdr:nvSpPr>
        <xdr:cNvPr id="376" name="テキスト ボックス 375"/>
        <xdr:cNvSpPr txBox="1"/>
      </xdr:nvSpPr>
      <xdr:spPr>
        <a:xfrm>
          <a:off x="8515427" y="1009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52987</xdr:rowOff>
    </xdr:from>
    <xdr:to>
      <xdr:col>11</xdr:col>
      <xdr:colOff>358775</xdr:colOff>
      <xdr:row>58</xdr:row>
      <xdr:rowOff>154587</xdr:rowOff>
    </xdr:to>
    <xdr:sp macro="" textlink="">
      <xdr:nvSpPr>
        <xdr:cNvPr id="377" name="円/楕円 376"/>
        <xdr:cNvSpPr/>
      </xdr:nvSpPr>
      <xdr:spPr>
        <a:xfrm>
          <a:off x="7810500" y="999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145714</xdr:rowOff>
    </xdr:from>
    <xdr:ext cx="469744" cy="259045"/>
    <xdr:sp macro="" textlink="">
      <xdr:nvSpPr>
        <xdr:cNvPr id="378" name="テキスト ボックス 377"/>
        <xdr:cNvSpPr txBox="1"/>
      </xdr:nvSpPr>
      <xdr:spPr>
        <a:xfrm>
          <a:off x="7626427" y="100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47935</xdr:rowOff>
    </xdr:from>
    <xdr:to>
      <xdr:col>10</xdr:col>
      <xdr:colOff>155575</xdr:colOff>
      <xdr:row>58</xdr:row>
      <xdr:rowOff>149535</xdr:rowOff>
    </xdr:to>
    <xdr:sp macro="" textlink="">
      <xdr:nvSpPr>
        <xdr:cNvPr id="379" name="円/楕円 378"/>
        <xdr:cNvSpPr/>
      </xdr:nvSpPr>
      <xdr:spPr>
        <a:xfrm>
          <a:off x="6921500" y="999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140662</xdr:rowOff>
    </xdr:from>
    <xdr:ext cx="469744" cy="259045"/>
    <xdr:sp macro="" textlink="">
      <xdr:nvSpPr>
        <xdr:cNvPr id="380" name="テキスト ボックス 379"/>
        <xdr:cNvSpPr txBox="1"/>
      </xdr:nvSpPr>
      <xdr:spPr>
        <a:xfrm>
          <a:off x="6737427" y="1008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2" name="直線コネクタ 401"/>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3"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4" name="直線コネクタ 403"/>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5"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6" name="直線コネクタ 405"/>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2174</xdr:rowOff>
    </xdr:from>
    <xdr:to>
      <xdr:col>15</xdr:col>
      <xdr:colOff>180975</xdr:colOff>
      <xdr:row>78</xdr:row>
      <xdr:rowOff>23388</xdr:rowOff>
    </xdr:to>
    <xdr:cxnSp macro="">
      <xdr:nvCxnSpPr>
        <xdr:cNvPr id="407" name="直線コネクタ 406"/>
        <xdr:cNvCxnSpPr/>
      </xdr:nvCxnSpPr>
      <xdr:spPr>
        <a:xfrm>
          <a:off x="9639300" y="13375274"/>
          <a:ext cx="8382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8"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9" name="フローチャート : 判断 408"/>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2174</xdr:rowOff>
    </xdr:from>
    <xdr:to>
      <xdr:col>14</xdr:col>
      <xdr:colOff>28575</xdr:colOff>
      <xdr:row>78</xdr:row>
      <xdr:rowOff>13055</xdr:rowOff>
    </xdr:to>
    <xdr:cxnSp macro="">
      <xdr:nvCxnSpPr>
        <xdr:cNvPr id="410" name="直線コネクタ 409"/>
        <xdr:cNvCxnSpPr/>
      </xdr:nvCxnSpPr>
      <xdr:spPr>
        <a:xfrm flipV="1">
          <a:off x="8750300" y="13375274"/>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11" name="フローチャート : 判断 410"/>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2" name="テキスト ボックス 411"/>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13055</xdr:rowOff>
    </xdr:from>
    <xdr:to>
      <xdr:col>12</xdr:col>
      <xdr:colOff>511175</xdr:colOff>
      <xdr:row>78</xdr:row>
      <xdr:rowOff>32533</xdr:rowOff>
    </xdr:to>
    <xdr:cxnSp macro="">
      <xdr:nvCxnSpPr>
        <xdr:cNvPr id="413" name="直線コネクタ 412"/>
        <xdr:cNvCxnSpPr/>
      </xdr:nvCxnSpPr>
      <xdr:spPr>
        <a:xfrm flipV="1">
          <a:off x="7861300" y="13386155"/>
          <a:ext cx="889000" cy="1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4" name="フローチャート : 判断 413"/>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5" name="テキスト ボックス 414"/>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32533</xdr:rowOff>
    </xdr:from>
    <xdr:to>
      <xdr:col>11</xdr:col>
      <xdr:colOff>307975</xdr:colOff>
      <xdr:row>78</xdr:row>
      <xdr:rowOff>76606</xdr:rowOff>
    </xdr:to>
    <xdr:cxnSp macro="">
      <xdr:nvCxnSpPr>
        <xdr:cNvPr id="416" name="直線コネクタ 415"/>
        <xdr:cNvCxnSpPr/>
      </xdr:nvCxnSpPr>
      <xdr:spPr>
        <a:xfrm flipV="1">
          <a:off x="6972300" y="13405633"/>
          <a:ext cx="889000" cy="4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7" name="フローチャート : 判断 416"/>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8" name="テキスト ボックス 417"/>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9" name="フローチャート : 判断 418"/>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20" name="テキスト ボックス 419"/>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144038</xdr:rowOff>
    </xdr:from>
    <xdr:to>
      <xdr:col>15</xdr:col>
      <xdr:colOff>231775</xdr:colOff>
      <xdr:row>78</xdr:row>
      <xdr:rowOff>74188</xdr:rowOff>
    </xdr:to>
    <xdr:sp macro="" textlink="">
      <xdr:nvSpPr>
        <xdr:cNvPr id="426" name="円/楕円 425"/>
        <xdr:cNvSpPr/>
      </xdr:nvSpPr>
      <xdr:spPr>
        <a:xfrm>
          <a:off x="10426700" y="133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58965</xdr:rowOff>
    </xdr:from>
    <xdr:ext cx="469744" cy="259045"/>
    <xdr:sp macro="" textlink="">
      <xdr:nvSpPr>
        <xdr:cNvPr id="427" name="商工費該当値テキスト"/>
        <xdr:cNvSpPr txBox="1"/>
      </xdr:nvSpPr>
      <xdr:spPr>
        <a:xfrm>
          <a:off x="10528300" y="1326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122824</xdr:rowOff>
    </xdr:from>
    <xdr:to>
      <xdr:col>14</xdr:col>
      <xdr:colOff>79375</xdr:colOff>
      <xdr:row>78</xdr:row>
      <xdr:rowOff>52974</xdr:rowOff>
    </xdr:to>
    <xdr:sp macro="" textlink="">
      <xdr:nvSpPr>
        <xdr:cNvPr id="428" name="円/楕円 427"/>
        <xdr:cNvSpPr/>
      </xdr:nvSpPr>
      <xdr:spPr>
        <a:xfrm>
          <a:off x="9588500" y="133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44101</xdr:rowOff>
    </xdr:from>
    <xdr:ext cx="469744" cy="259045"/>
    <xdr:sp macro="" textlink="">
      <xdr:nvSpPr>
        <xdr:cNvPr id="429" name="テキスト ボックス 428"/>
        <xdr:cNvSpPr txBox="1"/>
      </xdr:nvSpPr>
      <xdr:spPr>
        <a:xfrm>
          <a:off x="9404427" y="1341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133705</xdr:rowOff>
    </xdr:from>
    <xdr:to>
      <xdr:col>12</xdr:col>
      <xdr:colOff>561975</xdr:colOff>
      <xdr:row>78</xdr:row>
      <xdr:rowOff>63855</xdr:rowOff>
    </xdr:to>
    <xdr:sp macro="" textlink="">
      <xdr:nvSpPr>
        <xdr:cNvPr id="430" name="円/楕円 429"/>
        <xdr:cNvSpPr/>
      </xdr:nvSpPr>
      <xdr:spPr>
        <a:xfrm>
          <a:off x="8699500" y="133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54982</xdr:rowOff>
    </xdr:from>
    <xdr:ext cx="469744" cy="259045"/>
    <xdr:sp macro="" textlink="">
      <xdr:nvSpPr>
        <xdr:cNvPr id="431" name="テキスト ボックス 430"/>
        <xdr:cNvSpPr txBox="1"/>
      </xdr:nvSpPr>
      <xdr:spPr>
        <a:xfrm>
          <a:off x="8515427" y="1342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153183</xdr:rowOff>
    </xdr:from>
    <xdr:to>
      <xdr:col>11</xdr:col>
      <xdr:colOff>358775</xdr:colOff>
      <xdr:row>78</xdr:row>
      <xdr:rowOff>83333</xdr:rowOff>
    </xdr:to>
    <xdr:sp macro="" textlink="">
      <xdr:nvSpPr>
        <xdr:cNvPr id="432" name="円/楕円 431"/>
        <xdr:cNvSpPr/>
      </xdr:nvSpPr>
      <xdr:spPr>
        <a:xfrm>
          <a:off x="7810500" y="133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74460</xdr:rowOff>
    </xdr:from>
    <xdr:ext cx="469744" cy="259045"/>
    <xdr:sp macro="" textlink="">
      <xdr:nvSpPr>
        <xdr:cNvPr id="433" name="テキスト ボックス 432"/>
        <xdr:cNvSpPr txBox="1"/>
      </xdr:nvSpPr>
      <xdr:spPr>
        <a:xfrm>
          <a:off x="7626427" y="1344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25806</xdr:rowOff>
    </xdr:from>
    <xdr:to>
      <xdr:col>10</xdr:col>
      <xdr:colOff>155575</xdr:colOff>
      <xdr:row>78</xdr:row>
      <xdr:rowOff>127406</xdr:rowOff>
    </xdr:to>
    <xdr:sp macro="" textlink="">
      <xdr:nvSpPr>
        <xdr:cNvPr id="434" name="円/楕円 433"/>
        <xdr:cNvSpPr/>
      </xdr:nvSpPr>
      <xdr:spPr>
        <a:xfrm>
          <a:off x="6921500" y="133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118533</xdr:rowOff>
    </xdr:from>
    <xdr:ext cx="469744" cy="259045"/>
    <xdr:sp macro="" textlink="">
      <xdr:nvSpPr>
        <xdr:cNvPr id="435" name="テキスト ボックス 434"/>
        <xdr:cNvSpPr txBox="1"/>
      </xdr:nvSpPr>
      <xdr:spPr>
        <a:xfrm>
          <a:off x="6737427" y="1349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9" name="直線コネクタ 458"/>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60"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61" name="直線コネクタ 460"/>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2"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3" name="直線コネクタ 462"/>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64630</xdr:rowOff>
    </xdr:from>
    <xdr:to>
      <xdr:col>15</xdr:col>
      <xdr:colOff>180975</xdr:colOff>
      <xdr:row>97</xdr:row>
      <xdr:rowOff>90373</xdr:rowOff>
    </xdr:to>
    <xdr:cxnSp macro="">
      <xdr:nvCxnSpPr>
        <xdr:cNvPr id="464" name="直線コネクタ 463"/>
        <xdr:cNvCxnSpPr/>
      </xdr:nvCxnSpPr>
      <xdr:spPr>
        <a:xfrm>
          <a:off x="9639300" y="16695280"/>
          <a:ext cx="838200" cy="2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5"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6" name="フローチャート : 判断 465"/>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15735</xdr:rowOff>
    </xdr:from>
    <xdr:to>
      <xdr:col>14</xdr:col>
      <xdr:colOff>28575</xdr:colOff>
      <xdr:row>97</xdr:row>
      <xdr:rowOff>64630</xdr:rowOff>
    </xdr:to>
    <xdr:cxnSp macro="">
      <xdr:nvCxnSpPr>
        <xdr:cNvPr id="467" name="直線コネクタ 466"/>
        <xdr:cNvCxnSpPr/>
      </xdr:nvCxnSpPr>
      <xdr:spPr>
        <a:xfrm>
          <a:off x="8750300" y="16646385"/>
          <a:ext cx="889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8" name="フローチャート : 判断 467"/>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9" name="テキスト ボックス 468"/>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155372</xdr:rowOff>
    </xdr:from>
    <xdr:to>
      <xdr:col>12</xdr:col>
      <xdr:colOff>511175</xdr:colOff>
      <xdr:row>97</xdr:row>
      <xdr:rowOff>15735</xdr:rowOff>
    </xdr:to>
    <xdr:cxnSp macro="">
      <xdr:nvCxnSpPr>
        <xdr:cNvPr id="470" name="直線コネクタ 469"/>
        <xdr:cNvCxnSpPr/>
      </xdr:nvCxnSpPr>
      <xdr:spPr>
        <a:xfrm>
          <a:off x="7861300" y="16614572"/>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71" name="フローチャート : 判断 470"/>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2" name="テキスト ボックス 471"/>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155372</xdr:rowOff>
    </xdr:from>
    <xdr:to>
      <xdr:col>11</xdr:col>
      <xdr:colOff>307975</xdr:colOff>
      <xdr:row>97</xdr:row>
      <xdr:rowOff>84632</xdr:rowOff>
    </xdr:to>
    <xdr:cxnSp macro="">
      <xdr:nvCxnSpPr>
        <xdr:cNvPr id="473" name="直線コネクタ 472"/>
        <xdr:cNvCxnSpPr/>
      </xdr:nvCxnSpPr>
      <xdr:spPr>
        <a:xfrm flipV="1">
          <a:off x="6972300" y="16614572"/>
          <a:ext cx="889000" cy="10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4" name="フローチャート : 判断 473"/>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5" name="テキスト ボックス 474"/>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6" name="フローチャート : 判断 475"/>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7" name="テキスト ボックス 476"/>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39573</xdr:rowOff>
    </xdr:from>
    <xdr:to>
      <xdr:col>15</xdr:col>
      <xdr:colOff>231775</xdr:colOff>
      <xdr:row>97</xdr:row>
      <xdr:rowOff>141173</xdr:rowOff>
    </xdr:to>
    <xdr:sp macro="" textlink="">
      <xdr:nvSpPr>
        <xdr:cNvPr id="483" name="円/楕円 482"/>
        <xdr:cNvSpPr/>
      </xdr:nvSpPr>
      <xdr:spPr>
        <a:xfrm>
          <a:off x="10426700" y="1667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18000</xdr:rowOff>
    </xdr:from>
    <xdr:ext cx="534377" cy="259045"/>
    <xdr:sp macro="" textlink="">
      <xdr:nvSpPr>
        <xdr:cNvPr id="484" name="土木費該当値テキスト"/>
        <xdr:cNvSpPr txBox="1"/>
      </xdr:nvSpPr>
      <xdr:spPr>
        <a:xfrm>
          <a:off x="10528300" y="1664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23,384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13830</xdr:rowOff>
    </xdr:from>
    <xdr:to>
      <xdr:col>14</xdr:col>
      <xdr:colOff>79375</xdr:colOff>
      <xdr:row>97</xdr:row>
      <xdr:rowOff>115430</xdr:rowOff>
    </xdr:to>
    <xdr:sp macro="" textlink="">
      <xdr:nvSpPr>
        <xdr:cNvPr id="485" name="円/楕円 484"/>
        <xdr:cNvSpPr/>
      </xdr:nvSpPr>
      <xdr:spPr>
        <a:xfrm>
          <a:off x="9588500" y="166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106557</xdr:rowOff>
    </xdr:from>
    <xdr:ext cx="534377" cy="259045"/>
    <xdr:sp macro="" textlink="">
      <xdr:nvSpPr>
        <xdr:cNvPr id="486" name="テキスト ボックス 485"/>
        <xdr:cNvSpPr txBox="1"/>
      </xdr:nvSpPr>
      <xdr:spPr>
        <a:xfrm>
          <a:off x="9372111" y="1673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136385</xdr:rowOff>
    </xdr:from>
    <xdr:to>
      <xdr:col>12</xdr:col>
      <xdr:colOff>561975</xdr:colOff>
      <xdr:row>97</xdr:row>
      <xdr:rowOff>66535</xdr:rowOff>
    </xdr:to>
    <xdr:sp macro="" textlink="">
      <xdr:nvSpPr>
        <xdr:cNvPr id="487" name="円/楕円 486"/>
        <xdr:cNvSpPr/>
      </xdr:nvSpPr>
      <xdr:spPr>
        <a:xfrm>
          <a:off x="8699500" y="1659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57662</xdr:rowOff>
    </xdr:from>
    <xdr:ext cx="534377" cy="259045"/>
    <xdr:sp macro="" textlink="">
      <xdr:nvSpPr>
        <xdr:cNvPr id="488" name="テキスト ボックス 487"/>
        <xdr:cNvSpPr txBox="1"/>
      </xdr:nvSpPr>
      <xdr:spPr>
        <a:xfrm>
          <a:off x="8483111" y="1668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104572</xdr:rowOff>
    </xdr:from>
    <xdr:to>
      <xdr:col>11</xdr:col>
      <xdr:colOff>358775</xdr:colOff>
      <xdr:row>97</xdr:row>
      <xdr:rowOff>34722</xdr:rowOff>
    </xdr:to>
    <xdr:sp macro="" textlink="">
      <xdr:nvSpPr>
        <xdr:cNvPr id="489" name="円/楕円 488"/>
        <xdr:cNvSpPr/>
      </xdr:nvSpPr>
      <xdr:spPr>
        <a:xfrm>
          <a:off x="7810500" y="165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25849</xdr:rowOff>
    </xdr:from>
    <xdr:ext cx="534377" cy="259045"/>
    <xdr:sp macro="" textlink="">
      <xdr:nvSpPr>
        <xdr:cNvPr id="490" name="テキスト ボックス 489"/>
        <xdr:cNvSpPr txBox="1"/>
      </xdr:nvSpPr>
      <xdr:spPr>
        <a:xfrm>
          <a:off x="7594111" y="166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33832</xdr:rowOff>
    </xdr:from>
    <xdr:to>
      <xdr:col>10</xdr:col>
      <xdr:colOff>155575</xdr:colOff>
      <xdr:row>97</xdr:row>
      <xdr:rowOff>135432</xdr:rowOff>
    </xdr:to>
    <xdr:sp macro="" textlink="">
      <xdr:nvSpPr>
        <xdr:cNvPr id="491" name="円/楕円 490"/>
        <xdr:cNvSpPr/>
      </xdr:nvSpPr>
      <xdr:spPr>
        <a:xfrm>
          <a:off x="6921500" y="166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126559</xdr:rowOff>
    </xdr:from>
    <xdr:ext cx="534377" cy="259045"/>
    <xdr:sp macro="" textlink="">
      <xdr:nvSpPr>
        <xdr:cNvPr id="492" name="テキスト ボックス 491"/>
        <xdr:cNvSpPr txBox="1"/>
      </xdr:nvSpPr>
      <xdr:spPr>
        <a:xfrm>
          <a:off x="6705111" y="167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9" name="直線コネクタ 518"/>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20"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21" name="直線コネクタ 520"/>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2"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3" name="直線コネクタ 522"/>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37777</xdr:rowOff>
    </xdr:from>
    <xdr:to>
      <xdr:col>23</xdr:col>
      <xdr:colOff>517525</xdr:colOff>
      <xdr:row>39</xdr:row>
      <xdr:rowOff>68736</xdr:rowOff>
    </xdr:to>
    <xdr:cxnSp macro="">
      <xdr:nvCxnSpPr>
        <xdr:cNvPr id="524" name="直線コネクタ 523"/>
        <xdr:cNvCxnSpPr/>
      </xdr:nvCxnSpPr>
      <xdr:spPr>
        <a:xfrm>
          <a:off x="15481300" y="6724327"/>
          <a:ext cx="838200" cy="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5"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6" name="フローチャート : 判断 525"/>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32519</xdr:rowOff>
    </xdr:from>
    <xdr:to>
      <xdr:col>22</xdr:col>
      <xdr:colOff>365125</xdr:colOff>
      <xdr:row>39</xdr:row>
      <xdr:rowOff>37777</xdr:rowOff>
    </xdr:to>
    <xdr:cxnSp macro="">
      <xdr:nvCxnSpPr>
        <xdr:cNvPr id="527" name="直線コネクタ 526"/>
        <xdr:cNvCxnSpPr/>
      </xdr:nvCxnSpPr>
      <xdr:spPr>
        <a:xfrm>
          <a:off x="14592300" y="6719069"/>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8" name="フローチャート : 判断 527"/>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9" name="テキスト ボックス 528"/>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149367</xdr:rowOff>
    </xdr:from>
    <xdr:to>
      <xdr:col>21</xdr:col>
      <xdr:colOff>161925</xdr:colOff>
      <xdr:row>39</xdr:row>
      <xdr:rowOff>32519</xdr:rowOff>
    </xdr:to>
    <xdr:cxnSp macro="">
      <xdr:nvCxnSpPr>
        <xdr:cNvPr id="530" name="直線コネクタ 529"/>
        <xdr:cNvCxnSpPr/>
      </xdr:nvCxnSpPr>
      <xdr:spPr>
        <a:xfrm>
          <a:off x="13703300" y="6664467"/>
          <a:ext cx="889000" cy="5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31" name="フローチャート : 判断 530"/>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2" name="テキスト ボックス 531"/>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109884</xdr:rowOff>
    </xdr:from>
    <xdr:to>
      <xdr:col>19</xdr:col>
      <xdr:colOff>644525</xdr:colOff>
      <xdr:row>38</xdr:row>
      <xdr:rowOff>149367</xdr:rowOff>
    </xdr:to>
    <xdr:cxnSp macro="">
      <xdr:nvCxnSpPr>
        <xdr:cNvPr id="533" name="直線コネクタ 532"/>
        <xdr:cNvCxnSpPr/>
      </xdr:nvCxnSpPr>
      <xdr:spPr>
        <a:xfrm>
          <a:off x="12814300" y="6624984"/>
          <a:ext cx="8890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4" name="フローチャート : 判断 533"/>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5" name="テキスト ボックス 534"/>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6" name="フローチャート : 判断 535"/>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7" name="テキスト ボックス 536"/>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17936</xdr:rowOff>
    </xdr:from>
    <xdr:to>
      <xdr:col>23</xdr:col>
      <xdr:colOff>568325</xdr:colOff>
      <xdr:row>39</xdr:row>
      <xdr:rowOff>119536</xdr:rowOff>
    </xdr:to>
    <xdr:sp macro="" textlink="">
      <xdr:nvSpPr>
        <xdr:cNvPr id="543" name="円/楕円 542"/>
        <xdr:cNvSpPr/>
      </xdr:nvSpPr>
      <xdr:spPr>
        <a:xfrm>
          <a:off x="16268700" y="670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104313</xdr:rowOff>
    </xdr:from>
    <xdr:ext cx="534377" cy="259045"/>
    <xdr:sp macro="" textlink="">
      <xdr:nvSpPr>
        <xdr:cNvPr id="544" name="消防費該当値テキスト"/>
        <xdr:cNvSpPr txBox="1"/>
      </xdr:nvSpPr>
      <xdr:spPr>
        <a:xfrm>
          <a:off x="16370300" y="66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158427</xdr:rowOff>
    </xdr:from>
    <xdr:to>
      <xdr:col>22</xdr:col>
      <xdr:colOff>415925</xdr:colOff>
      <xdr:row>39</xdr:row>
      <xdr:rowOff>88577</xdr:rowOff>
    </xdr:to>
    <xdr:sp macro="" textlink="">
      <xdr:nvSpPr>
        <xdr:cNvPr id="545" name="円/楕円 544"/>
        <xdr:cNvSpPr/>
      </xdr:nvSpPr>
      <xdr:spPr>
        <a:xfrm>
          <a:off x="15430500" y="66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79704</xdr:rowOff>
    </xdr:from>
    <xdr:ext cx="534377" cy="259045"/>
    <xdr:sp macro="" textlink="">
      <xdr:nvSpPr>
        <xdr:cNvPr id="546" name="テキスト ボックス 545"/>
        <xdr:cNvSpPr txBox="1"/>
      </xdr:nvSpPr>
      <xdr:spPr>
        <a:xfrm>
          <a:off x="15214111" y="676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153169</xdr:rowOff>
    </xdr:from>
    <xdr:to>
      <xdr:col>21</xdr:col>
      <xdr:colOff>212725</xdr:colOff>
      <xdr:row>39</xdr:row>
      <xdr:rowOff>83319</xdr:rowOff>
    </xdr:to>
    <xdr:sp macro="" textlink="">
      <xdr:nvSpPr>
        <xdr:cNvPr id="547" name="円/楕円 546"/>
        <xdr:cNvSpPr/>
      </xdr:nvSpPr>
      <xdr:spPr>
        <a:xfrm>
          <a:off x="14541500" y="66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74446</xdr:rowOff>
    </xdr:from>
    <xdr:ext cx="534377" cy="259045"/>
    <xdr:sp macro="" textlink="">
      <xdr:nvSpPr>
        <xdr:cNvPr id="548" name="テキスト ボックス 547"/>
        <xdr:cNvSpPr txBox="1"/>
      </xdr:nvSpPr>
      <xdr:spPr>
        <a:xfrm>
          <a:off x="14325111" y="67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98567</xdr:rowOff>
    </xdr:from>
    <xdr:to>
      <xdr:col>20</xdr:col>
      <xdr:colOff>9525</xdr:colOff>
      <xdr:row>39</xdr:row>
      <xdr:rowOff>28717</xdr:rowOff>
    </xdr:to>
    <xdr:sp macro="" textlink="">
      <xdr:nvSpPr>
        <xdr:cNvPr id="549" name="円/楕円 548"/>
        <xdr:cNvSpPr/>
      </xdr:nvSpPr>
      <xdr:spPr>
        <a:xfrm>
          <a:off x="13652500" y="66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19844</xdr:rowOff>
    </xdr:from>
    <xdr:ext cx="534377" cy="259045"/>
    <xdr:sp macro="" textlink="">
      <xdr:nvSpPr>
        <xdr:cNvPr id="550" name="テキスト ボックス 549"/>
        <xdr:cNvSpPr txBox="1"/>
      </xdr:nvSpPr>
      <xdr:spPr>
        <a:xfrm>
          <a:off x="13436111" y="670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59084</xdr:rowOff>
    </xdr:from>
    <xdr:to>
      <xdr:col>18</xdr:col>
      <xdr:colOff>492125</xdr:colOff>
      <xdr:row>38</xdr:row>
      <xdr:rowOff>160684</xdr:rowOff>
    </xdr:to>
    <xdr:sp macro="" textlink="">
      <xdr:nvSpPr>
        <xdr:cNvPr id="551" name="円/楕円 550"/>
        <xdr:cNvSpPr/>
      </xdr:nvSpPr>
      <xdr:spPr>
        <a:xfrm>
          <a:off x="12763500" y="657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151811</xdr:rowOff>
    </xdr:from>
    <xdr:ext cx="534377" cy="259045"/>
    <xdr:sp macro="" textlink="">
      <xdr:nvSpPr>
        <xdr:cNvPr id="552" name="テキスト ボックス 551"/>
        <xdr:cNvSpPr txBox="1"/>
      </xdr:nvSpPr>
      <xdr:spPr>
        <a:xfrm>
          <a:off x="12547111" y="666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7" name="直線コネクタ 576"/>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8"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9" name="直線コネクタ 578"/>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80"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81" name="直線コネクタ 580"/>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84100</xdr:rowOff>
    </xdr:from>
    <xdr:to>
      <xdr:col>23</xdr:col>
      <xdr:colOff>517525</xdr:colOff>
      <xdr:row>58</xdr:row>
      <xdr:rowOff>7086</xdr:rowOff>
    </xdr:to>
    <xdr:cxnSp macro="">
      <xdr:nvCxnSpPr>
        <xdr:cNvPr id="582" name="直線コネクタ 581"/>
        <xdr:cNvCxnSpPr/>
      </xdr:nvCxnSpPr>
      <xdr:spPr>
        <a:xfrm>
          <a:off x="15481300" y="9513850"/>
          <a:ext cx="838200" cy="43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3"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4" name="フローチャート : 判断 583"/>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84100</xdr:rowOff>
    </xdr:from>
    <xdr:to>
      <xdr:col>22</xdr:col>
      <xdr:colOff>365125</xdr:colOff>
      <xdr:row>57</xdr:row>
      <xdr:rowOff>125425</xdr:rowOff>
    </xdr:to>
    <xdr:cxnSp macro="">
      <xdr:nvCxnSpPr>
        <xdr:cNvPr id="585" name="直線コネクタ 584"/>
        <xdr:cNvCxnSpPr/>
      </xdr:nvCxnSpPr>
      <xdr:spPr>
        <a:xfrm flipV="1">
          <a:off x="14592300" y="9513850"/>
          <a:ext cx="889000" cy="38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6" name="フローチャート : 判断 585"/>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7" name="テキスト ボックス 586"/>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125425</xdr:rowOff>
    </xdr:from>
    <xdr:to>
      <xdr:col>21</xdr:col>
      <xdr:colOff>161925</xdr:colOff>
      <xdr:row>58</xdr:row>
      <xdr:rowOff>40691</xdr:rowOff>
    </xdr:to>
    <xdr:cxnSp macro="">
      <xdr:nvCxnSpPr>
        <xdr:cNvPr id="588" name="直線コネクタ 587"/>
        <xdr:cNvCxnSpPr/>
      </xdr:nvCxnSpPr>
      <xdr:spPr>
        <a:xfrm flipV="1">
          <a:off x="13703300" y="9898075"/>
          <a:ext cx="889000" cy="8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9" name="フローチャート : 判断 588"/>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90" name="テキスト ボックス 589"/>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139662</xdr:rowOff>
    </xdr:from>
    <xdr:to>
      <xdr:col>19</xdr:col>
      <xdr:colOff>644525</xdr:colOff>
      <xdr:row>58</xdr:row>
      <xdr:rowOff>40691</xdr:rowOff>
    </xdr:to>
    <xdr:cxnSp macro="">
      <xdr:nvCxnSpPr>
        <xdr:cNvPr id="591" name="直線コネクタ 590"/>
        <xdr:cNvCxnSpPr/>
      </xdr:nvCxnSpPr>
      <xdr:spPr>
        <a:xfrm>
          <a:off x="12814300" y="9740862"/>
          <a:ext cx="889000" cy="2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2" name="フローチャート : 判断 591"/>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3" name="テキスト ボックス 592"/>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4" name="フローチャート : 判断 593"/>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5" name="テキスト ボックス 594"/>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127736</xdr:rowOff>
    </xdr:from>
    <xdr:to>
      <xdr:col>23</xdr:col>
      <xdr:colOff>568325</xdr:colOff>
      <xdr:row>58</xdr:row>
      <xdr:rowOff>57886</xdr:rowOff>
    </xdr:to>
    <xdr:sp macro="" textlink="">
      <xdr:nvSpPr>
        <xdr:cNvPr id="601" name="円/楕円 600"/>
        <xdr:cNvSpPr/>
      </xdr:nvSpPr>
      <xdr:spPr>
        <a:xfrm>
          <a:off x="16268700" y="990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150613</xdr:rowOff>
    </xdr:from>
    <xdr:ext cx="534377" cy="259045"/>
    <xdr:sp macro="" textlink="">
      <xdr:nvSpPr>
        <xdr:cNvPr id="602" name="教育費該当値テキスト"/>
        <xdr:cNvSpPr txBox="1"/>
      </xdr:nvSpPr>
      <xdr:spPr>
        <a:xfrm>
          <a:off x="16370300" y="97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46,442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33300</xdr:rowOff>
    </xdr:from>
    <xdr:to>
      <xdr:col>22</xdr:col>
      <xdr:colOff>415925</xdr:colOff>
      <xdr:row>55</xdr:row>
      <xdr:rowOff>134900</xdr:rowOff>
    </xdr:to>
    <xdr:sp macro="" textlink="">
      <xdr:nvSpPr>
        <xdr:cNvPr id="603" name="円/楕円 602"/>
        <xdr:cNvSpPr/>
      </xdr:nvSpPr>
      <xdr:spPr>
        <a:xfrm>
          <a:off x="15430500" y="94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151427</xdr:rowOff>
    </xdr:from>
    <xdr:ext cx="534377" cy="259045"/>
    <xdr:sp macro="" textlink="">
      <xdr:nvSpPr>
        <xdr:cNvPr id="604" name="テキスト ボックス 603"/>
        <xdr:cNvSpPr txBox="1"/>
      </xdr:nvSpPr>
      <xdr:spPr>
        <a:xfrm>
          <a:off x="15214111" y="92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80,878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74625</xdr:rowOff>
    </xdr:from>
    <xdr:to>
      <xdr:col>21</xdr:col>
      <xdr:colOff>212725</xdr:colOff>
      <xdr:row>58</xdr:row>
      <xdr:rowOff>4775</xdr:rowOff>
    </xdr:to>
    <xdr:sp macro="" textlink="">
      <xdr:nvSpPr>
        <xdr:cNvPr id="605" name="円/楕円 604"/>
        <xdr:cNvSpPr/>
      </xdr:nvSpPr>
      <xdr:spPr>
        <a:xfrm>
          <a:off x="14541500" y="98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21302</xdr:rowOff>
    </xdr:from>
    <xdr:ext cx="534377" cy="259045"/>
    <xdr:sp macro="" textlink="">
      <xdr:nvSpPr>
        <xdr:cNvPr id="606" name="テキスト ボックス 605"/>
        <xdr:cNvSpPr txBox="1"/>
      </xdr:nvSpPr>
      <xdr:spPr>
        <a:xfrm>
          <a:off x="14325111" y="962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161341</xdr:rowOff>
    </xdr:from>
    <xdr:to>
      <xdr:col>20</xdr:col>
      <xdr:colOff>9525</xdr:colOff>
      <xdr:row>58</xdr:row>
      <xdr:rowOff>91491</xdr:rowOff>
    </xdr:to>
    <xdr:sp macro="" textlink="">
      <xdr:nvSpPr>
        <xdr:cNvPr id="607" name="円/楕円 606"/>
        <xdr:cNvSpPr/>
      </xdr:nvSpPr>
      <xdr:spPr>
        <a:xfrm>
          <a:off x="13652500" y="993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108018</xdr:rowOff>
    </xdr:from>
    <xdr:ext cx="534377" cy="259045"/>
    <xdr:sp macro="" textlink="">
      <xdr:nvSpPr>
        <xdr:cNvPr id="608" name="テキスト ボックス 607"/>
        <xdr:cNvSpPr txBox="1"/>
      </xdr:nvSpPr>
      <xdr:spPr>
        <a:xfrm>
          <a:off x="13436111" y="970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43,796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88862</xdr:rowOff>
    </xdr:from>
    <xdr:to>
      <xdr:col>18</xdr:col>
      <xdr:colOff>492125</xdr:colOff>
      <xdr:row>57</xdr:row>
      <xdr:rowOff>19012</xdr:rowOff>
    </xdr:to>
    <xdr:sp macro="" textlink="">
      <xdr:nvSpPr>
        <xdr:cNvPr id="609" name="円/楕円 608"/>
        <xdr:cNvSpPr/>
      </xdr:nvSpPr>
      <xdr:spPr>
        <a:xfrm>
          <a:off x="12763500" y="969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35539</xdr:rowOff>
    </xdr:from>
    <xdr:ext cx="534377" cy="259045"/>
    <xdr:sp macro="" textlink="">
      <xdr:nvSpPr>
        <xdr:cNvPr id="610" name="テキスト ボックス 609"/>
        <xdr:cNvSpPr txBox="1"/>
      </xdr:nvSpPr>
      <xdr:spPr>
        <a:xfrm>
          <a:off x="12547111" y="946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4" name="直線コネクタ 633"/>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7"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8" name="直線コネクタ 637"/>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144577</xdr:rowOff>
    </xdr:from>
    <xdr:to>
      <xdr:col>23</xdr:col>
      <xdr:colOff>517525</xdr:colOff>
      <xdr:row>79</xdr:row>
      <xdr:rowOff>38736</xdr:rowOff>
    </xdr:to>
    <xdr:cxnSp macro="">
      <xdr:nvCxnSpPr>
        <xdr:cNvPr id="639" name="直線コネクタ 638"/>
        <xdr:cNvCxnSpPr/>
      </xdr:nvCxnSpPr>
      <xdr:spPr>
        <a:xfrm flipV="1">
          <a:off x="15481300" y="13346227"/>
          <a:ext cx="838200" cy="23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70756</xdr:rowOff>
    </xdr:from>
    <xdr:ext cx="378565" cy="259045"/>
    <xdr:sp macro="" textlink="">
      <xdr:nvSpPr>
        <xdr:cNvPr id="640" name="災害復旧費平均値テキスト"/>
        <xdr:cNvSpPr txBox="1"/>
      </xdr:nvSpPr>
      <xdr:spPr>
        <a:xfrm>
          <a:off x="16370300" y="13443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41" name="フローチャート : 判断 640"/>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114249</xdr:rowOff>
    </xdr:from>
    <xdr:to>
      <xdr:col>22</xdr:col>
      <xdr:colOff>365125</xdr:colOff>
      <xdr:row>79</xdr:row>
      <xdr:rowOff>38736</xdr:rowOff>
    </xdr:to>
    <xdr:cxnSp macro="">
      <xdr:nvCxnSpPr>
        <xdr:cNvPr id="642" name="直線コネクタ 641"/>
        <xdr:cNvCxnSpPr/>
      </xdr:nvCxnSpPr>
      <xdr:spPr>
        <a:xfrm>
          <a:off x="14592300" y="13487349"/>
          <a:ext cx="889000" cy="9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3" name="フローチャート : 判断 642"/>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4" name="テキスト ボックス 643"/>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87351</xdr:rowOff>
    </xdr:from>
    <xdr:to>
      <xdr:col>21</xdr:col>
      <xdr:colOff>161925</xdr:colOff>
      <xdr:row>78</xdr:row>
      <xdr:rowOff>114249</xdr:rowOff>
    </xdr:to>
    <xdr:cxnSp macro="">
      <xdr:nvCxnSpPr>
        <xdr:cNvPr id="645" name="直線コネクタ 644"/>
        <xdr:cNvCxnSpPr/>
      </xdr:nvCxnSpPr>
      <xdr:spPr>
        <a:xfrm>
          <a:off x="13703300" y="13117551"/>
          <a:ext cx="889000" cy="36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6" name="フローチャート : 判断 645"/>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7" name="テキスト ボックス 646"/>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53899</xdr:rowOff>
    </xdr:from>
    <xdr:to>
      <xdr:col>19</xdr:col>
      <xdr:colOff>644525</xdr:colOff>
      <xdr:row>76</xdr:row>
      <xdr:rowOff>87351</xdr:rowOff>
    </xdr:to>
    <xdr:cxnSp macro="">
      <xdr:nvCxnSpPr>
        <xdr:cNvPr id="648" name="直線コネクタ 647"/>
        <xdr:cNvCxnSpPr/>
      </xdr:nvCxnSpPr>
      <xdr:spPr>
        <a:xfrm>
          <a:off x="12814300" y="12398299"/>
          <a:ext cx="889000" cy="71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9" name="フローチャート : 判断 648"/>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16349</xdr:rowOff>
    </xdr:from>
    <xdr:ext cx="469744" cy="259045"/>
    <xdr:sp macro="" textlink="">
      <xdr:nvSpPr>
        <xdr:cNvPr id="650" name="テキスト ボックス 649"/>
        <xdr:cNvSpPr txBox="1"/>
      </xdr:nvSpPr>
      <xdr:spPr>
        <a:xfrm>
          <a:off x="13468427" y="1338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51" name="フローチャート : 判断 650"/>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159757</xdr:rowOff>
    </xdr:from>
    <xdr:ext cx="469744" cy="259045"/>
    <xdr:sp macro="" textlink="">
      <xdr:nvSpPr>
        <xdr:cNvPr id="652" name="テキスト ボックス 651"/>
        <xdr:cNvSpPr txBox="1"/>
      </xdr:nvSpPr>
      <xdr:spPr>
        <a:xfrm>
          <a:off x="12579427" y="133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93777</xdr:rowOff>
    </xdr:from>
    <xdr:to>
      <xdr:col>23</xdr:col>
      <xdr:colOff>568325</xdr:colOff>
      <xdr:row>78</xdr:row>
      <xdr:rowOff>23927</xdr:rowOff>
    </xdr:to>
    <xdr:sp macro="" textlink="">
      <xdr:nvSpPr>
        <xdr:cNvPr id="658" name="円/楕円 657"/>
        <xdr:cNvSpPr/>
      </xdr:nvSpPr>
      <xdr:spPr>
        <a:xfrm>
          <a:off x="16268700" y="1329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116654</xdr:rowOff>
    </xdr:from>
    <xdr:ext cx="469744" cy="259045"/>
    <xdr:sp macro="" textlink="">
      <xdr:nvSpPr>
        <xdr:cNvPr id="659" name="災害復旧費該当値テキスト"/>
        <xdr:cNvSpPr txBox="1"/>
      </xdr:nvSpPr>
      <xdr:spPr>
        <a:xfrm>
          <a:off x="16370300" y="1314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159386</xdr:rowOff>
    </xdr:from>
    <xdr:to>
      <xdr:col>22</xdr:col>
      <xdr:colOff>415925</xdr:colOff>
      <xdr:row>79</xdr:row>
      <xdr:rowOff>89536</xdr:rowOff>
    </xdr:to>
    <xdr:sp macro="" textlink="">
      <xdr:nvSpPr>
        <xdr:cNvPr id="660" name="円/楕円 659"/>
        <xdr:cNvSpPr/>
      </xdr:nvSpPr>
      <xdr:spPr>
        <a:xfrm>
          <a:off x="15430500" y="135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80663</xdr:rowOff>
    </xdr:from>
    <xdr:ext cx="313932" cy="259045"/>
    <xdr:sp macro="" textlink="">
      <xdr:nvSpPr>
        <xdr:cNvPr id="661" name="テキスト ボックス 660"/>
        <xdr:cNvSpPr txBox="1"/>
      </xdr:nvSpPr>
      <xdr:spPr>
        <a:xfrm>
          <a:off x="15324333" y="136252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63449</xdr:rowOff>
    </xdr:from>
    <xdr:to>
      <xdr:col>21</xdr:col>
      <xdr:colOff>212725</xdr:colOff>
      <xdr:row>78</xdr:row>
      <xdr:rowOff>165049</xdr:rowOff>
    </xdr:to>
    <xdr:sp macro="" textlink="">
      <xdr:nvSpPr>
        <xdr:cNvPr id="662" name="円/楕円 661"/>
        <xdr:cNvSpPr/>
      </xdr:nvSpPr>
      <xdr:spPr>
        <a:xfrm>
          <a:off x="14541500" y="134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156176</xdr:rowOff>
    </xdr:from>
    <xdr:ext cx="469744" cy="259045"/>
    <xdr:sp macro="" textlink="">
      <xdr:nvSpPr>
        <xdr:cNvPr id="663" name="テキスト ボックス 662"/>
        <xdr:cNvSpPr txBox="1"/>
      </xdr:nvSpPr>
      <xdr:spPr>
        <a:xfrm>
          <a:off x="14357427" y="1352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36551</xdr:rowOff>
    </xdr:from>
    <xdr:to>
      <xdr:col>20</xdr:col>
      <xdr:colOff>9525</xdr:colOff>
      <xdr:row>76</xdr:row>
      <xdr:rowOff>138151</xdr:rowOff>
    </xdr:to>
    <xdr:sp macro="" textlink="">
      <xdr:nvSpPr>
        <xdr:cNvPr id="664" name="円/楕円 663"/>
        <xdr:cNvSpPr/>
      </xdr:nvSpPr>
      <xdr:spPr>
        <a:xfrm>
          <a:off x="13652500" y="1306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154677</xdr:rowOff>
    </xdr:from>
    <xdr:ext cx="469744" cy="259045"/>
    <xdr:sp macro="" textlink="">
      <xdr:nvSpPr>
        <xdr:cNvPr id="665" name="テキスト ボックス 664"/>
        <xdr:cNvSpPr txBox="1"/>
      </xdr:nvSpPr>
      <xdr:spPr>
        <a:xfrm>
          <a:off x="13468427" y="1284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3099</xdr:rowOff>
    </xdr:from>
    <xdr:to>
      <xdr:col>18</xdr:col>
      <xdr:colOff>492125</xdr:colOff>
      <xdr:row>72</xdr:row>
      <xdr:rowOff>104699</xdr:rowOff>
    </xdr:to>
    <xdr:sp macro="" textlink="">
      <xdr:nvSpPr>
        <xdr:cNvPr id="666" name="円/楕円 665"/>
        <xdr:cNvSpPr/>
      </xdr:nvSpPr>
      <xdr:spPr>
        <a:xfrm>
          <a:off x="12763500" y="1234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121226</xdr:rowOff>
    </xdr:from>
    <xdr:ext cx="534377" cy="259045"/>
    <xdr:sp macro="" textlink="">
      <xdr:nvSpPr>
        <xdr:cNvPr id="667" name="テキスト ボックス 666"/>
        <xdr:cNvSpPr txBox="1"/>
      </xdr:nvSpPr>
      <xdr:spPr>
        <a:xfrm>
          <a:off x="12547111" y="1212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3" name="直線コネクタ 692"/>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4"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5" name="直線コネクタ 694"/>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6"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7" name="直線コネクタ 696"/>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122881</xdr:rowOff>
    </xdr:from>
    <xdr:to>
      <xdr:col>23</xdr:col>
      <xdr:colOff>517525</xdr:colOff>
      <xdr:row>98</xdr:row>
      <xdr:rowOff>129299</xdr:rowOff>
    </xdr:to>
    <xdr:cxnSp macro="">
      <xdr:nvCxnSpPr>
        <xdr:cNvPr id="698" name="直線コネクタ 697"/>
        <xdr:cNvCxnSpPr/>
      </xdr:nvCxnSpPr>
      <xdr:spPr>
        <a:xfrm flipV="1">
          <a:off x="15481300" y="16924981"/>
          <a:ext cx="8382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9"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700" name="フローチャート : 判断 699"/>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129299</xdr:rowOff>
    </xdr:from>
    <xdr:to>
      <xdr:col>22</xdr:col>
      <xdr:colOff>365125</xdr:colOff>
      <xdr:row>98</xdr:row>
      <xdr:rowOff>133218</xdr:rowOff>
    </xdr:to>
    <xdr:cxnSp macro="">
      <xdr:nvCxnSpPr>
        <xdr:cNvPr id="701" name="直線コネクタ 700"/>
        <xdr:cNvCxnSpPr/>
      </xdr:nvCxnSpPr>
      <xdr:spPr>
        <a:xfrm flipV="1">
          <a:off x="14592300" y="1693139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2" name="フローチャート : 判断 701"/>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3" name="テキスト ボックス 702"/>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109475</xdr:rowOff>
    </xdr:from>
    <xdr:to>
      <xdr:col>21</xdr:col>
      <xdr:colOff>161925</xdr:colOff>
      <xdr:row>98</xdr:row>
      <xdr:rowOff>133218</xdr:rowOff>
    </xdr:to>
    <xdr:cxnSp macro="">
      <xdr:nvCxnSpPr>
        <xdr:cNvPr id="704" name="直線コネクタ 703"/>
        <xdr:cNvCxnSpPr/>
      </xdr:nvCxnSpPr>
      <xdr:spPr>
        <a:xfrm>
          <a:off x="13703300" y="16911575"/>
          <a:ext cx="889000" cy="2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5" name="フローチャート : 判断 704"/>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6" name="テキスト ボックス 705"/>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96723</xdr:rowOff>
    </xdr:from>
    <xdr:to>
      <xdr:col>19</xdr:col>
      <xdr:colOff>644525</xdr:colOff>
      <xdr:row>98</xdr:row>
      <xdr:rowOff>109475</xdr:rowOff>
    </xdr:to>
    <xdr:cxnSp macro="">
      <xdr:nvCxnSpPr>
        <xdr:cNvPr id="707" name="直線コネクタ 706"/>
        <xdr:cNvCxnSpPr/>
      </xdr:nvCxnSpPr>
      <xdr:spPr>
        <a:xfrm>
          <a:off x="12814300" y="16898823"/>
          <a:ext cx="889000" cy="1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8" name="フローチャート : 判断 707"/>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9" name="テキスト ボックス 708"/>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0" name="フローチャート : 判断 709"/>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11" name="テキスト ボックス 710"/>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72081</xdr:rowOff>
    </xdr:from>
    <xdr:to>
      <xdr:col>23</xdr:col>
      <xdr:colOff>568325</xdr:colOff>
      <xdr:row>99</xdr:row>
      <xdr:rowOff>2231</xdr:rowOff>
    </xdr:to>
    <xdr:sp macro="" textlink="">
      <xdr:nvSpPr>
        <xdr:cNvPr id="717" name="円/楕円 716"/>
        <xdr:cNvSpPr/>
      </xdr:nvSpPr>
      <xdr:spPr>
        <a:xfrm>
          <a:off x="16268700" y="1687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158458</xdr:rowOff>
    </xdr:from>
    <xdr:ext cx="469744" cy="259045"/>
    <xdr:sp macro="" textlink="">
      <xdr:nvSpPr>
        <xdr:cNvPr id="718" name="公債費該当値テキスト"/>
        <xdr:cNvSpPr txBox="1"/>
      </xdr:nvSpPr>
      <xdr:spPr>
        <a:xfrm>
          <a:off x="16370300" y="1678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78499</xdr:rowOff>
    </xdr:from>
    <xdr:to>
      <xdr:col>22</xdr:col>
      <xdr:colOff>415925</xdr:colOff>
      <xdr:row>99</xdr:row>
      <xdr:rowOff>8649</xdr:rowOff>
    </xdr:to>
    <xdr:sp macro="" textlink="">
      <xdr:nvSpPr>
        <xdr:cNvPr id="719" name="円/楕円 718"/>
        <xdr:cNvSpPr/>
      </xdr:nvSpPr>
      <xdr:spPr>
        <a:xfrm>
          <a:off x="15430500" y="168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171226</xdr:rowOff>
    </xdr:from>
    <xdr:ext cx="469744" cy="259045"/>
    <xdr:sp macro="" textlink="">
      <xdr:nvSpPr>
        <xdr:cNvPr id="720" name="テキスト ボックス 719"/>
        <xdr:cNvSpPr txBox="1"/>
      </xdr:nvSpPr>
      <xdr:spPr>
        <a:xfrm>
          <a:off x="15246427" y="1697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82418</xdr:rowOff>
    </xdr:from>
    <xdr:to>
      <xdr:col>21</xdr:col>
      <xdr:colOff>212725</xdr:colOff>
      <xdr:row>99</xdr:row>
      <xdr:rowOff>12568</xdr:rowOff>
    </xdr:to>
    <xdr:sp macro="" textlink="">
      <xdr:nvSpPr>
        <xdr:cNvPr id="721" name="円/楕円 720"/>
        <xdr:cNvSpPr/>
      </xdr:nvSpPr>
      <xdr:spPr>
        <a:xfrm>
          <a:off x="14541500" y="168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3695</xdr:rowOff>
    </xdr:from>
    <xdr:ext cx="469744" cy="259045"/>
    <xdr:sp macro="" textlink="">
      <xdr:nvSpPr>
        <xdr:cNvPr id="722" name="テキスト ボックス 721"/>
        <xdr:cNvSpPr txBox="1"/>
      </xdr:nvSpPr>
      <xdr:spPr>
        <a:xfrm>
          <a:off x="14357427" y="169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58675</xdr:rowOff>
    </xdr:from>
    <xdr:to>
      <xdr:col>20</xdr:col>
      <xdr:colOff>9525</xdr:colOff>
      <xdr:row>98</xdr:row>
      <xdr:rowOff>160275</xdr:rowOff>
    </xdr:to>
    <xdr:sp macro="" textlink="">
      <xdr:nvSpPr>
        <xdr:cNvPr id="723" name="円/楕円 722"/>
        <xdr:cNvSpPr/>
      </xdr:nvSpPr>
      <xdr:spPr>
        <a:xfrm>
          <a:off x="13652500" y="168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151402</xdr:rowOff>
    </xdr:from>
    <xdr:ext cx="469744" cy="259045"/>
    <xdr:sp macro="" textlink="">
      <xdr:nvSpPr>
        <xdr:cNvPr id="724" name="テキスト ボックス 723"/>
        <xdr:cNvSpPr txBox="1"/>
      </xdr:nvSpPr>
      <xdr:spPr>
        <a:xfrm>
          <a:off x="13468427" y="1695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45923</xdr:rowOff>
    </xdr:from>
    <xdr:to>
      <xdr:col>18</xdr:col>
      <xdr:colOff>492125</xdr:colOff>
      <xdr:row>98</xdr:row>
      <xdr:rowOff>147523</xdr:rowOff>
    </xdr:to>
    <xdr:sp macro="" textlink="">
      <xdr:nvSpPr>
        <xdr:cNvPr id="725" name="円/楕円 724"/>
        <xdr:cNvSpPr/>
      </xdr:nvSpPr>
      <xdr:spPr>
        <a:xfrm>
          <a:off x="12763500" y="1684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138650</xdr:rowOff>
    </xdr:from>
    <xdr:ext cx="534377" cy="259045"/>
    <xdr:sp macro="" textlink="">
      <xdr:nvSpPr>
        <xdr:cNvPr id="726" name="テキスト ボックス 725"/>
        <xdr:cNvSpPr txBox="1"/>
      </xdr:nvSpPr>
      <xdr:spPr>
        <a:xfrm>
          <a:off x="12547111" y="1694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50" name="直線コネクタ 749"/>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5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3"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4" name="直線コネクタ 753"/>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6"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7" name="フローチャート : 判断 756"/>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9" name="フローチャート : 判断 758"/>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60" name="テキスト ボックス 759"/>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2" name="フローチャート : 判断 761"/>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3" name="テキスト ボックス 762"/>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5" name="フローチャート : 判断 764"/>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6" name="テキスト ボックス 765"/>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7" name="フローチャート : 判断 766"/>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8" name="テキスト ボックス 767"/>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5"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２７年度の</a:t>
          </a:r>
          <a:r>
            <a:rPr kumimoji="1" lang="ja-JP" altLang="en-US" sz="1300">
              <a:solidFill>
                <a:sysClr val="windowText" lastClr="000000"/>
              </a:solidFill>
              <a:latin typeface="ＭＳ Ｐゴシック"/>
            </a:rPr>
            <a:t>総務費は、基金への積立金の減等の減少要因はあったものの、市制移行関連経費の増、マイナンバー制度への対応に係るシステム等の改修業務の増、プレミアム付商品券発行事業の増等により、前年度より増となっ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民生費も臨時福祉給付金の減、子育て世帯臨時特例給付金の減等はあったが、認可保育所運営費の増、認可外保育施設運営費補助金の増、障害児通所給付費の増等の児童福祉に係る経費の伸びにより、前年度より増となった。　</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労働費は、東日本大震災直後には被災者雇用支援のための緊急雇用創出事業を行っていたが、２７年度に事業終期を迎え、ほぼ経常経費で推移するようになった。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教育費は主に学校環境の整備によりコストが毎年変動しており、２３年度は給食センターの整備、２５年度は明石台小学校の整備開始、２６年度も明石台小学校の整備及びスポーツ交流館の整備、幼稚園就園奨励費の制度拡充に</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よる増により、住民一人当たりのコストは大幅に動いている。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何れの経費も性質別歳出の分析欄で述べたとおり、限られた財源内での支出であるため、後年度負担が大きく残らないよう事業の取捨選択が今後も必要であると思われる。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財政調整基金残高は平成２６年度</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明石台小学校建設事業のため７億円の基金取</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崩</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が発生し</a:t>
          </a:r>
          <a:r>
            <a:rPr kumimoji="1" lang="ja-JP" altLang="en-US" sz="1100">
              <a:solidFill>
                <a:sysClr val="windowText" lastClr="000000"/>
              </a:solidFill>
              <a:effectLst/>
              <a:latin typeface="+mn-lt"/>
              <a:ea typeface="+mn-ea"/>
              <a:cs typeface="+mn-cs"/>
            </a:rPr>
            <a:t>、標準財政規模比で落ち込みを見せたものの、２７年度は取り崩しが無く、前年度決算剰余額を積み立てることが出来たため、回復傾向になっている</a:t>
          </a:r>
          <a:r>
            <a:rPr kumimoji="1" lang="ja-JP" altLang="ja-JP" sz="1100">
              <a:solidFill>
                <a:sysClr val="windowText" lastClr="000000"/>
              </a:solidFill>
              <a:effectLst/>
              <a:latin typeface="+mn-lt"/>
              <a:ea typeface="+mn-ea"/>
              <a:cs typeface="+mn-cs"/>
            </a:rPr>
            <a:t>。実質収支額と実質単年度収支は、特定目的基金</a:t>
          </a:r>
          <a:r>
            <a:rPr kumimoji="1" lang="ja-JP" altLang="en-US" sz="1100">
              <a:solidFill>
                <a:sysClr val="windowText" lastClr="000000"/>
              </a:solidFill>
              <a:effectLst/>
              <a:latin typeface="+mn-lt"/>
              <a:ea typeface="+mn-ea"/>
              <a:cs typeface="+mn-cs"/>
            </a:rPr>
            <a:t>への</a:t>
          </a:r>
          <a:r>
            <a:rPr kumimoji="1" lang="ja-JP" altLang="ja-JP" sz="1100">
              <a:solidFill>
                <a:sysClr val="windowText" lastClr="000000"/>
              </a:solidFill>
              <a:effectLst/>
              <a:latin typeface="+mn-lt"/>
              <a:ea typeface="+mn-ea"/>
              <a:cs typeface="+mn-cs"/>
            </a:rPr>
            <a:t>積み立て（</a:t>
          </a:r>
          <a:r>
            <a:rPr kumimoji="1" lang="en-US" altLang="ja-JP" sz="1100">
              <a:solidFill>
                <a:sysClr val="windowText" lastClr="000000"/>
              </a:solidFill>
              <a:effectLst/>
              <a:latin typeface="+mn-lt"/>
              <a:ea typeface="+mn-ea"/>
              <a:cs typeface="+mn-cs"/>
            </a:rPr>
            <a:t>H24</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、明石台小学校建設事業の執行（</a:t>
          </a:r>
          <a:r>
            <a:rPr kumimoji="1" lang="en-US" altLang="ja-JP" sz="1100">
              <a:solidFill>
                <a:sysClr val="windowText" lastClr="000000"/>
              </a:solidFill>
              <a:effectLst/>
              <a:latin typeface="+mn-lt"/>
              <a:ea typeface="+mn-ea"/>
              <a:cs typeface="+mn-cs"/>
            </a:rPr>
            <a:t>H25</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により、財源不足を補うためそれぞれの年度において財政調整基金の取り崩しがあり、</a:t>
          </a:r>
          <a:r>
            <a:rPr kumimoji="1" lang="ja-JP" altLang="en-US" sz="1100">
              <a:solidFill>
                <a:sysClr val="windowText" lastClr="000000"/>
              </a:solidFill>
              <a:effectLst/>
              <a:latin typeface="+mn-lt"/>
              <a:ea typeface="+mn-ea"/>
              <a:cs typeface="+mn-cs"/>
            </a:rPr>
            <a:t>また２７年度は前年度との決算規模の差が歳出ベースで約１５億円あり、規模に比例して前年度との実質収支の差が（</a:t>
          </a:r>
          <a:r>
            <a:rPr kumimoji="1" lang="en-US" altLang="ja-JP" sz="1100">
              <a:solidFill>
                <a:sysClr val="windowText" lastClr="000000"/>
              </a:solidFill>
              <a:effectLst/>
              <a:latin typeface="+mn-lt"/>
              <a:ea typeface="+mn-ea"/>
              <a:cs typeface="+mn-cs"/>
            </a:rPr>
            <a:t>H26</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622</a:t>
          </a:r>
          <a:r>
            <a:rPr kumimoji="1" lang="ja-JP" altLang="en-US"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H27</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435</a:t>
          </a:r>
          <a:r>
            <a:rPr kumimoji="1" lang="ja-JP" altLang="en-US" sz="1100">
              <a:solidFill>
                <a:sysClr val="windowText" lastClr="000000"/>
              </a:solidFill>
              <a:effectLst/>
              <a:latin typeface="+mn-lt"/>
              <a:ea typeface="+mn-ea"/>
              <a:cs typeface="+mn-cs"/>
            </a:rPr>
            <a:t>百万円）大きくなり、</a:t>
          </a:r>
          <a:r>
            <a:rPr kumimoji="1" lang="ja-JP" altLang="ja-JP" sz="1100">
              <a:solidFill>
                <a:sysClr val="windowText" lastClr="000000"/>
              </a:solidFill>
              <a:effectLst/>
              <a:latin typeface="+mn-lt"/>
              <a:ea typeface="+mn-ea"/>
              <a:cs typeface="+mn-cs"/>
            </a:rPr>
            <a:t>実質単年度収支の数値がマイナスとなった。</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事業経費のバランスに</a:t>
          </a:r>
          <a:r>
            <a:rPr kumimoji="1" lang="ja-JP" altLang="en-US" sz="1100">
              <a:solidFill>
                <a:sysClr val="windowText" lastClr="000000"/>
              </a:solidFill>
              <a:effectLst/>
              <a:latin typeface="+mn-lt"/>
              <a:ea typeface="+mn-ea"/>
              <a:cs typeface="+mn-cs"/>
            </a:rPr>
            <a:t>着目</a:t>
          </a:r>
          <a:r>
            <a:rPr kumimoji="1" lang="ja-JP" altLang="ja-JP" sz="1100">
              <a:solidFill>
                <a:sysClr val="windowText" lastClr="000000"/>
              </a:solidFill>
              <a:effectLst/>
              <a:latin typeface="+mn-lt"/>
              <a:ea typeface="+mn-ea"/>
              <a:cs typeface="+mn-cs"/>
            </a:rPr>
            <a:t>し、財政調整基金を</a:t>
          </a:r>
          <a:r>
            <a:rPr kumimoji="1" lang="ja-JP" altLang="en-US" sz="1100">
              <a:solidFill>
                <a:sysClr val="windowText" lastClr="000000"/>
              </a:solidFill>
              <a:effectLst/>
              <a:latin typeface="+mn-lt"/>
              <a:ea typeface="+mn-ea"/>
              <a:cs typeface="+mn-cs"/>
            </a:rPr>
            <a:t>出来る限り</a:t>
          </a:r>
          <a:r>
            <a:rPr kumimoji="1" lang="ja-JP" altLang="ja-JP" sz="1100">
              <a:solidFill>
                <a:sysClr val="windowText" lastClr="000000"/>
              </a:solidFill>
              <a:effectLst/>
              <a:latin typeface="+mn-lt"/>
              <a:ea typeface="+mn-ea"/>
              <a:cs typeface="+mn-cs"/>
            </a:rPr>
            <a:t>取り崩すことの無いよう健全な財政運営に努め、実質収支比率の安定した数値の維持を図っていく。</a:t>
          </a:r>
          <a:endParaRPr lang="ja-JP" altLang="ja-JP" sz="11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rgbClr val="FF0000"/>
              </a:solidFill>
              <a:effectLst/>
              <a:latin typeface="+mn-lt"/>
              <a:ea typeface="+mn-ea"/>
              <a:cs typeface="+mn-cs"/>
            </a:rPr>
            <a:t>　</a:t>
          </a:r>
          <a:r>
            <a:rPr kumimoji="1" lang="ja-JP" altLang="ja-JP" sz="1200">
              <a:solidFill>
                <a:sysClr val="windowText" lastClr="000000"/>
              </a:solidFill>
              <a:effectLst/>
              <a:latin typeface="+mn-lt"/>
              <a:ea typeface="+mn-ea"/>
              <a:cs typeface="+mn-cs"/>
            </a:rPr>
            <a:t>連結実質赤字比率は算定開始以来、数値が算出されていないことに加え、赤字額が発生した会計も無い。</a:t>
          </a:r>
          <a:endParaRPr kumimoji="1" lang="en-US" altLang="ja-JP" sz="1200">
            <a:solidFill>
              <a:sysClr val="windowText" lastClr="000000"/>
            </a:solidFill>
            <a:effectLst/>
            <a:latin typeface="+mn-lt"/>
            <a:ea typeface="+mn-ea"/>
            <a:cs typeface="+mn-cs"/>
          </a:endParaRPr>
        </a:p>
        <a:p>
          <a:r>
            <a:rPr kumimoji="1" lang="en-US"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Ｈ２７分析</a:t>
          </a:r>
          <a:r>
            <a:rPr kumimoji="1" lang="en-US" altLang="ja-JP" sz="1200">
              <a:solidFill>
                <a:sysClr val="windowText" lastClr="000000"/>
              </a:solidFill>
              <a:effectLst/>
              <a:latin typeface="+mn-lt"/>
              <a:ea typeface="+mn-ea"/>
              <a:cs typeface="+mn-cs"/>
            </a:rPr>
            <a:t>〉</a:t>
          </a:r>
        </a:p>
        <a:p>
          <a:r>
            <a:rPr kumimoji="1" lang="ja-JP" altLang="en-US" sz="1200">
              <a:solidFill>
                <a:sysClr val="windowText" lastClr="000000"/>
              </a:solidFill>
              <a:effectLst/>
              <a:latin typeface="+mn-lt"/>
              <a:ea typeface="+mn-ea"/>
              <a:cs typeface="+mn-cs"/>
            </a:rPr>
            <a:t>　水道事業では健全財政を維持しているが、今後は老朽化した施設の整備更新が課題となっており、中長期的な経営判断を求めながら健全経営に努めていくことが必要となる。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一般会計では明石台小学校校舎建設事業が前年度に完了したこと等により決算規模が縮小したこと、また、前年度からの繰越事業費が減となったことで、歳入決算額と歳出決算額の差額が小さくなり実質収支比率は数値として下がってい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国民健康保険特別会計は例年並みの数値を維持しているが、保険給付費の伸びが今後も続くことが予想されるので、長期的な国保財政の安定化を図るとともに、健康管理意識の向上を図る事業を実施して歳出の削減に努めていく。</a:t>
          </a:r>
          <a:endParaRPr kumimoji="1" lang="en-US" altLang="ja-JP" sz="1200">
            <a:solidFill>
              <a:sysClr val="windowText" lastClr="000000"/>
            </a:solidFill>
            <a:effectLst/>
            <a:latin typeface="+mn-lt"/>
            <a:ea typeface="+mn-ea"/>
            <a:cs typeface="+mn-cs"/>
          </a:endParaRPr>
        </a:p>
        <a:p>
          <a:r>
            <a:rPr lang="ja-JP" altLang="en-US" sz="1200">
              <a:solidFill>
                <a:srgbClr val="FF0000"/>
              </a:solidFill>
              <a:effectLst/>
            </a:rPr>
            <a:t>　</a:t>
          </a:r>
          <a:r>
            <a:rPr lang="ja-JP" altLang="en-US" sz="1200">
              <a:solidFill>
                <a:sysClr val="windowText" lastClr="000000"/>
              </a:solidFill>
              <a:effectLst/>
            </a:rPr>
            <a:t>介護保険特別会計は被保険者数の増と保険料改定により歳入決算額が増加したものの、高齢化が進む中において将来的にも保険給付費の増加は避けられないことから、保険給付の適正化に努め、財政の安定化を図る。</a:t>
          </a:r>
          <a:endParaRPr lang="ja-JP" altLang="ja-JP" sz="1200">
            <a:solidFill>
              <a:sysClr val="windowText" lastClr="000000"/>
            </a:solidFill>
            <a:effectLst/>
          </a:endParaRPr>
        </a:p>
        <a:p>
          <a:r>
            <a:rPr kumimoji="1" lang="ja-JP" altLang="ja-JP" sz="1200">
              <a:solidFill>
                <a:srgbClr val="FF0000"/>
              </a:solidFill>
              <a:effectLst/>
              <a:latin typeface="+mn-lt"/>
              <a:ea typeface="+mn-ea"/>
              <a:cs typeface="+mn-cs"/>
            </a:rPr>
            <a:t>　</a:t>
          </a:r>
          <a:r>
            <a:rPr kumimoji="1" lang="ja-JP" altLang="en-US" sz="1200">
              <a:solidFill>
                <a:sysClr val="windowText" lastClr="000000"/>
              </a:solidFill>
              <a:effectLst/>
              <a:latin typeface="+mn-lt"/>
              <a:ea typeface="+mn-ea"/>
              <a:cs typeface="+mn-cs"/>
            </a:rPr>
            <a:t>下水道事業特別会計は歳入の使用料が増加し、歳出の建設負担金が減少したため、収支も数値が良化している。ただし、使用料の収入未済額は前年度より増加しているため、更なる徴収努力が必要である。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後期高齢者医療特別会計においては歳入決算額の増よりも歳出決算額の増が大きくなっており、数値も</a:t>
          </a:r>
          <a:r>
            <a:rPr kumimoji="1" lang="en-US" altLang="ja-JP" sz="1200">
              <a:solidFill>
                <a:sysClr val="windowText" lastClr="000000"/>
              </a:solidFill>
              <a:effectLst/>
              <a:latin typeface="+mn-lt"/>
              <a:ea typeface="+mn-ea"/>
              <a:cs typeface="+mn-cs"/>
            </a:rPr>
            <a:t>0.01</a:t>
          </a:r>
          <a:r>
            <a:rPr kumimoji="1" lang="ja-JP" altLang="en-US" sz="1200">
              <a:solidFill>
                <a:sysClr val="windowText" lastClr="000000"/>
              </a:solidFill>
              <a:effectLst/>
              <a:latin typeface="+mn-lt"/>
              <a:ea typeface="+mn-ea"/>
              <a:cs typeface="+mn-cs"/>
            </a:rPr>
            <a:t>ポイント下がっている。今後も運営主体の宮城県後期高齢者医療広域連合と連携して円滑な制度運用を図っていく。</a:t>
          </a:r>
          <a:endParaRPr kumimoji="1" lang="en-US" altLang="ja-JP" sz="1200">
            <a:solidFill>
              <a:sysClr val="windowText" lastClr="000000"/>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13406123</v>
      </c>
      <c r="BO4" s="379"/>
      <c r="BP4" s="379"/>
      <c r="BQ4" s="379"/>
      <c r="BR4" s="379"/>
      <c r="BS4" s="379"/>
      <c r="BT4" s="379"/>
      <c r="BU4" s="380"/>
      <c r="BV4" s="378">
        <v>15168471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5.0999999999999996</v>
      </c>
      <c r="CU4" s="385"/>
      <c r="CV4" s="385"/>
      <c r="CW4" s="385"/>
      <c r="CX4" s="385"/>
      <c r="CY4" s="385"/>
      <c r="CZ4" s="385"/>
      <c r="DA4" s="386"/>
      <c r="DB4" s="384">
        <v>7.5</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12732426</v>
      </c>
      <c r="BO5" s="416"/>
      <c r="BP5" s="416"/>
      <c r="BQ5" s="416"/>
      <c r="BR5" s="416"/>
      <c r="BS5" s="416"/>
      <c r="BT5" s="416"/>
      <c r="BU5" s="417"/>
      <c r="BV5" s="415">
        <v>14203007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83.6</v>
      </c>
      <c r="CU5" s="413"/>
      <c r="CV5" s="413"/>
      <c r="CW5" s="413"/>
      <c r="CX5" s="413"/>
      <c r="CY5" s="413"/>
      <c r="CZ5" s="413"/>
      <c r="DA5" s="414"/>
      <c r="DB5" s="412">
        <v>84</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673697</v>
      </c>
      <c r="BO6" s="416"/>
      <c r="BP6" s="416"/>
      <c r="BQ6" s="416"/>
      <c r="BR6" s="416"/>
      <c r="BS6" s="416"/>
      <c r="BT6" s="416"/>
      <c r="BU6" s="417"/>
      <c r="BV6" s="415">
        <v>965464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89.8</v>
      </c>
      <c r="CU6" s="453"/>
      <c r="CV6" s="453"/>
      <c r="CW6" s="453"/>
      <c r="CX6" s="453"/>
      <c r="CY6" s="453"/>
      <c r="CZ6" s="453"/>
      <c r="DA6" s="454"/>
      <c r="DB6" s="452">
        <v>91.1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238246</v>
      </c>
      <c r="BO7" s="416"/>
      <c r="BP7" s="416"/>
      <c r="BQ7" s="416"/>
      <c r="BR7" s="416"/>
      <c r="BS7" s="416"/>
      <c r="BT7" s="416"/>
      <c r="BU7" s="417"/>
      <c r="BV7" s="415">
        <v>343312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8594873</v>
      </c>
      <c r="CU7" s="416"/>
      <c r="CV7" s="416"/>
      <c r="CW7" s="416"/>
      <c r="CX7" s="416"/>
      <c r="CY7" s="416"/>
      <c r="CZ7" s="416"/>
      <c r="DA7" s="417"/>
      <c r="DB7" s="415">
        <v>8341509</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435451</v>
      </c>
      <c r="BO8" s="416"/>
      <c r="BP8" s="416"/>
      <c r="BQ8" s="416"/>
      <c r="BR8" s="416"/>
      <c r="BS8" s="416"/>
      <c r="BT8" s="416"/>
      <c r="BU8" s="417"/>
      <c r="BV8" s="415">
        <v>622152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0.78</v>
      </c>
      <c r="CU8" s="456"/>
      <c r="CV8" s="456"/>
      <c r="CW8" s="456"/>
      <c r="CX8" s="456"/>
      <c r="CY8" s="456"/>
      <c r="CZ8" s="456"/>
      <c r="DA8" s="457"/>
      <c r="DB8" s="455">
        <v>0.76</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51591</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-186701</v>
      </c>
      <c r="BO9" s="416"/>
      <c r="BP9" s="416"/>
      <c r="BQ9" s="416"/>
      <c r="BR9" s="416"/>
      <c r="BS9" s="416"/>
      <c r="BT9" s="416"/>
      <c r="BU9" s="417"/>
      <c r="BV9" s="415">
        <v>184189</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4.8</v>
      </c>
      <c r="CU9" s="413"/>
      <c r="CV9" s="413"/>
      <c r="CW9" s="413"/>
      <c r="CX9" s="413"/>
      <c r="CY9" s="413"/>
      <c r="CZ9" s="413"/>
      <c r="DA9" s="414"/>
      <c r="DB9" s="412">
        <v>4.5</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47042</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1855</v>
      </c>
      <c r="BO10" s="416"/>
      <c r="BP10" s="416"/>
      <c r="BQ10" s="416"/>
      <c r="BR10" s="416"/>
      <c r="BS10" s="416"/>
      <c r="BT10" s="416"/>
      <c r="BU10" s="417"/>
      <c r="BV10" s="415">
        <v>4812</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52295</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t="s">
        <v>116</v>
      </c>
      <c r="BO12" s="416"/>
      <c r="BP12" s="416"/>
      <c r="BQ12" s="416"/>
      <c r="BR12" s="416"/>
      <c r="BS12" s="416"/>
      <c r="BT12" s="416"/>
      <c r="BU12" s="417"/>
      <c r="BV12" s="415">
        <v>700000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116</v>
      </c>
      <c r="CU12" s="456"/>
      <c r="CV12" s="456"/>
      <c r="CW12" s="456"/>
      <c r="CX12" s="456"/>
      <c r="CY12" s="456"/>
      <c r="CZ12" s="456"/>
      <c r="DA12" s="457"/>
      <c r="DB12" s="455" t="s">
        <v>116</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52146</v>
      </c>
      <c r="S13" s="497"/>
      <c r="T13" s="497"/>
      <c r="U13" s="497"/>
      <c r="V13" s="498"/>
      <c r="W13" s="431" t="s">
        <v>119</v>
      </c>
      <c r="X13" s="432"/>
      <c r="Y13" s="432"/>
      <c r="Z13" s="432"/>
      <c r="AA13" s="432"/>
      <c r="AB13" s="422"/>
      <c r="AC13" s="466">
        <v>236</v>
      </c>
      <c r="AD13" s="467"/>
      <c r="AE13" s="467"/>
      <c r="AF13" s="467"/>
      <c r="AG13" s="506"/>
      <c r="AH13" s="466">
        <v>305</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-184846</v>
      </c>
      <c r="BO13" s="416"/>
      <c r="BP13" s="416"/>
      <c r="BQ13" s="416"/>
      <c r="BR13" s="416"/>
      <c r="BS13" s="416"/>
      <c r="BT13" s="416"/>
      <c r="BU13" s="417"/>
      <c r="BV13" s="415">
        <v>-510999</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-2.5</v>
      </c>
      <c r="CU13" s="413"/>
      <c r="CV13" s="413"/>
      <c r="CW13" s="413"/>
      <c r="CX13" s="413"/>
      <c r="CY13" s="413"/>
      <c r="CZ13" s="413"/>
      <c r="DA13" s="414"/>
      <c r="DB13" s="412">
        <v>-2.4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51836</v>
      </c>
      <c r="S14" s="497"/>
      <c r="T14" s="497"/>
      <c r="U14" s="497"/>
      <c r="V14" s="498"/>
      <c r="W14" s="405"/>
      <c r="X14" s="406"/>
      <c r="Y14" s="406"/>
      <c r="Z14" s="406"/>
      <c r="AA14" s="406"/>
      <c r="AB14" s="395"/>
      <c r="AC14" s="499">
        <v>1.1000000000000001</v>
      </c>
      <c r="AD14" s="500"/>
      <c r="AE14" s="500"/>
      <c r="AF14" s="500"/>
      <c r="AG14" s="501"/>
      <c r="AH14" s="499">
        <v>1.5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116</v>
      </c>
      <c r="CU14" s="511"/>
      <c r="CV14" s="511"/>
      <c r="CW14" s="511"/>
      <c r="CX14" s="511"/>
      <c r="CY14" s="511"/>
      <c r="CZ14" s="511"/>
      <c r="DA14" s="512"/>
      <c r="DB14" s="510" t="s">
        <v>116</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51702</v>
      </c>
      <c r="S15" s="497"/>
      <c r="T15" s="497"/>
      <c r="U15" s="497"/>
      <c r="V15" s="498"/>
      <c r="W15" s="431" t="s">
        <v>126</v>
      </c>
      <c r="X15" s="432"/>
      <c r="Y15" s="432"/>
      <c r="Z15" s="432"/>
      <c r="AA15" s="432"/>
      <c r="AB15" s="422"/>
      <c r="AC15" s="466">
        <v>4705</v>
      </c>
      <c r="AD15" s="467"/>
      <c r="AE15" s="467"/>
      <c r="AF15" s="467"/>
      <c r="AG15" s="506"/>
      <c r="AH15" s="466">
        <v>4560</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5171390</v>
      </c>
      <c r="BO15" s="379"/>
      <c r="BP15" s="379"/>
      <c r="BQ15" s="379"/>
      <c r="BR15" s="379"/>
      <c r="BS15" s="379"/>
      <c r="BT15" s="379"/>
      <c r="BU15" s="380"/>
      <c r="BV15" s="378">
        <v>4861327</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21.5</v>
      </c>
      <c r="AD16" s="500"/>
      <c r="AE16" s="500"/>
      <c r="AF16" s="500"/>
      <c r="AG16" s="501"/>
      <c r="AH16" s="499">
        <v>22.2</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6564392</v>
      </c>
      <c r="BO16" s="416"/>
      <c r="BP16" s="416"/>
      <c r="BQ16" s="416"/>
      <c r="BR16" s="416"/>
      <c r="BS16" s="416"/>
      <c r="BT16" s="416"/>
      <c r="BU16" s="417"/>
      <c r="BV16" s="415">
        <v>6255552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16897</v>
      </c>
      <c r="AD17" s="467"/>
      <c r="AE17" s="467"/>
      <c r="AF17" s="467"/>
      <c r="AG17" s="506"/>
      <c r="AH17" s="466">
        <v>15518</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6589469</v>
      </c>
      <c r="BO17" s="416"/>
      <c r="BP17" s="416"/>
      <c r="BQ17" s="416"/>
      <c r="BR17" s="416"/>
      <c r="BS17" s="416"/>
      <c r="BT17" s="416"/>
      <c r="BU17" s="417"/>
      <c r="BV17" s="415">
        <v>6284944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49.18</v>
      </c>
      <c r="M18" s="528"/>
      <c r="N18" s="528"/>
      <c r="O18" s="528"/>
      <c r="P18" s="528"/>
      <c r="Q18" s="528"/>
      <c r="R18" s="529"/>
      <c r="S18" s="529"/>
      <c r="T18" s="529"/>
      <c r="U18" s="529"/>
      <c r="V18" s="530"/>
      <c r="W18" s="433"/>
      <c r="X18" s="434"/>
      <c r="Y18" s="434"/>
      <c r="Z18" s="434"/>
      <c r="AA18" s="434"/>
      <c r="AB18" s="425"/>
      <c r="AC18" s="531">
        <v>77.400000000000006</v>
      </c>
      <c r="AD18" s="532"/>
      <c r="AE18" s="532"/>
      <c r="AF18" s="532"/>
      <c r="AG18" s="533"/>
      <c r="AH18" s="531">
        <v>75.599999999999994</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7426132</v>
      </c>
      <c r="BO18" s="416"/>
      <c r="BP18" s="416"/>
      <c r="BQ18" s="416"/>
      <c r="BR18" s="416"/>
      <c r="BS18" s="416"/>
      <c r="BT18" s="416"/>
      <c r="BU18" s="417"/>
      <c r="BV18" s="415">
        <v>7130949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1049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9769831</v>
      </c>
      <c r="BO19" s="416"/>
      <c r="BP19" s="416"/>
      <c r="BQ19" s="416"/>
      <c r="BR19" s="416"/>
      <c r="BS19" s="416"/>
      <c r="BT19" s="416"/>
      <c r="BU19" s="417"/>
      <c r="BV19" s="415">
        <v>9977092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17494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6511659</v>
      </c>
      <c r="BO23" s="416"/>
      <c r="BP23" s="416"/>
      <c r="BQ23" s="416"/>
      <c r="BR23" s="416"/>
      <c r="BS23" s="416"/>
      <c r="BT23" s="416"/>
      <c r="BU23" s="417"/>
      <c r="BV23" s="415">
        <v>5995491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8124</v>
      </c>
      <c r="R24" s="467"/>
      <c r="S24" s="467"/>
      <c r="T24" s="467"/>
      <c r="U24" s="467"/>
      <c r="V24" s="506"/>
      <c r="W24" s="561"/>
      <c r="X24" s="549"/>
      <c r="Y24" s="550"/>
      <c r="Z24" s="465" t="s">
        <v>149</v>
      </c>
      <c r="AA24" s="445"/>
      <c r="AB24" s="445"/>
      <c r="AC24" s="445"/>
      <c r="AD24" s="445"/>
      <c r="AE24" s="445"/>
      <c r="AF24" s="445"/>
      <c r="AG24" s="446"/>
      <c r="AH24" s="466">
        <v>283</v>
      </c>
      <c r="AI24" s="467"/>
      <c r="AJ24" s="467"/>
      <c r="AK24" s="467"/>
      <c r="AL24" s="506"/>
      <c r="AM24" s="466">
        <v>804286</v>
      </c>
      <c r="AN24" s="467"/>
      <c r="AO24" s="467"/>
      <c r="AP24" s="467"/>
      <c r="AQ24" s="467"/>
      <c r="AR24" s="506"/>
      <c r="AS24" s="466">
        <v>2842</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3534938</v>
      </c>
      <c r="BO24" s="416"/>
      <c r="BP24" s="416"/>
      <c r="BQ24" s="416"/>
      <c r="BR24" s="416"/>
      <c r="BS24" s="416"/>
      <c r="BT24" s="416"/>
      <c r="BU24" s="417"/>
      <c r="BV24" s="415">
        <v>3537355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1</v>
      </c>
      <c r="M25" s="467"/>
      <c r="N25" s="467"/>
      <c r="O25" s="467"/>
      <c r="P25" s="506"/>
      <c r="Q25" s="466">
        <v>6088</v>
      </c>
      <c r="R25" s="467"/>
      <c r="S25" s="467"/>
      <c r="T25" s="467"/>
      <c r="U25" s="467"/>
      <c r="V25" s="506"/>
      <c r="W25" s="561"/>
      <c r="X25" s="549"/>
      <c r="Y25" s="550"/>
      <c r="Z25" s="465" t="s">
        <v>152</v>
      </c>
      <c r="AA25" s="445"/>
      <c r="AB25" s="445"/>
      <c r="AC25" s="445"/>
      <c r="AD25" s="445"/>
      <c r="AE25" s="445"/>
      <c r="AF25" s="445"/>
      <c r="AG25" s="446"/>
      <c r="AH25" s="466" t="s">
        <v>116</v>
      </c>
      <c r="AI25" s="467"/>
      <c r="AJ25" s="467"/>
      <c r="AK25" s="467"/>
      <c r="AL25" s="506"/>
      <c r="AM25" s="466" t="s">
        <v>116</v>
      </c>
      <c r="AN25" s="467"/>
      <c r="AO25" s="467"/>
      <c r="AP25" s="467"/>
      <c r="AQ25" s="467"/>
      <c r="AR25" s="506"/>
      <c r="AS25" s="466" t="s">
        <v>116</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908281</v>
      </c>
      <c r="BO25" s="379"/>
      <c r="BP25" s="379"/>
      <c r="BQ25" s="379"/>
      <c r="BR25" s="379"/>
      <c r="BS25" s="379"/>
      <c r="BT25" s="379"/>
      <c r="BU25" s="380"/>
      <c r="BV25" s="378">
        <v>1216363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5260</v>
      </c>
      <c r="R26" s="467"/>
      <c r="S26" s="467"/>
      <c r="T26" s="467"/>
      <c r="U26" s="467"/>
      <c r="V26" s="506"/>
      <c r="W26" s="561"/>
      <c r="X26" s="549"/>
      <c r="Y26" s="550"/>
      <c r="Z26" s="465" t="s">
        <v>155</v>
      </c>
      <c r="AA26" s="571"/>
      <c r="AB26" s="571"/>
      <c r="AC26" s="571"/>
      <c r="AD26" s="571"/>
      <c r="AE26" s="571"/>
      <c r="AF26" s="571"/>
      <c r="AG26" s="572"/>
      <c r="AH26" s="466">
        <v>23</v>
      </c>
      <c r="AI26" s="467"/>
      <c r="AJ26" s="467"/>
      <c r="AK26" s="467"/>
      <c r="AL26" s="506"/>
      <c r="AM26" s="466">
        <v>62284</v>
      </c>
      <c r="AN26" s="467"/>
      <c r="AO26" s="467"/>
      <c r="AP26" s="467"/>
      <c r="AQ26" s="467"/>
      <c r="AR26" s="506"/>
      <c r="AS26" s="466">
        <v>2708</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116</v>
      </c>
      <c r="BO26" s="416"/>
      <c r="BP26" s="416"/>
      <c r="BQ26" s="416"/>
      <c r="BR26" s="416"/>
      <c r="BS26" s="416"/>
      <c r="BT26" s="416"/>
      <c r="BU26" s="417"/>
      <c r="BV26" s="415" t="s">
        <v>116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2980</v>
      </c>
      <c r="R27" s="467"/>
      <c r="S27" s="467"/>
      <c r="T27" s="467"/>
      <c r="U27" s="467"/>
      <c r="V27" s="506"/>
      <c r="W27" s="561"/>
      <c r="X27" s="549"/>
      <c r="Y27" s="550"/>
      <c r="Z27" s="465" t="s">
        <v>158</v>
      </c>
      <c r="AA27" s="445"/>
      <c r="AB27" s="445"/>
      <c r="AC27" s="445"/>
      <c r="AD27" s="445"/>
      <c r="AE27" s="445"/>
      <c r="AF27" s="445"/>
      <c r="AG27" s="446"/>
      <c r="AH27" s="466">
        <v>8</v>
      </c>
      <c r="AI27" s="467"/>
      <c r="AJ27" s="467"/>
      <c r="AK27" s="467"/>
      <c r="AL27" s="506"/>
      <c r="AM27" s="466">
        <v>21784</v>
      </c>
      <c r="AN27" s="467"/>
      <c r="AO27" s="467"/>
      <c r="AP27" s="467"/>
      <c r="AQ27" s="467"/>
      <c r="AR27" s="506"/>
      <c r="AS27" s="466">
        <v>2723</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712790</v>
      </c>
      <c r="BO27" s="585"/>
      <c r="BP27" s="585"/>
      <c r="BQ27" s="585"/>
      <c r="BR27" s="585"/>
      <c r="BS27" s="585"/>
      <c r="BT27" s="585"/>
      <c r="BU27" s="586"/>
      <c r="BV27" s="584">
        <v>712247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2460</v>
      </c>
      <c r="R28" s="467"/>
      <c r="S28" s="467"/>
      <c r="T28" s="467"/>
      <c r="U28" s="467"/>
      <c r="V28" s="506"/>
      <c r="W28" s="561"/>
      <c r="X28" s="549"/>
      <c r="Y28" s="550"/>
      <c r="Z28" s="465" t="s">
        <v>161</v>
      </c>
      <c r="AA28" s="445"/>
      <c r="AB28" s="445"/>
      <c r="AC28" s="445"/>
      <c r="AD28" s="445"/>
      <c r="AE28" s="445"/>
      <c r="AF28" s="445"/>
      <c r="AG28" s="446"/>
      <c r="AH28" s="466" t="s">
        <v>116</v>
      </c>
      <c r="AI28" s="467"/>
      <c r="AJ28" s="467"/>
      <c r="AK28" s="467"/>
      <c r="AL28" s="506"/>
      <c r="AM28" s="466" t="s">
        <v>116</v>
      </c>
      <c r="AN28" s="467"/>
      <c r="AO28" s="467"/>
      <c r="AP28" s="467"/>
      <c r="AQ28" s="467"/>
      <c r="AR28" s="506"/>
      <c r="AS28" s="466" t="s">
        <v>116</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3935323</v>
      </c>
      <c r="BO28" s="379"/>
      <c r="BP28" s="379"/>
      <c r="BQ28" s="379"/>
      <c r="BR28" s="379"/>
      <c r="BS28" s="379"/>
      <c r="BT28" s="379"/>
      <c r="BU28" s="380"/>
      <c r="BV28" s="378">
        <v>3613468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18</v>
      </c>
      <c r="M29" s="467"/>
      <c r="N29" s="467"/>
      <c r="O29" s="467"/>
      <c r="P29" s="506"/>
      <c r="Q29" s="466">
        <v>2320</v>
      </c>
      <c r="R29" s="467"/>
      <c r="S29" s="467"/>
      <c r="T29" s="467"/>
      <c r="U29" s="467"/>
      <c r="V29" s="506"/>
      <c r="W29" s="562"/>
      <c r="X29" s="563"/>
      <c r="Y29" s="564"/>
      <c r="Z29" s="465" t="s">
        <v>165</v>
      </c>
      <c r="AA29" s="445"/>
      <c r="AB29" s="445"/>
      <c r="AC29" s="445"/>
      <c r="AD29" s="445"/>
      <c r="AE29" s="445"/>
      <c r="AF29" s="445"/>
      <c r="AG29" s="446"/>
      <c r="AH29" s="466">
        <v>291</v>
      </c>
      <c r="AI29" s="467"/>
      <c r="AJ29" s="467"/>
      <c r="AK29" s="467"/>
      <c r="AL29" s="506"/>
      <c r="AM29" s="466">
        <v>826070</v>
      </c>
      <c r="AN29" s="467"/>
      <c r="AO29" s="467"/>
      <c r="AP29" s="467"/>
      <c r="AQ29" s="467"/>
      <c r="AR29" s="506"/>
      <c r="AS29" s="466">
        <v>2839</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33847</v>
      </c>
      <c r="BO29" s="416"/>
      <c r="BP29" s="416"/>
      <c r="BQ29" s="416"/>
      <c r="BR29" s="416"/>
      <c r="BS29" s="416"/>
      <c r="BT29" s="416"/>
      <c r="BU29" s="417"/>
      <c r="BV29" s="415">
        <v>33838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93.1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2742503</v>
      </c>
      <c r="BO30" s="585"/>
      <c r="BP30" s="585"/>
      <c r="BQ30" s="585"/>
      <c r="BR30" s="585"/>
      <c r="BS30" s="585"/>
      <c r="BT30" s="585"/>
      <c r="BU30" s="586"/>
      <c r="BV30" s="584">
        <v>2492240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吉田川流域溜池大和町外２市４ヶ町村組合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黒川地域行政事務組合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黒川地域行政事務組合：病院事業会計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黒川地域行政事務組合：介護事業会計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宮城県市町村職員退職手当組合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宮城県市町村非常勤消防団員補償報償組合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宮城県市町村自治振興センター</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宮城県後期高齢者医療広域連合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1" t="s">
        <v>531</v>
      </c>
      <c r="D34" s="1181"/>
      <c r="E34" s="1182"/>
      <c r="F34" s="32">
        <v>14.93</v>
      </c>
      <c r="G34" s="33">
        <v>15.86</v>
      </c>
      <c r="H34" s="33">
        <v>16.73</v>
      </c>
      <c r="I34" s="33">
        <v>18.07</v>
      </c>
      <c r="J34" s="34">
        <v>18.63</v>
      </c>
      <c r="K34" s="22"/>
      <c r="L34" s="22"/>
      <c r="M34" s="22"/>
      <c r="N34" s="22"/>
      <c r="O34" s="22"/>
      <c r="P34" s="22"/>
    </row>
    <row r="35" spans="1:16" ht="39" customHeight="1" x14ac:dyDescent="0.15">
      <c r="A35" s="22"/>
      <c r="B35" s="35"/>
      <c r="C35" s="1175" t="s">
        <v>532</v>
      </c>
      <c r="D35" s="1176"/>
      <c r="E35" s="1177"/>
      <c r="F35" s="36">
        <v>8.99</v>
      </c>
      <c r="G35" s="37">
        <v>7.2</v>
      </c>
      <c r="H35" s="37">
        <v>5.3</v>
      </c>
      <c r="I35" s="37">
        <v>7.45</v>
      </c>
      <c r="J35" s="38">
        <v>5.0599999999999996</v>
      </c>
      <c r="K35" s="22"/>
      <c r="L35" s="22"/>
      <c r="M35" s="22"/>
      <c r="N35" s="22"/>
      <c r="O35" s="22"/>
      <c r="P35" s="22"/>
    </row>
    <row r="36" spans="1:16" ht="39" customHeight="1" x14ac:dyDescent="0.15">
      <c r="A36" s="22"/>
      <c r="B36" s="35"/>
      <c r="C36" s="1175" t="s">
        <v>533</v>
      </c>
      <c r="D36" s="1176"/>
      <c r="E36" s="1177"/>
      <c r="F36" s="36">
        <v>1.42</v>
      </c>
      <c r="G36" s="37">
        <v>1.44</v>
      </c>
      <c r="H36" s="37">
        <v>1.87</v>
      </c>
      <c r="I36" s="37">
        <v>1.24</v>
      </c>
      <c r="J36" s="38">
        <v>1.95</v>
      </c>
      <c r="K36" s="22"/>
      <c r="L36" s="22"/>
      <c r="M36" s="22"/>
      <c r="N36" s="22"/>
      <c r="O36" s="22"/>
      <c r="P36" s="22"/>
    </row>
    <row r="37" spans="1:16" ht="39" customHeight="1" x14ac:dyDescent="0.15">
      <c r="A37" s="22"/>
      <c r="B37" s="35"/>
      <c r="C37" s="1175" t="s">
        <v>534</v>
      </c>
      <c r="D37" s="1176"/>
      <c r="E37" s="1177"/>
      <c r="F37" s="36">
        <v>0.35</v>
      </c>
      <c r="G37" s="37">
        <v>0.98</v>
      </c>
      <c r="H37" s="37">
        <v>1.01</v>
      </c>
      <c r="I37" s="37">
        <v>0.36</v>
      </c>
      <c r="J37" s="38">
        <v>1.19</v>
      </c>
      <c r="K37" s="22"/>
      <c r="L37" s="22"/>
      <c r="M37" s="22"/>
      <c r="N37" s="22"/>
      <c r="O37" s="22"/>
      <c r="P37" s="22"/>
    </row>
    <row r="38" spans="1:16" ht="39" customHeight="1" x14ac:dyDescent="0.15">
      <c r="A38" s="22"/>
      <c r="B38" s="35"/>
      <c r="C38" s="1175" t="s">
        <v>535</v>
      </c>
      <c r="D38" s="1176"/>
      <c r="E38" s="1177"/>
      <c r="F38" s="36">
        <v>0.23</v>
      </c>
      <c r="G38" s="37">
        <v>0.41</v>
      </c>
      <c r="H38" s="37">
        <v>0.15</v>
      </c>
      <c r="I38" s="37">
        <v>7.0000000000000007E-2</v>
      </c>
      <c r="J38" s="38">
        <v>0.28999999999999998</v>
      </c>
      <c r="K38" s="22"/>
      <c r="L38" s="22"/>
      <c r="M38" s="22"/>
      <c r="N38" s="22"/>
      <c r="O38" s="22"/>
      <c r="P38" s="22"/>
    </row>
    <row r="39" spans="1:16" ht="39" customHeight="1" x14ac:dyDescent="0.15">
      <c r="A39" s="22"/>
      <c r="B39" s="35"/>
      <c r="C39" s="1175" t="s">
        <v>536</v>
      </c>
      <c r="D39" s="1176"/>
      <c r="E39" s="1177"/>
      <c r="F39" s="36">
        <v>0.01</v>
      </c>
      <c r="G39" s="37">
        <v>0.02</v>
      </c>
      <c r="H39" s="37">
        <v>0.04</v>
      </c>
      <c r="I39" s="37">
        <v>0.03</v>
      </c>
      <c r="J39" s="38">
        <v>0.02</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537</v>
      </c>
      <c r="D42" s="1176"/>
      <c r="E42" s="1177"/>
      <c r="F42" s="36" t="s">
        <v>483</v>
      </c>
      <c r="G42" s="37" t="s">
        <v>483</v>
      </c>
      <c r="H42" s="37" t="s">
        <v>483</v>
      </c>
      <c r="I42" s="37" t="s">
        <v>483</v>
      </c>
      <c r="J42" s="38" t="s">
        <v>483</v>
      </c>
      <c r="K42" s="22"/>
      <c r="L42" s="22"/>
      <c r="M42" s="22"/>
      <c r="N42" s="22"/>
      <c r="O42" s="22"/>
      <c r="P42" s="22"/>
    </row>
    <row r="43" spans="1:16" ht="39" customHeight="1" thickBot="1" x14ac:dyDescent="0.2">
      <c r="A43" s="22"/>
      <c r="B43" s="40"/>
      <c r="C43" s="1178" t="s">
        <v>538</v>
      </c>
      <c r="D43" s="1179"/>
      <c r="E43" s="1180"/>
      <c r="F43" s="41" t="s">
        <v>483</v>
      </c>
      <c r="G43" s="42" t="s">
        <v>483</v>
      </c>
      <c r="H43" s="42" t="s">
        <v>483</v>
      </c>
      <c r="I43" s="42" t="s">
        <v>483</v>
      </c>
      <c r="J43" s="43" t="s">
        <v>483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523</v>
      </c>
      <c r="L45" s="60">
        <v>451</v>
      </c>
      <c r="M45" s="60">
        <v>429</v>
      </c>
      <c r="N45" s="60">
        <v>448</v>
      </c>
      <c r="O45" s="61">
        <v>472</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x14ac:dyDescent="0.15">
      <c r="A48" s="48"/>
      <c r="B48" s="1193"/>
      <c r="C48" s="1194"/>
      <c r="D48" s="62"/>
      <c r="E48" s="1185" t="s">
        <v>14</v>
      </c>
      <c r="F48" s="1185"/>
      <c r="G48" s="1185"/>
      <c r="H48" s="1185"/>
      <c r="I48" s="1185"/>
      <c r="J48" s="1186"/>
      <c r="K48" s="63">
        <v>233</v>
      </c>
      <c r="L48" s="64">
        <v>194</v>
      </c>
      <c r="M48" s="64">
        <v>161</v>
      </c>
      <c r="N48" s="64">
        <v>175</v>
      </c>
      <c r="O48" s="65">
        <v>133</v>
      </c>
      <c r="P48" s="48"/>
      <c r="Q48" s="48"/>
      <c r="R48" s="48"/>
      <c r="S48" s="48"/>
      <c r="T48" s="48"/>
      <c r="U48" s="48"/>
    </row>
    <row r="49" spans="1:21" ht="30.75" customHeight="1" x14ac:dyDescent="0.15">
      <c r="A49" s="48"/>
      <c r="B49" s="1193"/>
      <c r="C49" s="1194"/>
      <c r="D49" s="62"/>
      <c r="E49" s="1185" t="s">
        <v>15</v>
      </c>
      <c r="F49" s="1185"/>
      <c r="G49" s="1185"/>
      <c r="H49" s="1185"/>
      <c r="I49" s="1185"/>
      <c r="J49" s="1186"/>
      <c r="K49" s="63">
        <v>38</v>
      </c>
      <c r="L49" s="64">
        <v>42</v>
      </c>
      <c r="M49" s="64">
        <v>43</v>
      </c>
      <c r="N49" s="64">
        <v>44</v>
      </c>
      <c r="O49" s="65">
        <v>51</v>
      </c>
      <c r="P49" s="48"/>
      <c r="Q49" s="48"/>
      <c r="R49" s="48"/>
      <c r="S49" s="48"/>
      <c r="T49" s="48"/>
      <c r="U49" s="48"/>
    </row>
    <row r="50" spans="1:21" ht="30.75" customHeight="1" x14ac:dyDescent="0.15">
      <c r="A50" s="48"/>
      <c r="B50" s="1193"/>
      <c r="C50" s="1194"/>
      <c r="D50" s="62"/>
      <c r="E50" s="1185" t="s">
        <v>16</v>
      </c>
      <c r="F50" s="1185"/>
      <c r="G50" s="1185"/>
      <c r="H50" s="1185"/>
      <c r="I50" s="1185"/>
      <c r="J50" s="1186"/>
      <c r="K50" s="63">
        <v>0</v>
      </c>
      <c r="L50" s="64">
        <v>3</v>
      </c>
      <c r="M50" s="64" t="s">
        <v>483</v>
      </c>
      <c r="N50" s="64">
        <v>6</v>
      </c>
      <c r="O50" s="65">
        <v>5</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483</v>
      </c>
      <c r="L51" s="64" t="s">
        <v>483</v>
      </c>
      <c r="M51" s="64" t="s">
        <v>483</v>
      </c>
      <c r="N51" s="64" t="s">
        <v>483</v>
      </c>
      <c r="O51" s="65" t="s">
        <v>483</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856</v>
      </c>
      <c r="L52" s="64">
        <v>845</v>
      </c>
      <c r="M52" s="64">
        <v>832</v>
      </c>
      <c r="N52" s="64">
        <v>871</v>
      </c>
      <c r="O52" s="65">
        <v>834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-62</v>
      </c>
      <c r="L53" s="69">
        <v>-155</v>
      </c>
      <c r="M53" s="69">
        <v>-199</v>
      </c>
      <c r="N53" s="69">
        <v>-198</v>
      </c>
      <c r="O53" s="70">
        <v>-173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522</v>
      </c>
      <c r="J40" s="79" t="s">
        <v>523</v>
      </c>
      <c r="K40" s="79" t="s">
        <v>524</v>
      </c>
      <c r="L40" s="79" t="s">
        <v>525</v>
      </c>
      <c r="M40" s="80" t="s">
        <v>526</v>
      </c>
    </row>
    <row r="41" spans="2:13" ht="27.75" customHeight="1" x14ac:dyDescent="0.15">
      <c r="B41" s="1199" t="s">
        <v>23</v>
      </c>
      <c r="C41" s="1200"/>
      <c r="D41" s="81"/>
      <c r="E41" s="1205" t="s">
        <v>24</v>
      </c>
      <c r="F41" s="1205"/>
      <c r="G41" s="1205"/>
      <c r="H41" s="1206"/>
      <c r="I41" s="82">
        <v>3795</v>
      </c>
      <c r="J41" s="83">
        <v>4254</v>
      </c>
      <c r="K41" s="83">
        <v>4544</v>
      </c>
      <c r="L41" s="83">
        <v>5995</v>
      </c>
      <c r="M41" s="84">
        <v>6512</v>
      </c>
    </row>
    <row r="42" spans="2:13" ht="27.75" customHeight="1" x14ac:dyDescent="0.15">
      <c r="B42" s="1201"/>
      <c r="C42" s="1202"/>
      <c r="D42" s="85"/>
      <c r="E42" s="1207" t="s">
        <v>25</v>
      </c>
      <c r="F42" s="1207"/>
      <c r="G42" s="1207"/>
      <c r="H42" s="1208"/>
      <c r="I42" s="86" t="s">
        <v>483</v>
      </c>
      <c r="J42" s="87" t="s">
        <v>483</v>
      </c>
      <c r="K42" s="87" t="s">
        <v>483</v>
      </c>
      <c r="L42" s="87" t="s">
        <v>483</v>
      </c>
      <c r="M42" s="88" t="s">
        <v>483</v>
      </c>
    </row>
    <row r="43" spans="2:13" ht="27.75" customHeight="1" x14ac:dyDescent="0.15">
      <c r="B43" s="1201"/>
      <c r="C43" s="1202"/>
      <c r="D43" s="85"/>
      <c r="E43" s="1207" t="s">
        <v>26</v>
      </c>
      <c r="F43" s="1207"/>
      <c r="G43" s="1207"/>
      <c r="H43" s="1208"/>
      <c r="I43" s="86">
        <v>1869</v>
      </c>
      <c r="J43" s="87">
        <v>1910</v>
      </c>
      <c r="K43" s="87">
        <v>1589</v>
      </c>
      <c r="L43" s="87">
        <v>1335</v>
      </c>
      <c r="M43" s="88">
        <v>1087</v>
      </c>
    </row>
    <row r="44" spans="2:13" ht="27.75" customHeight="1" x14ac:dyDescent="0.15">
      <c r="B44" s="1201"/>
      <c r="C44" s="1202"/>
      <c r="D44" s="85"/>
      <c r="E44" s="1207" t="s">
        <v>27</v>
      </c>
      <c r="F44" s="1207"/>
      <c r="G44" s="1207"/>
      <c r="H44" s="1208"/>
      <c r="I44" s="86">
        <v>514</v>
      </c>
      <c r="J44" s="87">
        <v>476</v>
      </c>
      <c r="K44" s="87">
        <v>458</v>
      </c>
      <c r="L44" s="87">
        <v>445</v>
      </c>
      <c r="M44" s="88">
        <v>428</v>
      </c>
    </row>
    <row r="45" spans="2:13" ht="27.75" customHeight="1" x14ac:dyDescent="0.15">
      <c r="B45" s="1201"/>
      <c r="C45" s="1202"/>
      <c r="D45" s="85"/>
      <c r="E45" s="1207" t="s">
        <v>28</v>
      </c>
      <c r="F45" s="1207"/>
      <c r="G45" s="1207"/>
      <c r="H45" s="1208"/>
      <c r="I45" s="86">
        <v>87</v>
      </c>
      <c r="J45" s="87">
        <v>137</v>
      </c>
      <c r="K45" s="87">
        <v>115</v>
      </c>
      <c r="L45" s="87" t="s">
        <v>483</v>
      </c>
      <c r="M45" s="88" t="s">
        <v>483</v>
      </c>
    </row>
    <row r="46" spans="2:13" ht="27.75" customHeight="1" x14ac:dyDescent="0.15">
      <c r="B46" s="1201"/>
      <c r="C46" s="1202"/>
      <c r="D46" s="85"/>
      <c r="E46" s="1207" t="s">
        <v>29</v>
      </c>
      <c r="F46" s="1207"/>
      <c r="G46" s="1207"/>
      <c r="H46" s="1208"/>
      <c r="I46" s="86" t="s">
        <v>483</v>
      </c>
      <c r="J46" s="87">
        <v>0</v>
      </c>
      <c r="K46" s="87">
        <v>1</v>
      </c>
      <c r="L46" s="87">
        <v>1</v>
      </c>
      <c r="M46" s="88">
        <v>2</v>
      </c>
    </row>
    <row r="47" spans="2:13" ht="27.75" customHeight="1" x14ac:dyDescent="0.15">
      <c r="B47" s="1201"/>
      <c r="C47" s="1202"/>
      <c r="D47" s="85"/>
      <c r="E47" s="1207" t="s">
        <v>30</v>
      </c>
      <c r="F47" s="1207"/>
      <c r="G47" s="1207"/>
      <c r="H47" s="1208"/>
      <c r="I47" s="86" t="s">
        <v>483</v>
      </c>
      <c r="J47" s="87" t="s">
        <v>483</v>
      </c>
      <c r="K47" s="87" t="s">
        <v>483</v>
      </c>
      <c r="L47" s="87" t="s">
        <v>483</v>
      </c>
      <c r="M47" s="88" t="s">
        <v>483</v>
      </c>
    </row>
    <row r="48" spans="2:13" ht="27.75" customHeight="1" x14ac:dyDescent="0.15">
      <c r="B48" s="1203"/>
      <c r="C48" s="1204"/>
      <c r="D48" s="85"/>
      <c r="E48" s="1207" t="s">
        <v>31</v>
      </c>
      <c r="F48" s="1207"/>
      <c r="G48" s="1207"/>
      <c r="H48" s="1208"/>
      <c r="I48" s="86" t="s">
        <v>483</v>
      </c>
      <c r="J48" s="87" t="s">
        <v>483</v>
      </c>
      <c r="K48" s="87" t="s">
        <v>483</v>
      </c>
      <c r="L48" s="87" t="s">
        <v>483</v>
      </c>
      <c r="M48" s="88" t="s">
        <v>483</v>
      </c>
    </row>
    <row r="49" spans="2:13" ht="27.75" customHeight="1" x14ac:dyDescent="0.15">
      <c r="B49" s="1209" t="s">
        <v>32</v>
      </c>
      <c r="C49" s="1210"/>
      <c r="D49" s="89"/>
      <c r="E49" s="1207" t="s">
        <v>33</v>
      </c>
      <c r="F49" s="1207"/>
      <c r="G49" s="1207"/>
      <c r="H49" s="1208"/>
      <c r="I49" s="86">
        <v>6517</v>
      </c>
      <c r="J49" s="87">
        <v>7773</v>
      </c>
      <c r="K49" s="87">
        <v>8144</v>
      </c>
      <c r="L49" s="87">
        <v>8016</v>
      </c>
      <c r="M49" s="88">
        <v>8550</v>
      </c>
    </row>
    <row r="50" spans="2:13" ht="27.75" customHeight="1" x14ac:dyDescent="0.15">
      <c r="B50" s="1201"/>
      <c r="C50" s="1202"/>
      <c r="D50" s="85"/>
      <c r="E50" s="1207" t="s">
        <v>34</v>
      </c>
      <c r="F50" s="1207"/>
      <c r="G50" s="1207"/>
      <c r="H50" s="1208"/>
      <c r="I50" s="86">
        <v>61</v>
      </c>
      <c r="J50" s="87">
        <v>87</v>
      </c>
      <c r="K50" s="87">
        <v>87</v>
      </c>
      <c r="L50" s="87">
        <v>93</v>
      </c>
      <c r="M50" s="88">
        <v>96</v>
      </c>
    </row>
    <row r="51" spans="2:13" ht="27.75" customHeight="1" x14ac:dyDescent="0.15">
      <c r="B51" s="1203"/>
      <c r="C51" s="1204"/>
      <c r="D51" s="85"/>
      <c r="E51" s="1207" t="s">
        <v>35</v>
      </c>
      <c r="F51" s="1207"/>
      <c r="G51" s="1207"/>
      <c r="H51" s="1208"/>
      <c r="I51" s="86">
        <v>8904</v>
      </c>
      <c r="J51" s="87">
        <v>9177</v>
      </c>
      <c r="K51" s="87">
        <v>9352</v>
      </c>
      <c r="L51" s="87">
        <v>9624</v>
      </c>
      <c r="M51" s="88">
        <v>9553</v>
      </c>
    </row>
    <row r="52" spans="2:13" ht="27.75" customHeight="1" thickBot="1" x14ac:dyDescent="0.2">
      <c r="B52" s="1211" t="s">
        <v>36</v>
      </c>
      <c r="C52" s="1212"/>
      <c r="D52" s="90"/>
      <c r="E52" s="1213" t="s">
        <v>37</v>
      </c>
      <c r="F52" s="1213"/>
      <c r="G52" s="1213"/>
      <c r="H52" s="1214"/>
      <c r="I52" s="91">
        <v>-9217</v>
      </c>
      <c r="J52" s="92">
        <v>-10259</v>
      </c>
      <c r="K52" s="92">
        <v>-10876</v>
      </c>
      <c r="L52" s="92">
        <v>-9956</v>
      </c>
      <c r="M52" s="93">
        <v>-10171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552</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553</v>
      </c>
    </row>
    <row r="50" spans="1:17" x14ac:dyDescent="0.15">
      <c r="B50" s="248"/>
      <c r="C50" s="244"/>
      <c r="D50" s="244"/>
      <c r="E50" s="244"/>
      <c r="F50" s="244"/>
      <c r="G50" s="1236"/>
      <c r="H50" s="1237"/>
      <c r="I50" s="1237"/>
      <c r="J50" s="1238"/>
      <c r="K50" s="354" t="s">
        <v>522</v>
      </c>
      <c r="L50" s="354" t="s">
        <v>523</v>
      </c>
      <c r="M50" s="354" t="s">
        <v>524</v>
      </c>
      <c r="N50" s="354" t="s">
        <v>525</v>
      </c>
      <c r="O50" s="354" t="s">
        <v>526</v>
      </c>
    </row>
    <row r="51" spans="1:17" x14ac:dyDescent="0.15">
      <c r="B51" s="248"/>
      <c r="C51" s="244"/>
      <c r="D51" s="244"/>
      <c r="E51" s="244"/>
      <c r="F51" s="244"/>
      <c r="G51" s="1239" t="s">
        <v>554</v>
      </c>
      <c r="H51" s="1240"/>
      <c r="I51" s="1245" t="s">
        <v>555</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556</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557</v>
      </c>
      <c r="H55" s="1220"/>
      <c r="I55" s="1225" t="s">
        <v>555</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556</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552</v>
      </c>
      <c r="I64" s="352"/>
      <c r="J64" s="352"/>
      <c r="K64" s="352"/>
      <c r="L64" s="244"/>
      <c r="M64" s="244"/>
      <c r="N64" s="244"/>
      <c r="O64" s="244"/>
    </row>
    <row r="65" spans="2:30" x14ac:dyDescent="0.15">
      <c r="B65" s="248"/>
      <c r="C65" s="244"/>
      <c r="D65" s="244"/>
      <c r="E65" s="244"/>
      <c r="F65" s="244"/>
      <c r="G65" s="1227" t="s">
        <v>561</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36"/>
      <c r="H72" s="1237"/>
      <c r="I72" s="1237"/>
      <c r="J72" s="1238"/>
      <c r="K72" s="354" t="s">
        <v>522</v>
      </c>
      <c r="L72" s="354" t="s">
        <v>523</v>
      </c>
      <c r="M72" s="354" t="s">
        <v>524</v>
      </c>
      <c r="N72" s="354" t="s">
        <v>525</v>
      </c>
      <c r="O72" s="354" t="s">
        <v>526</v>
      </c>
    </row>
    <row r="73" spans="2:30" x14ac:dyDescent="0.15">
      <c r="B73" s="248"/>
      <c r="C73" s="244"/>
      <c r="D73" s="244"/>
      <c r="E73" s="244"/>
      <c r="F73" s="244"/>
      <c r="G73" s="1239" t="s">
        <v>554</v>
      </c>
      <c r="H73" s="1240"/>
      <c r="I73" s="1245" t="s">
        <v>555</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560</v>
      </c>
      <c r="J75" s="1225"/>
      <c r="K75" s="1247">
        <v>-0.4</v>
      </c>
      <c r="L75" s="1247">
        <v>-1</v>
      </c>
      <c r="M75" s="1247">
        <v>-1.8</v>
      </c>
      <c r="N75" s="1247">
        <v>-2.4</v>
      </c>
      <c r="O75" s="1247">
        <v>-2.5</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557</v>
      </c>
      <c r="H77" s="1220"/>
      <c r="I77" s="1225" t="s">
        <v>555</v>
      </c>
      <c r="J77" s="1225"/>
      <c r="K77" s="1226">
        <v>40.200000000000003</v>
      </c>
      <c r="L77" s="1226">
        <v>30.7</v>
      </c>
      <c r="M77" s="1215">
        <v>22.3</v>
      </c>
      <c r="N77" s="1215">
        <v>20.3</v>
      </c>
      <c r="O77" s="1215">
        <v>13</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560</v>
      </c>
      <c r="J79" s="1217"/>
      <c r="K79" s="1218">
        <v>10.1</v>
      </c>
      <c r="L79" s="1218">
        <v>9.1999999999999993</v>
      </c>
      <c r="M79" s="1218">
        <v>8.5</v>
      </c>
      <c r="N79" s="1218">
        <v>7.7</v>
      </c>
      <c r="O79" s="1218">
        <v>6.8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521</v>
      </c>
      <c r="G2" s="111"/>
      <c r="H2" s="112"/>
    </row>
    <row r="3" spans="1:8" x14ac:dyDescent="0.15">
      <c r="A3" s="108" t="s">
        <v>514</v>
      </c>
      <c r="B3" s="113"/>
      <c r="C3" s="114"/>
      <c r="D3" s="115">
        <v>46481</v>
      </c>
      <c r="E3" s="116"/>
      <c r="F3" s="117">
        <v>42839</v>
      </c>
      <c r="G3" s="118"/>
      <c r="H3" s="119"/>
    </row>
    <row r="4" spans="1:8" x14ac:dyDescent="0.15">
      <c r="A4" s="120"/>
      <c r="B4" s="121"/>
      <c r="C4" s="122"/>
      <c r="D4" s="123">
        <v>25945</v>
      </c>
      <c r="E4" s="124"/>
      <c r="F4" s="125">
        <v>22027</v>
      </c>
      <c r="G4" s="126"/>
      <c r="H4" s="127"/>
    </row>
    <row r="5" spans="1:8" x14ac:dyDescent="0.15">
      <c r="A5" s="108" t="s">
        <v>516</v>
      </c>
      <c r="B5" s="113"/>
      <c r="C5" s="114"/>
      <c r="D5" s="115">
        <v>41824</v>
      </c>
      <c r="E5" s="116"/>
      <c r="F5" s="117">
        <v>46819</v>
      </c>
      <c r="G5" s="118"/>
      <c r="H5" s="119"/>
    </row>
    <row r="6" spans="1:8" x14ac:dyDescent="0.15">
      <c r="A6" s="120"/>
      <c r="B6" s="121"/>
      <c r="C6" s="122"/>
      <c r="D6" s="123">
        <v>25360</v>
      </c>
      <c r="E6" s="124"/>
      <c r="F6" s="125">
        <v>24121</v>
      </c>
      <c r="G6" s="126"/>
      <c r="H6" s="127"/>
    </row>
    <row r="7" spans="1:8" x14ac:dyDescent="0.15">
      <c r="A7" s="108" t="s">
        <v>517</v>
      </c>
      <c r="B7" s="113"/>
      <c r="C7" s="114"/>
      <c r="D7" s="115">
        <v>40697</v>
      </c>
      <c r="E7" s="116"/>
      <c r="F7" s="117">
        <v>53270</v>
      </c>
      <c r="G7" s="118"/>
      <c r="H7" s="119"/>
    </row>
    <row r="8" spans="1:8" x14ac:dyDescent="0.15">
      <c r="A8" s="120"/>
      <c r="B8" s="121"/>
      <c r="C8" s="122"/>
      <c r="D8" s="123">
        <v>26531</v>
      </c>
      <c r="E8" s="124"/>
      <c r="F8" s="125">
        <v>24316</v>
      </c>
      <c r="G8" s="126"/>
      <c r="H8" s="127"/>
    </row>
    <row r="9" spans="1:8" x14ac:dyDescent="0.15">
      <c r="A9" s="108" t="s">
        <v>518</v>
      </c>
      <c r="B9" s="113"/>
      <c r="C9" s="114"/>
      <c r="D9" s="115">
        <v>67208</v>
      </c>
      <c r="E9" s="116"/>
      <c r="F9" s="117">
        <v>53292</v>
      </c>
      <c r="G9" s="118"/>
      <c r="H9" s="119"/>
    </row>
    <row r="10" spans="1:8" x14ac:dyDescent="0.15">
      <c r="A10" s="120"/>
      <c r="B10" s="121"/>
      <c r="C10" s="122"/>
      <c r="D10" s="123">
        <v>45662</v>
      </c>
      <c r="E10" s="124"/>
      <c r="F10" s="125">
        <v>28900</v>
      </c>
      <c r="G10" s="126"/>
      <c r="H10" s="127"/>
    </row>
    <row r="11" spans="1:8" x14ac:dyDescent="0.15">
      <c r="A11" s="108" t="s">
        <v>519</v>
      </c>
      <c r="B11" s="113"/>
      <c r="C11" s="114"/>
      <c r="D11" s="115">
        <v>29216</v>
      </c>
      <c r="E11" s="116"/>
      <c r="F11" s="117">
        <v>49919</v>
      </c>
      <c r="G11" s="118"/>
      <c r="H11" s="119"/>
    </row>
    <row r="12" spans="1:8" x14ac:dyDescent="0.15">
      <c r="A12" s="120"/>
      <c r="B12" s="121"/>
      <c r="C12" s="128"/>
      <c r="D12" s="123">
        <v>22491</v>
      </c>
      <c r="E12" s="124"/>
      <c r="F12" s="125">
        <v>26398</v>
      </c>
      <c r="G12" s="126"/>
      <c r="H12" s="127"/>
    </row>
    <row r="13" spans="1:8" x14ac:dyDescent="0.15">
      <c r="A13" s="108"/>
      <c r="B13" s="113"/>
      <c r="C13" s="129"/>
      <c r="D13" s="130">
        <v>45085</v>
      </c>
      <c r="E13" s="131"/>
      <c r="F13" s="132">
        <v>49228</v>
      </c>
      <c r="G13" s="133"/>
      <c r="H13" s="119"/>
    </row>
    <row r="14" spans="1:8" x14ac:dyDescent="0.15">
      <c r="A14" s="120"/>
      <c r="B14" s="121"/>
      <c r="C14" s="122"/>
      <c r="D14" s="123">
        <v>29198</v>
      </c>
      <c r="E14" s="124"/>
      <c r="F14" s="125">
        <v>25152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9</v>
      </c>
      <c r="C19" s="134">
        <f>ROUND(VALUE(SUBSTITUTE(実質収支比率等に係る経年分析!G$48,"▲","-")),2)</f>
        <v>7.2</v>
      </c>
      <c r="D19" s="134">
        <f>ROUND(VALUE(SUBSTITUTE(実質収支比率等に係る経年分析!H$48,"▲","-")),2)</f>
        <v>5.3</v>
      </c>
      <c r="E19" s="134">
        <f>ROUND(VALUE(SUBSTITUTE(実質収支比率等に係る経年分析!I$48,"▲","-")),2)</f>
        <v>7.46</v>
      </c>
      <c r="F19" s="134">
        <f>ROUND(VALUE(SUBSTITUTE(実質収支比率等に係る経年分析!J$48,"▲","-")),2)</f>
        <v>5.07</v>
      </c>
    </row>
    <row r="20" spans="1:11" x14ac:dyDescent="0.15">
      <c r="A20" s="134" t="s">
        <v>42</v>
      </c>
      <c r="B20" s="134">
        <f>ROUND(VALUE(SUBSTITUTE(実質収支比率等に係る経年分析!F$47,"▲","-")),2)</f>
        <v>52.94</v>
      </c>
      <c r="C20" s="134">
        <f>ROUND(VALUE(SUBSTITUTE(実質収支比率等に係る経年分析!G$47,"▲","-")),2)</f>
        <v>52.13</v>
      </c>
      <c r="D20" s="134">
        <f>ROUND(VALUE(SUBSTITUTE(実質収支比率等に係る経年分析!H$47,"▲","-")),2)</f>
        <v>49.5</v>
      </c>
      <c r="E20" s="134">
        <f>ROUND(VALUE(SUBSTITUTE(実質収支比率等に係る経年分析!I$47,"▲","-")),2)</f>
        <v>43.32</v>
      </c>
      <c r="F20" s="134">
        <f>ROUND(VALUE(SUBSTITUTE(実質収支比率等に係る経年分析!J$47,"▲","-")),2)</f>
        <v>45.79</v>
      </c>
    </row>
    <row r="21" spans="1:11" x14ac:dyDescent="0.15">
      <c r="A21" s="134" t="s">
        <v>43</v>
      </c>
      <c r="B21" s="134">
        <f>IF(ISNUMBER(VALUE(SUBSTITUTE(実質収支比率等に係る経年分析!F$49,"▲","-"))),ROUND(VALUE(SUBSTITUTE(実質収支比率等に係る経年分析!F$49,"▲","-")),2),NA())</f>
        <v>6.18</v>
      </c>
      <c r="C21" s="134">
        <f>IF(ISNUMBER(VALUE(SUBSTITUTE(実質収支比率等に係る経年分析!G$49,"▲","-"))),ROUND(VALUE(SUBSTITUTE(実質収支比率等に係る経年分析!G$49,"▲","-")),2),NA())</f>
        <v>-5.94</v>
      </c>
      <c r="D21" s="134">
        <f>IF(ISNUMBER(VALUE(SUBSTITUTE(実質収支比率等に係る経年分析!H$49,"▲","-"))),ROUND(VALUE(SUBSTITUTE(実質収支比率等に係る経年分析!H$49,"▲","-")),2),NA())</f>
        <v>-6.41</v>
      </c>
      <c r="E21" s="134">
        <f>IF(ISNUMBER(VALUE(SUBSTITUTE(実質収支比率等に係る経年分析!I$49,"▲","-"))),ROUND(VALUE(SUBSTITUTE(実質収支比率等に係る経年分析!I$49,"▲","-")),2),NA())</f>
        <v>-6.13</v>
      </c>
      <c r="F21" s="134">
        <f>IF(ISNUMBER(VALUE(SUBSTITUTE(実質収支比率等に係る経年分析!J$49,"▲","-"))),ROUND(VALUE(SUBSTITUTE(実質収支比率等に係る経年分析!J$49,"▲","-")),2),NA())</f>
        <v>-2.15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1.19</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5.0599999999999996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18.63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856</v>
      </c>
      <c r="E42" s="136"/>
      <c r="F42" s="136"/>
      <c r="G42" s="136">
        <f>'実質公債費比率（分子）の構造'!L$52</f>
        <v>845</v>
      </c>
      <c r="H42" s="136"/>
      <c r="I42" s="136"/>
      <c r="J42" s="136">
        <f>'実質公債費比率（分子）の構造'!M$52</f>
        <v>832</v>
      </c>
      <c r="K42" s="136"/>
      <c r="L42" s="136"/>
      <c r="M42" s="136">
        <f>'実質公債費比率（分子）の構造'!N$52</f>
        <v>871</v>
      </c>
      <c r="N42" s="136"/>
      <c r="O42" s="136"/>
      <c r="P42" s="136">
        <f>'実質公債費比率（分子）の構造'!O$52</f>
        <v>834</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0</v>
      </c>
      <c r="C44" s="136"/>
      <c r="D44" s="136"/>
      <c r="E44" s="136">
        <f>'実質公債費比率（分子）の構造'!L$50</f>
        <v>3</v>
      </c>
      <c r="F44" s="136"/>
      <c r="G44" s="136"/>
      <c r="H44" s="136" t="str">
        <f>'実質公債費比率（分子）の構造'!M$50</f>
        <v>-</v>
      </c>
      <c r="I44" s="136"/>
      <c r="J44" s="136"/>
      <c r="K44" s="136">
        <f>'実質公債費比率（分子）の構造'!N$50</f>
        <v>6</v>
      </c>
      <c r="L44" s="136"/>
      <c r="M44" s="136"/>
      <c r="N44" s="136">
        <f>'実質公債費比率（分子）の構造'!O$50</f>
        <v>5</v>
      </c>
      <c r="O44" s="136"/>
      <c r="P44" s="136"/>
    </row>
    <row r="45" spans="1:16" x14ac:dyDescent="0.15">
      <c r="A45" s="136" t="s">
        <v>53</v>
      </c>
      <c r="B45" s="136">
        <f>'実質公債費比率（分子）の構造'!K$49</f>
        <v>38</v>
      </c>
      <c r="C45" s="136"/>
      <c r="D45" s="136"/>
      <c r="E45" s="136">
        <f>'実質公債費比率（分子）の構造'!L$49</f>
        <v>42</v>
      </c>
      <c r="F45" s="136"/>
      <c r="G45" s="136"/>
      <c r="H45" s="136">
        <f>'実質公債費比率（分子）の構造'!M$49</f>
        <v>43</v>
      </c>
      <c r="I45" s="136"/>
      <c r="J45" s="136"/>
      <c r="K45" s="136">
        <f>'実質公債費比率（分子）の構造'!N$49</f>
        <v>44</v>
      </c>
      <c r="L45" s="136"/>
      <c r="M45" s="136"/>
      <c r="N45" s="136">
        <f>'実質公債費比率（分子）の構造'!O$49</f>
        <v>51</v>
      </c>
      <c r="O45" s="136"/>
      <c r="P45" s="136"/>
    </row>
    <row r="46" spans="1:16" x14ac:dyDescent="0.15">
      <c r="A46" s="136" t="s">
        <v>54</v>
      </c>
      <c r="B46" s="136">
        <f>'実質公債費比率（分子）の構造'!K$48</f>
        <v>233</v>
      </c>
      <c r="C46" s="136"/>
      <c r="D46" s="136"/>
      <c r="E46" s="136">
        <f>'実質公債費比率（分子）の構造'!L$48</f>
        <v>194</v>
      </c>
      <c r="F46" s="136"/>
      <c r="G46" s="136"/>
      <c r="H46" s="136">
        <f>'実質公債費比率（分子）の構造'!M$48</f>
        <v>161</v>
      </c>
      <c r="I46" s="136"/>
      <c r="J46" s="136"/>
      <c r="K46" s="136">
        <f>'実質公債費比率（分子）の構造'!N$48</f>
        <v>175</v>
      </c>
      <c r="L46" s="136"/>
      <c r="M46" s="136"/>
      <c r="N46" s="136">
        <f>'実質公債費比率（分子）の構造'!O$48</f>
        <v>133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523</v>
      </c>
      <c r="C49" s="136"/>
      <c r="D49" s="136"/>
      <c r="E49" s="136">
        <f>'実質公債費比率（分子）の構造'!L$45</f>
        <v>451</v>
      </c>
      <c r="F49" s="136"/>
      <c r="G49" s="136"/>
      <c r="H49" s="136">
        <f>'実質公債費比率（分子）の構造'!M$45</f>
        <v>429</v>
      </c>
      <c r="I49" s="136"/>
      <c r="J49" s="136"/>
      <c r="K49" s="136">
        <f>'実質公債費比率（分子）の構造'!N$45</f>
        <v>448</v>
      </c>
      <c r="L49" s="136"/>
      <c r="M49" s="136"/>
      <c r="N49" s="136">
        <f>'実質公債費比率（分子）の構造'!O$45</f>
        <v>472</v>
      </c>
      <c r="O49" s="136"/>
      <c r="P49" s="136"/>
    </row>
    <row r="50" spans="1:16" x14ac:dyDescent="0.15">
      <c r="A50" s="136" t="s">
        <v>58</v>
      </c>
      <c r="B50" s="136" t="e">
        <f>NA()</f>
        <v>#N/A</v>
      </c>
      <c r="C50" s="136">
        <f>IF(ISNUMBER('実質公債費比率（分子）の構造'!K$53),'実質公債費比率（分子）の構造'!K$53,NA())</f>
        <v>-62</v>
      </c>
      <c r="D50" s="136" t="e">
        <f>NA()</f>
        <v>#N/A</v>
      </c>
      <c r="E50" s="136" t="e">
        <f>NA()</f>
        <v>#N/A</v>
      </c>
      <c r="F50" s="136">
        <f>IF(ISNUMBER('実質公債費比率（分子）の構造'!L$53),'実質公債費比率（分子）の構造'!L$53,NA())</f>
        <v>-155</v>
      </c>
      <c r="G50" s="136" t="e">
        <f>NA()</f>
        <v>#N/A</v>
      </c>
      <c r="H50" s="136" t="e">
        <f>NA()</f>
        <v>#N/A</v>
      </c>
      <c r="I50" s="136">
        <f>IF(ISNUMBER('実質公債費比率（分子）の構造'!M$53),'実質公債費比率（分子）の構造'!M$53,NA())</f>
        <v>-199</v>
      </c>
      <c r="J50" s="136" t="e">
        <f>NA()</f>
        <v>#N/A</v>
      </c>
      <c r="K50" s="136" t="e">
        <f>NA()</f>
        <v>#N/A</v>
      </c>
      <c r="L50" s="136">
        <f>IF(ISNUMBER('実質公債費比率（分子）の構造'!N$53),'実質公債費比率（分子）の構造'!N$53,NA())</f>
        <v>-198</v>
      </c>
      <c r="M50" s="136" t="e">
        <f>NA()</f>
        <v>#N/A</v>
      </c>
      <c r="N50" s="136" t="e">
        <f>NA()</f>
        <v>#N/A</v>
      </c>
      <c r="O50" s="136">
        <f>IF(ISNUMBER('実質公債費比率（分子）の構造'!O$53),'実質公債費比率（分子）の構造'!O$53,NA())</f>
        <v>-173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8904</v>
      </c>
      <c r="E56" s="135"/>
      <c r="F56" s="135"/>
      <c r="G56" s="135">
        <f>'将来負担比率（分子）の構造'!J$51</f>
        <v>9177</v>
      </c>
      <c r="H56" s="135"/>
      <c r="I56" s="135"/>
      <c r="J56" s="135">
        <f>'将来負担比率（分子）の構造'!K$51</f>
        <v>9352</v>
      </c>
      <c r="K56" s="135"/>
      <c r="L56" s="135"/>
      <c r="M56" s="135">
        <f>'将来負担比率（分子）の構造'!L$51</f>
        <v>9624</v>
      </c>
      <c r="N56" s="135"/>
      <c r="O56" s="135"/>
      <c r="P56" s="135">
        <f>'将来負担比率（分子）の構造'!M$51</f>
        <v>9553</v>
      </c>
    </row>
    <row r="57" spans="1:16" x14ac:dyDescent="0.15">
      <c r="A57" s="135" t="s">
        <v>34</v>
      </c>
      <c r="B57" s="135"/>
      <c r="C57" s="135"/>
      <c r="D57" s="135">
        <f>'将来負担比率（分子）の構造'!I$50</f>
        <v>61</v>
      </c>
      <c r="E57" s="135"/>
      <c r="F57" s="135"/>
      <c r="G57" s="135">
        <f>'将来負担比率（分子）の構造'!J$50</f>
        <v>87</v>
      </c>
      <c r="H57" s="135"/>
      <c r="I57" s="135"/>
      <c r="J57" s="135">
        <f>'将来負担比率（分子）の構造'!K$50</f>
        <v>87</v>
      </c>
      <c r="K57" s="135"/>
      <c r="L57" s="135"/>
      <c r="M57" s="135">
        <f>'将来負担比率（分子）の構造'!L$50</f>
        <v>93</v>
      </c>
      <c r="N57" s="135"/>
      <c r="O57" s="135"/>
      <c r="P57" s="135">
        <f>'将来負担比率（分子）の構造'!M$50</f>
        <v>96</v>
      </c>
    </row>
    <row r="58" spans="1:16" x14ac:dyDescent="0.15">
      <c r="A58" s="135" t="s">
        <v>33</v>
      </c>
      <c r="B58" s="135"/>
      <c r="C58" s="135"/>
      <c r="D58" s="135">
        <f>'将来負担比率（分子）の構造'!I$49</f>
        <v>6517</v>
      </c>
      <c r="E58" s="135"/>
      <c r="F58" s="135"/>
      <c r="G58" s="135">
        <f>'将来負担比率（分子）の構造'!J$49</f>
        <v>7773</v>
      </c>
      <c r="H58" s="135"/>
      <c r="I58" s="135"/>
      <c r="J58" s="135">
        <f>'将来負担比率（分子）の構造'!K$49</f>
        <v>8144</v>
      </c>
      <c r="K58" s="135"/>
      <c r="L58" s="135"/>
      <c r="M58" s="135">
        <f>'将来負担比率（分子）の構造'!L$49</f>
        <v>8016</v>
      </c>
      <c r="N58" s="135"/>
      <c r="O58" s="135"/>
      <c r="P58" s="135">
        <f>'将来負担比率（分子）の構造'!M$49</f>
        <v>8550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f>'将来負担比率（分子）の構造'!J$46</f>
        <v>0</v>
      </c>
      <c r="F61" s="135"/>
      <c r="G61" s="135"/>
      <c r="H61" s="135">
        <f>'将来負担比率（分子）の構造'!K$46</f>
        <v>1</v>
      </c>
      <c r="I61" s="135"/>
      <c r="J61" s="135"/>
      <c r="K61" s="135">
        <f>'将来負担比率（分子）の構造'!L$46</f>
        <v>1</v>
      </c>
      <c r="L61" s="135"/>
      <c r="M61" s="135"/>
      <c r="N61" s="135">
        <f>'将来負担比率（分子）の構造'!M$46</f>
        <v>2</v>
      </c>
      <c r="O61" s="135"/>
      <c r="P61" s="135"/>
    </row>
    <row r="62" spans="1:16" x14ac:dyDescent="0.15">
      <c r="A62" s="135" t="s">
        <v>28</v>
      </c>
      <c r="B62" s="135">
        <f>'将来負担比率（分子）の構造'!I$45</f>
        <v>87</v>
      </c>
      <c r="C62" s="135"/>
      <c r="D62" s="135"/>
      <c r="E62" s="135">
        <f>'将来負担比率（分子）の構造'!J$45</f>
        <v>137</v>
      </c>
      <c r="F62" s="135"/>
      <c r="G62" s="135"/>
      <c r="H62" s="135">
        <f>'将来負担比率（分子）の構造'!K$45</f>
        <v>115</v>
      </c>
      <c r="I62" s="135"/>
      <c r="J62" s="135"/>
      <c r="K62" s="135" t="str">
        <f>'将来負担比率（分子）の構造'!L$45</f>
        <v>-</v>
      </c>
      <c r="L62" s="135"/>
      <c r="M62" s="135"/>
      <c r="N62" s="135" t="str">
        <f>'将来負担比率（分子）の構造'!M$45</f>
        <v>-</v>
      </c>
      <c r="O62" s="135"/>
      <c r="P62" s="135"/>
    </row>
    <row r="63" spans="1:16" x14ac:dyDescent="0.15">
      <c r="A63" s="135" t="s">
        <v>27</v>
      </c>
      <c r="B63" s="135">
        <f>'将来負担比率（分子）の構造'!I$44</f>
        <v>514</v>
      </c>
      <c r="C63" s="135"/>
      <c r="D63" s="135"/>
      <c r="E63" s="135">
        <f>'将来負担比率（分子）の構造'!J$44</f>
        <v>476</v>
      </c>
      <c r="F63" s="135"/>
      <c r="G63" s="135"/>
      <c r="H63" s="135">
        <f>'将来負担比率（分子）の構造'!K$44</f>
        <v>458</v>
      </c>
      <c r="I63" s="135"/>
      <c r="J63" s="135"/>
      <c r="K63" s="135">
        <f>'将来負担比率（分子）の構造'!L$44</f>
        <v>445</v>
      </c>
      <c r="L63" s="135"/>
      <c r="M63" s="135"/>
      <c r="N63" s="135">
        <f>'将来負担比率（分子）の構造'!M$44</f>
        <v>428</v>
      </c>
      <c r="O63" s="135"/>
      <c r="P63" s="135"/>
    </row>
    <row r="64" spans="1:16" x14ac:dyDescent="0.15">
      <c r="A64" s="135" t="s">
        <v>26</v>
      </c>
      <c r="B64" s="135">
        <f>'将来負担比率（分子）の構造'!I$43</f>
        <v>1869</v>
      </c>
      <c r="C64" s="135"/>
      <c r="D64" s="135"/>
      <c r="E64" s="135">
        <f>'将来負担比率（分子）の構造'!J$43</f>
        <v>1910</v>
      </c>
      <c r="F64" s="135"/>
      <c r="G64" s="135"/>
      <c r="H64" s="135">
        <f>'将来負担比率（分子）の構造'!K$43</f>
        <v>1589</v>
      </c>
      <c r="I64" s="135"/>
      <c r="J64" s="135"/>
      <c r="K64" s="135">
        <f>'将来負担比率（分子）の構造'!L$43</f>
        <v>1335</v>
      </c>
      <c r="L64" s="135"/>
      <c r="M64" s="135"/>
      <c r="N64" s="135">
        <f>'将来負担比率（分子）の構造'!M$43</f>
        <v>1087</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3795</v>
      </c>
      <c r="C66" s="135"/>
      <c r="D66" s="135"/>
      <c r="E66" s="135">
        <f>'将来負担比率（分子）の構造'!J$41</f>
        <v>4254</v>
      </c>
      <c r="F66" s="135"/>
      <c r="G66" s="135"/>
      <c r="H66" s="135">
        <f>'将来負担比率（分子）の構造'!K$41</f>
        <v>4544</v>
      </c>
      <c r="I66" s="135"/>
      <c r="J66" s="135"/>
      <c r="K66" s="135">
        <f>'将来負担比率（分子）の構造'!L$41</f>
        <v>5995</v>
      </c>
      <c r="L66" s="135"/>
      <c r="M66" s="135"/>
      <c r="N66" s="135">
        <f>'将来負担比率（分子）の構造'!M$41</f>
        <v>6512</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5692521</v>
      </c>
      <c r="S5" s="613"/>
      <c r="T5" s="613"/>
      <c r="U5" s="613"/>
      <c r="V5" s="613"/>
      <c r="W5" s="613"/>
      <c r="X5" s="613"/>
      <c r="Y5" s="614"/>
      <c r="Z5" s="615">
        <v>42.5</v>
      </c>
      <c r="AA5" s="615"/>
      <c r="AB5" s="615"/>
      <c r="AC5" s="615"/>
      <c r="AD5" s="616">
        <v>5692521</v>
      </c>
      <c r="AE5" s="616"/>
      <c r="AF5" s="616"/>
      <c r="AG5" s="616"/>
      <c r="AH5" s="616"/>
      <c r="AI5" s="616"/>
      <c r="AJ5" s="616"/>
      <c r="AK5" s="616"/>
      <c r="AL5" s="617">
        <v>68.900000000000006</v>
      </c>
      <c r="AM5" s="618"/>
      <c r="AN5" s="618"/>
      <c r="AO5" s="619"/>
      <c r="AP5" s="609" t="s">
        <v>204</v>
      </c>
      <c r="AQ5" s="610"/>
      <c r="AR5" s="610"/>
      <c r="AS5" s="610"/>
      <c r="AT5" s="610"/>
      <c r="AU5" s="610"/>
      <c r="AV5" s="610"/>
      <c r="AW5" s="610"/>
      <c r="AX5" s="610"/>
      <c r="AY5" s="610"/>
      <c r="AZ5" s="610"/>
      <c r="BA5" s="610"/>
      <c r="BB5" s="610"/>
      <c r="BC5" s="610"/>
      <c r="BD5" s="610"/>
      <c r="BE5" s="610"/>
      <c r="BF5" s="611"/>
      <c r="BG5" s="623">
        <v>5689188</v>
      </c>
      <c r="BH5" s="624"/>
      <c r="BI5" s="624"/>
      <c r="BJ5" s="624"/>
      <c r="BK5" s="624"/>
      <c r="BL5" s="624"/>
      <c r="BM5" s="624"/>
      <c r="BN5" s="625"/>
      <c r="BO5" s="626">
        <v>99.9</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140298</v>
      </c>
      <c r="S6" s="624"/>
      <c r="T6" s="624"/>
      <c r="U6" s="624"/>
      <c r="V6" s="624"/>
      <c r="W6" s="624"/>
      <c r="X6" s="624"/>
      <c r="Y6" s="625"/>
      <c r="Z6" s="626">
        <v>1</v>
      </c>
      <c r="AA6" s="626"/>
      <c r="AB6" s="626"/>
      <c r="AC6" s="626"/>
      <c r="AD6" s="627">
        <v>140298</v>
      </c>
      <c r="AE6" s="627"/>
      <c r="AF6" s="627"/>
      <c r="AG6" s="627"/>
      <c r="AH6" s="627"/>
      <c r="AI6" s="627"/>
      <c r="AJ6" s="627"/>
      <c r="AK6" s="627"/>
      <c r="AL6" s="628">
        <v>1.7</v>
      </c>
      <c r="AM6" s="629"/>
      <c r="AN6" s="629"/>
      <c r="AO6" s="630"/>
      <c r="AP6" s="620" t="s">
        <v>210</v>
      </c>
      <c r="AQ6" s="621"/>
      <c r="AR6" s="621"/>
      <c r="AS6" s="621"/>
      <c r="AT6" s="621"/>
      <c r="AU6" s="621"/>
      <c r="AV6" s="621"/>
      <c r="AW6" s="621"/>
      <c r="AX6" s="621"/>
      <c r="AY6" s="621"/>
      <c r="AZ6" s="621"/>
      <c r="BA6" s="621"/>
      <c r="BB6" s="621"/>
      <c r="BC6" s="621"/>
      <c r="BD6" s="621"/>
      <c r="BE6" s="621"/>
      <c r="BF6" s="622"/>
      <c r="BG6" s="623">
        <v>5689188</v>
      </c>
      <c r="BH6" s="624"/>
      <c r="BI6" s="624"/>
      <c r="BJ6" s="624"/>
      <c r="BK6" s="624"/>
      <c r="BL6" s="624"/>
      <c r="BM6" s="624"/>
      <c r="BN6" s="625"/>
      <c r="BO6" s="626">
        <v>99.9</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163639</v>
      </c>
      <c r="CS6" s="624"/>
      <c r="CT6" s="624"/>
      <c r="CU6" s="624"/>
      <c r="CV6" s="624"/>
      <c r="CW6" s="624"/>
      <c r="CX6" s="624"/>
      <c r="CY6" s="625"/>
      <c r="CZ6" s="626">
        <v>1.3</v>
      </c>
      <c r="DA6" s="626"/>
      <c r="DB6" s="626"/>
      <c r="DC6" s="626"/>
      <c r="DD6" s="632">
        <v>5507</v>
      </c>
      <c r="DE6" s="624"/>
      <c r="DF6" s="624"/>
      <c r="DG6" s="624"/>
      <c r="DH6" s="624"/>
      <c r="DI6" s="624"/>
      <c r="DJ6" s="624"/>
      <c r="DK6" s="624"/>
      <c r="DL6" s="624"/>
      <c r="DM6" s="624"/>
      <c r="DN6" s="624"/>
      <c r="DO6" s="624"/>
      <c r="DP6" s="625"/>
      <c r="DQ6" s="632">
        <v>163639</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10489</v>
      </c>
      <c r="S7" s="624"/>
      <c r="T7" s="624"/>
      <c r="U7" s="624"/>
      <c r="V7" s="624"/>
      <c r="W7" s="624"/>
      <c r="X7" s="624"/>
      <c r="Y7" s="625"/>
      <c r="Z7" s="626">
        <v>0.1</v>
      </c>
      <c r="AA7" s="626"/>
      <c r="AB7" s="626"/>
      <c r="AC7" s="626"/>
      <c r="AD7" s="627">
        <v>10489</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3057178</v>
      </c>
      <c r="BH7" s="624"/>
      <c r="BI7" s="624"/>
      <c r="BJ7" s="624"/>
      <c r="BK7" s="624"/>
      <c r="BL7" s="624"/>
      <c r="BM7" s="624"/>
      <c r="BN7" s="625"/>
      <c r="BO7" s="626">
        <v>53.7</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1962786</v>
      </c>
      <c r="CS7" s="624"/>
      <c r="CT7" s="624"/>
      <c r="CU7" s="624"/>
      <c r="CV7" s="624"/>
      <c r="CW7" s="624"/>
      <c r="CX7" s="624"/>
      <c r="CY7" s="625"/>
      <c r="CZ7" s="626">
        <v>15.4</v>
      </c>
      <c r="DA7" s="626"/>
      <c r="DB7" s="626"/>
      <c r="DC7" s="626"/>
      <c r="DD7" s="632">
        <v>93643</v>
      </c>
      <c r="DE7" s="624"/>
      <c r="DF7" s="624"/>
      <c r="DG7" s="624"/>
      <c r="DH7" s="624"/>
      <c r="DI7" s="624"/>
      <c r="DJ7" s="624"/>
      <c r="DK7" s="624"/>
      <c r="DL7" s="624"/>
      <c r="DM7" s="624"/>
      <c r="DN7" s="624"/>
      <c r="DO7" s="624"/>
      <c r="DP7" s="625"/>
      <c r="DQ7" s="632">
        <v>1746293</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23700</v>
      </c>
      <c r="S8" s="624"/>
      <c r="T8" s="624"/>
      <c r="U8" s="624"/>
      <c r="V8" s="624"/>
      <c r="W8" s="624"/>
      <c r="X8" s="624"/>
      <c r="Y8" s="625"/>
      <c r="Z8" s="626">
        <v>0.2</v>
      </c>
      <c r="AA8" s="626"/>
      <c r="AB8" s="626"/>
      <c r="AC8" s="626"/>
      <c r="AD8" s="627">
        <v>23700</v>
      </c>
      <c r="AE8" s="627"/>
      <c r="AF8" s="627"/>
      <c r="AG8" s="627"/>
      <c r="AH8" s="627"/>
      <c r="AI8" s="627"/>
      <c r="AJ8" s="627"/>
      <c r="AK8" s="627"/>
      <c r="AL8" s="628">
        <v>0.3</v>
      </c>
      <c r="AM8" s="629"/>
      <c r="AN8" s="629"/>
      <c r="AO8" s="630"/>
      <c r="AP8" s="620" t="s">
        <v>216</v>
      </c>
      <c r="AQ8" s="621"/>
      <c r="AR8" s="621"/>
      <c r="AS8" s="621"/>
      <c r="AT8" s="621"/>
      <c r="AU8" s="621"/>
      <c r="AV8" s="621"/>
      <c r="AW8" s="621"/>
      <c r="AX8" s="621"/>
      <c r="AY8" s="621"/>
      <c r="AZ8" s="621"/>
      <c r="BA8" s="621"/>
      <c r="BB8" s="621"/>
      <c r="BC8" s="621"/>
      <c r="BD8" s="621"/>
      <c r="BE8" s="621"/>
      <c r="BF8" s="622"/>
      <c r="BG8" s="623">
        <v>85541</v>
      </c>
      <c r="BH8" s="624"/>
      <c r="BI8" s="624"/>
      <c r="BJ8" s="624"/>
      <c r="BK8" s="624"/>
      <c r="BL8" s="624"/>
      <c r="BM8" s="624"/>
      <c r="BN8" s="625"/>
      <c r="BO8" s="626">
        <v>1.5</v>
      </c>
      <c r="BP8" s="626"/>
      <c r="BQ8" s="626"/>
      <c r="BR8" s="626"/>
      <c r="BS8" s="632" t="s">
        <v>107</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4352022</v>
      </c>
      <c r="CS8" s="624"/>
      <c r="CT8" s="624"/>
      <c r="CU8" s="624"/>
      <c r="CV8" s="624"/>
      <c r="CW8" s="624"/>
      <c r="CX8" s="624"/>
      <c r="CY8" s="625"/>
      <c r="CZ8" s="626">
        <v>34.200000000000003</v>
      </c>
      <c r="DA8" s="626"/>
      <c r="DB8" s="626"/>
      <c r="DC8" s="626"/>
      <c r="DD8" s="632">
        <v>55344</v>
      </c>
      <c r="DE8" s="624"/>
      <c r="DF8" s="624"/>
      <c r="DG8" s="624"/>
      <c r="DH8" s="624"/>
      <c r="DI8" s="624"/>
      <c r="DJ8" s="624"/>
      <c r="DK8" s="624"/>
      <c r="DL8" s="624"/>
      <c r="DM8" s="624"/>
      <c r="DN8" s="624"/>
      <c r="DO8" s="624"/>
      <c r="DP8" s="625"/>
      <c r="DQ8" s="632">
        <v>2348945</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24441</v>
      </c>
      <c r="S9" s="624"/>
      <c r="T9" s="624"/>
      <c r="U9" s="624"/>
      <c r="V9" s="624"/>
      <c r="W9" s="624"/>
      <c r="X9" s="624"/>
      <c r="Y9" s="625"/>
      <c r="Z9" s="626">
        <v>0.2</v>
      </c>
      <c r="AA9" s="626"/>
      <c r="AB9" s="626"/>
      <c r="AC9" s="626"/>
      <c r="AD9" s="627">
        <v>24441</v>
      </c>
      <c r="AE9" s="627"/>
      <c r="AF9" s="627"/>
      <c r="AG9" s="627"/>
      <c r="AH9" s="627"/>
      <c r="AI9" s="627"/>
      <c r="AJ9" s="627"/>
      <c r="AK9" s="627"/>
      <c r="AL9" s="628">
        <v>0.3</v>
      </c>
      <c r="AM9" s="629"/>
      <c r="AN9" s="629"/>
      <c r="AO9" s="630"/>
      <c r="AP9" s="620" t="s">
        <v>219</v>
      </c>
      <c r="AQ9" s="621"/>
      <c r="AR9" s="621"/>
      <c r="AS9" s="621"/>
      <c r="AT9" s="621"/>
      <c r="AU9" s="621"/>
      <c r="AV9" s="621"/>
      <c r="AW9" s="621"/>
      <c r="AX9" s="621"/>
      <c r="AY9" s="621"/>
      <c r="AZ9" s="621"/>
      <c r="BA9" s="621"/>
      <c r="BB9" s="621"/>
      <c r="BC9" s="621"/>
      <c r="BD9" s="621"/>
      <c r="BE9" s="621"/>
      <c r="BF9" s="622"/>
      <c r="BG9" s="623">
        <v>2618337</v>
      </c>
      <c r="BH9" s="624"/>
      <c r="BI9" s="624"/>
      <c r="BJ9" s="624"/>
      <c r="BK9" s="624"/>
      <c r="BL9" s="624"/>
      <c r="BM9" s="624"/>
      <c r="BN9" s="625"/>
      <c r="BO9" s="626">
        <v>46</v>
      </c>
      <c r="BP9" s="626"/>
      <c r="BQ9" s="626"/>
      <c r="BR9" s="626"/>
      <c r="BS9" s="632" t="s">
        <v>107</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1154763</v>
      </c>
      <c r="CS9" s="624"/>
      <c r="CT9" s="624"/>
      <c r="CU9" s="624"/>
      <c r="CV9" s="624"/>
      <c r="CW9" s="624"/>
      <c r="CX9" s="624"/>
      <c r="CY9" s="625"/>
      <c r="CZ9" s="626">
        <v>9.1</v>
      </c>
      <c r="DA9" s="626"/>
      <c r="DB9" s="626"/>
      <c r="DC9" s="626"/>
      <c r="DD9" s="632">
        <v>269344</v>
      </c>
      <c r="DE9" s="624"/>
      <c r="DF9" s="624"/>
      <c r="DG9" s="624"/>
      <c r="DH9" s="624"/>
      <c r="DI9" s="624"/>
      <c r="DJ9" s="624"/>
      <c r="DK9" s="624"/>
      <c r="DL9" s="624"/>
      <c r="DM9" s="624"/>
      <c r="DN9" s="624"/>
      <c r="DO9" s="624"/>
      <c r="DP9" s="625"/>
      <c r="DQ9" s="632">
        <v>1076135</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783999</v>
      </c>
      <c r="S10" s="624"/>
      <c r="T10" s="624"/>
      <c r="U10" s="624"/>
      <c r="V10" s="624"/>
      <c r="W10" s="624"/>
      <c r="X10" s="624"/>
      <c r="Y10" s="625"/>
      <c r="Z10" s="626">
        <v>5.8</v>
      </c>
      <c r="AA10" s="626"/>
      <c r="AB10" s="626"/>
      <c r="AC10" s="626"/>
      <c r="AD10" s="627">
        <v>783999</v>
      </c>
      <c r="AE10" s="627"/>
      <c r="AF10" s="627"/>
      <c r="AG10" s="627"/>
      <c r="AH10" s="627"/>
      <c r="AI10" s="627"/>
      <c r="AJ10" s="627"/>
      <c r="AK10" s="627"/>
      <c r="AL10" s="628">
        <v>9.5</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125930</v>
      </c>
      <c r="BH10" s="624"/>
      <c r="BI10" s="624"/>
      <c r="BJ10" s="624"/>
      <c r="BK10" s="624"/>
      <c r="BL10" s="624"/>
      <c r="BM10" s="624"/>
      <c r="BN10" s="625"/>
      <c r="BO10" s="626">
        <v>2.2000000000000002</v>
      </c>
      <c r="BP10" s="626"/>
      <c r="BQ10" s="626"/>
      <c r="BR10" s="626"/>
      <c r="BS10" s="632" t="s">
        <v>107</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26057</v>
      </c>
      <c r="CS10" s="624"/>
      <c r="CT10" s="624"/>
      <c r="CU10" s="624"/>
      <c r="CV10" s="624"/>
      <c r="CW10" s="624"/>
      <c r="CX10" s="624"/>
      <c r="CY10" s="625"/>
      <c r="CZ10" s="626">
        <v>0.2</v>
      </c>
      <c r="DA10" s="626"/>
      <c r="DB10" s="626"/>
      <c r="DC10" s="626"/>
      <c r="DD10" s="632" t="s">
        <v>107</v>
      </c>
      <c r="DE10" s="624"/>
      <c r="DF10" s="624"/>
      <c r="DG10" s="624"/>
      <c r="DH10" s="624"/>
      <c r="DI10" s="624"/>
      <c r="DJ10" s="624"/>
      <c r="DK10" s="624"/>
      <c r="DL10" s="624"/>
      <c r="DM10" s="624"/>
      <c r="DN10" s="624"/>
      <c r="DO10" s="624"/>
      <c r="DP10" s="625"/>
      <c r="DQ10" s="632">
        <v>16090</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v>36652</v>
      </c>
      <c r="S11" s="624"/>
      <c r="T11" s="624"/>
      <c r="U11" s="624"/>
      <c r="V11" s="624"/>
      <c r="W11" s="624"/>
      <c r="X11" s="624"/>
      <c r="Y11" s="625"/>
      <c r="Z11" s="626">
        <v>0.3</v>
      </c>
      <c r="AA11" s="626"/>
      <c r="AB11" s="626"/>
      <c r="AC11" s="626"/>
      <c r="AD11" s="627">
        <v>36652</v>
      </c>
      <c r="AE11" s="627"/>
      <c r="AF11" s="627"/>
      <c r="AG11" s="627"/>
      <c r="AH11" s="627"/>
      <c r="AI11" s="627"/>
      <c r="AJ11" s="627"/>
      <c r="AK11" s="627"/>
      <c r="AL11" s="628">
        <v>0.4</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227370</v>
      </c>
      <c r="BH11" s="624"/>
      <c r="BI11" s="624"/>
      <c r="BJ11" s="624"/>
      <c r="BK11" s="624"/>
      <c r="BL11" s="624"/>
      <c r="BM11" s="624"/>
      <c r="BN11" s="625"/>
      <c r="BO11" s="626">
        <v>4</v>
      </c>
      <c r="BP11" s="626"/>
      <c r="BQ11" s="626"/>
      <c r="BR11" s="626"/>
      <c r="BS11" s="632" t="s">
        <v>107</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78532</v>
      </c>
      <c r="CS11" s="624"/>
      <c r="CT11" s="624"/>
      <c r="CU11" s="624"/>
      <c r="CV11" s="624"/>
      <c r="CW11" s="624"/>
      <c r="CX11" s="624"/>
      <c r="CY11" s="625"/>
      <c r="CZ11" s="626">
        <v>0.6</v>
      </c>
      <c r="DA11" s="626"/>
      <c r="DB11" s="626"/>
      <c r="DC11" s="626"/>
      <c r="DD11" s="632">
        <v>4262</v>
      </c>
      <c r="DE11" s="624"/>
      <c r="DF11" s="624"/>
      <c r="DG11" s="624"/>
      <c r="DH11" s="624"/>
      <c r="DI11" s="624"/>
      <c r="DJ11" s="624"/>
      <c r="DK11" s="624"/>
      <c r="DL11" s="624"/>
      <c r="DM11" s="624"/>
      <c r="DN11" s="624"/>
      <c r="DO11" s="624"/>
      <c r="DP11" s="625"/>
      <c r="DQ11" s="632">
        <v>72885</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2245190</v>
      </c>
      <c r="BH12" s="624"/>
      <c r="BI12" s="624"/>
      <c r="BJ12" s="624"/>
      <c r="BK12" s="624"/>
      <c r="BL12" s="624"/>
      <c r="BM12" s="624"/>
      <c r="BN12" s="625"/>
      <c r="BO12" s="626">
        <v>39.4</v>
      </c>
      <c r="BP12" s="626"/>
      <c r="BQ12" s="626"/>
      <c r="BR12" s="626"/>
      <c r="BS12" s="632" t="s">
        <v>107</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133058</v>
      </c>
      <c r="CS12" s="624"/>
      <c r="CT12" s="624"/>
      <c r="CU12" s="624"/>
      <c r="CV12" s="624"/>
      <c r="CW12" s="624"/>
      <c r="CX12" s="624"/>
      <c r="CY12" s="625"/>
      <c r="CZ12" s="626">
        <v>1</v>
      </c>
      <c r="DA12" s="626"/>
      <c r="DB12" s="626"/>
      <c r="DC12" s="626"/>
      <c r="DD12" s="632" t="s">
        <v>107</v>
      </c>
      <c r="DE12" s="624"/>
      <c r="DF12" s="624"/>
      <c r="DG12" s="624"/>
      <c r="DH12" s="624"/>
      <c r="DI12" s="624"/>
      <c r="DJ12" s="624"/>
      <c r="DK12" s="624"/>
      <c r="DL12" s="624"/>
      <c r="DM12" s="624"/>
      <c r="DN12" s="624"/>
      <c r="DO12" s="624"/>
      <c r="DP12" s="625"/>
      <c r="DQ12" s="632">
        <v>46058</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33741</v>
      </c>
      <c r="S13" s="624"/>
      <c r="T13" s="624"/>
      <c r="U13" s="624"/>
      <c r="V13" s="624"/>
      <c r="W13" s="624"/>
      <c r="X13" s="624"/>
      <c r="Y13" s="625"/>
      <c r="Z13" s="626">
        <v>0.3</v>
      </c>
      <c r="AA13" s="626"/>
      <c r="AB13" s="626"/>
      <c r="AC13" s="626"/>
      <c r="AD13" s="627">
        <v>33741</v>
      </c>
      <c r="AE13" s="627"/>
      <c r="AF13" s="627"/>
      <c r="AG13" s="627"/>
      <c r="AH13" s="627"/>
      <c r="AI13" s="627"/>
      <c r="AJ13" s="627"/>
      <c r="AK13" s="627"/>
      <c r="AL13" s="628">
        <v>0.4</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2245190</v>
      </c>
      <c r="BH13" s="624"/>
      <c r="BI13" s="624"/>
      <c r="BJ13" s="624"/>
      <c r="BK13" s="624"/>
      <c r="BL13" s="624"/>
      <c r="BM13" s="624"/>
      <c r="BN13" s="625"/>
      <c r="BO13" s="626">
        <v>39.4</v>
      </c>
      <c r="BP13" s="626"/>
      <c r="BQ13" s="626"/>
      <c r="BR13" s="626"/>
      <c r="BS13" s="632" t="s">
        <v>107</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1222863</v>
      </c>
      <c r="CS13" s="624"/>
      <c r="CT13" s="624"/>
      <c r="CU13" s="624"/>
      <c r="CV13" s="624"/>
      <c r="CW13" s="624"/>
      <c r="CX13" s="624"/>
      <c r="CY13" s="625"/>
      <c r="CZ13" s="626">
        <v>9.6</v>
      </c>
      <c r="DA13" s="626"/>
      <c r="DB13" s="626"/>
      <c r="DC13" s="626"/>
      <c r="DD13" s="632">
        <v>515951</v>
      </c>
      <c r="DE13" s="624"/>
      <c r="DF13" s="624"/>
      <c r="DG13" s="624"/>
      <c r="DH13" s="624"/>
      <c r="DI13" s="624"/>
      <c r="DJ13" s="624"/>
      <c r="DK13" s="624"/>
      <c r="DL13" s="624"/>
      <c r="DM13" s="624"/>
      <c r="DN13" s="624"/>
      <c r="DO13" s="624"/>
      <c r="DP13" s="625"/>
      <c r="DQ13" s="632">
        <v>945738</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83994</v>
      </c>
      <c r="BH14" s="624"/>
      <c r="BI14" s="624"/>
      <c r="BJ14" s="624"/>
      <c r="BK14" s="624"/>
      <c r="BL14" s="624"/>
      <c r="BM14" s="624"/>
      <c r="BN14" s="625"/>
      <c r="BO14" s="626">
        <v>1.5</v>
      </c>
      <c r="BP14" s="626"/>
      <c r="BQ14" s="626"/>
      <c r="BR14" s="626"/>
      <c r="BS14" s="632" t="s">
        <v>107</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571210</v>
      </c>
      <c r="CS14" s="624"/>
      <c r="CT14" s="624"/>
      <c r="CU14" s="624"/>
      <c r="CV14" s="624"/>
      <c r="CW14" s="624"/>
      <c r="CX14" s="624"/>
      <c r="CY14" s="625"/>
      <c r="CZ14" s="626">
        <v>4.5</v>
      </c>
      <c r="DA14" s="626"/>
      <c r="DB14" s="626"/>
      <c r="DC14" s="626"/>
      <c r="DD14" s="632">
        <v>1668</v>
      </c>
      <c r="DE14" s="624"/>
      <c r="DF14" s="624"/>
      <c r="DG14" s="624"/>
      <c r="DH14" s="624"/>
      <c r="DI14" s="624"/>
      <c r="DJ14" s="624"/>
      <c r="DK14" s="624"/>
      <c r="DL14" s="624"/>
      <c r="DM14" s="624"/>
      <c r="DN14" s="624"/>
      <c r="DO14" s="624"/>
      <c r="DP14" s="625"/>
      <c r="DQ14" s="632">
        <v>570711</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59622</v>
      </c>
      <c r="S15" s="624"/>
      <c r="T15" s="624"/>
      <c r="U15" s="624"/>
      <c r="V15" s="624"/>
      <c r="W15" s="624"/>
      <c r="X15" s="624"/>
      <c r="Y15" s="625"/>
      <c r="Z15" s="626">
        <v>0.4</v>
      </c>
      <c r="AA15" s="626"/>
      <c r="AB15" s="626"/>
      <c r="AC15" s="626"/>
      <c r="AD15" s="627">
        <v>59622</v>
      </c>
      <c r="AE15" s="627"/>
      <c r="AF15" s="627"/>
      <c r="AG15" s="627"/>
      <c r="AH15" s="627"/>
      <c r="AI15" s="627"/>
      <c r="AJ15" s="627"/>
      <c r="AK15" s="627"/>
      <c r="AL15" s="628">
        <v>0.7</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300326</v>
      </c>
      <c r="BH15" s="624"/>
      <c r="BI15" s="624"/>
      <c r="BJ15" s="624"/>
      <c r="BK15" s="624"/>
      <c r="BL15" s="624"/>
      <c r="BM15" s="624"/>
      <c r="BN15" s="625"/>
      <c r="BO15" s="626">
        <v>5.3</v>
      </c>
      <c r="BP15" s="626"/>
      <c r="BQ15" s="626"/>
      <c r="BR15" s="626"/>
      <c r="BS15" s="632" t="s">
        <v>107</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2428695</v>
      </c>
      <c r="CS15" s="624"/>
      <c r="CT15" s="624"/>
      <c r="CU15" s="624"/>
      <c r="CV15" s="624"/>
      <c r="CW15" s="624"/>
      <c r="CX15" s="624"/>
      <c r="CY15" s="625"/>
      <c r="CZ15" s="626">
        <v>19.100000000000001</v>
      </c>
      <c r="DA15" s="626"/>
      <c r="DB15" s="626"/>
      <c r="DC15" s="626"/>
      <c r="DD15" s="632">
        <v>582132</v>
      </c>
      <c r="DE15" s="624"/>
      <c r="DF15" s="624"/>
      <c r="DG15" s="624"/>
      <c r="DH15" s="624"/>
      <c r="DI15" s="624"/>
      <c r="DJ15" s="624"/>
      <c r="DK15" s="624"/>
      <c r="DL15" s="624"/>
      <c r="DM15" s="624"/>
      <c r="DN15" s="624"/>
      <c r="DO15" s="624"/>
      <c r="DP15" s="625"/>
      <c r="DQ15" s="632">
        <v>1565865</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1820982</v>
      </c>
      <c r="S16" s="624"/>
      <c r="T16" s="624"/>
      <c r="U16" s="624"/>
      <c r="V16" s="624"/>
      <c r="W16" s="624"/>
      <c r="X16" s="624"/>
      <c r="Y16" s="625"/>
      <c r="Z16" s="626">
        <v>13.6</v>
      </c>
      <c r="AA16" s="626"/>
      <c r="AB16" s="626"/>
      <c r="AC16" s="626"/>
      <c r="AD16" s="627">
        <v>1393002</v>
      </c>
      <c r="AE16" s="627"/>
      <c r="AF16" s="627"/>
      <c r="AG16" s="627"/>
      <c r="AH16" s="627"/>
      <c r="AI16" s="627"/>
      <c r="AJ16" s="627"/>
      <c r="AK16" s="627"/>
      <c r="AL16" s="628">
        <v>16.899999999999999</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166592</v>
      </c>
      <c r="CS16" s="624"/>
      <c r="CT16" s="624"/>
      <c r="CU16" s="624"/>
      <c r="CV16" s="624"/>
      <c r="CW16" s="624"/>
      <c r="CX16" s="624"/>
      <c r="CY16" s="625"/>
      <c r="CZ16" s="626">
        <v>1.3</v>
      </c>
      <c r="DA16" s="626"/>
      <c r="DB16" s="626"/>
      <c r="DC16" s="626"/>
      <c r="DD16" s="632" t="s">
        <v>107</v>
      </c>
      <c r="DE16" s="624"/>
      <c r="DF16" s="624"/>
      <c r="DG16" s="624"/>
      <c r="DH16" s="624"/>
      <c r="DI16" s="624"/>
      <c r="DJ16" s="624"/>
      <c r="DK16" s="624"/>
      <c r="DL16" s="624"/>
      <c r="DM16" s="624"/>
      <c r="DN16" s="624"/>
      <c r="DO16" s="624"/>
      <c r="DP16" s="625"/>
      <c r="DQ16" s="632">
        <v>74091</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1393002</v>
      </c>
      <c r="S17" s="624"/>
      <c r="T17" s="624"/>
      <c r="U17" s="624"/>
      <c r="V17" s="624"/>
      <c r="W17" s="624"/>
      <c r="X17" s="624"/>
      <c r="Y17" s="625"/>
      <c r="Z17" s="626">
        <v>10.4</v>
      </c>
      <c r="AA17" s="626"/>
      <c r="AB17" s="626"/>
      <c r="AC17" s="626"/>
      <c r="AD17" s="627">
        <v>1393002</v>
      </c>
      <c r="AE17" s="627"/>
      <c r="AF17" s="627"/>
      <c r="AG17" s="627"/>
      <c r="AH17" s="627"/>
      <c r="AI17" s="627"/>
      <c r="AJ17" s="627"/>
      <c r="AK17" s="627"/>
      <c r="AL17" s="628">
        <v>16.899999999999999</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v>2500</v>
      </c>
      <c r="BH17" s="624"/>
      <c r="BI17" s="624"/>
      <c r="BJ17" s="624"/>
      <c r="BK17" s="624"/>
      <c r="BL17" s="624"/>
      <c r="BM17" s="624"/>
      <c r="BN17" s="625"/>
      <c r="BO17" s="626">
        <v>0</v>
      </c>
      <c r="BP17" s="626"/>
      <c r="BQ17" s="626"/>
      <c r="BR17" s="626"/>
      <c r="BS17" s="632" t="s">
        <v>107</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472209</v>
      </c>
      <c r="CS17" s="624"/>
      <c r="CT17" s="624"/>
      <c r="CU17" s="624"/>
      <c r="CV17" s="624"/>
      <c r="CW17" s="624"/>
      <c r="CX17" s="624"/>
      <c r="CY17" s="625"/>
      <c r="CZ17" s="626">
        <v>3.7</v>
      </c>
      <c r="DA17" s="626"/>
      <c r="DB17" s="626"/>
      <c r="DC17" s="626"/>
      <c r="DD17" s="632" t="s">
        <v>107</v>
      </c>
      <c r="DE17" s="624"/>
      <c r="DF17" s="624"/>
      <c r="DG17" s="624"/>
      <c r="DH17" s="624"/>
      <c r="DI17" s="624"/>
      <c r="DJ17" s="624"/>
      <c r="DK17" s="624"/>
      <c r="DL17" s="624"/>
      <c r="DM17" s="624"/>
      <c r="DN17" s="624"/>
      <c r="DO17" s="624"/>
      <c r="DP17" s="625"/>
      <c r="DQ17" s="632">
        <v>469684</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363004</v>
      </c>
      <c r="S18" s="624"/>
      <c r="T18" s="624"/>
      <c r="U18" s="624"/>
      <c r="V18" s="624"/>
      <c r="W18" s="624"/>
      <c r="X18" s="624"/>
      <c r="Y18" s="625"/>
      <c r="Z18" s="626">
        <v>2.7</v>
      </c>
      <c r="AA18" s="626"/>
      <c r="AB18" s="626"/>
      <c r="AC18" s="626"/>
      <c r="AD18" s="627" t="s">
        <v>107</v>
      </c>
      <c r="AE18" s="627"/>
      <c r="AF18" s="627"/>
      <c r="AG18" s="627"/>
      <c r="AH18" s="627"/>
      <c r="AI18" s="627"/>
      <c r="AJ18" s="627"/>
      <c r="AK18" s="627"/>
      <c r="AL18" s="628" t="s">
        <v>107</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v>64976</v>
      </c>
      <c r="S19" s="624"/>
      <c r="T19" s="624"/>
      <c r="U19" s="624"/>
      <c r="V19" s="624"/>
      <c r="W19" s="624"/>
      <c r="X19" s="624"/>
      <c r="Y19" s="625"/>
      <c r="Z19" s="626">
        <v>0.5</v>
      </c>
      <c r="AA19" s="626"/>
      <c r="AB19" s="626"/>
      <c r="AC19" s="626"/>
      <c r="AD19" s="627" t="s">
        <v>107</v>
      </c>
      <c r="AE19" s="627"/>
      <c r="AF19" s="627"/>
      <c r="AG19" s="627"/>
      <c r="AH19" s="627"/>
      <c r="AI19" s="627"/>
      <c r="AJ19" s="627"/>
      <c r="AK19" s="627"/>
      <c r="AL19" s="628" t="s">
        <v>107</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3333</v>
      </c>
      <c r="BH19" s="624"/>
      <c r="BI19" s="624"/>
      <c r="BJ19" s="624"/>
      <c r="BK19" s="624"/>
      <c r="BL19" s="624"/>
      <c r="BM19" s="624"/>
      <c r="BN19" s="625"/>
      <c r="BO19" s="626">
        <v>0.1</v>
      </c>
      <c r="BP19" s="626"/>
      <c r="BQ19" s="626"/>
      <c r="BR19" s="626"/>
      <c r="BS19" s="632" t="s">
        <v>107</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8626445</v>
      </c>
      <c r="S20" s="624"/>
      <c r="T20" s="624"/>
      <c r="U20" s="624"/>
      <c r="V20" s="624"/>
      <c r="W20" s="624"/>
      <c r="X20" s="624"/>
      <c r="Y20" s="625"/>
      <c r="Z20" s="626">
        <v>64.3</v>
      </c>
      <c r="AA20" s="626"/>
      <c r="AB20" s="626"/>
      <c r="AC20" s="626"/>
      <c r="AD20" s="627">
        <v>8198465</v>
      </c>
      <c r="AE20" s="627"/>
      <c r="AF20" s="627"/>
      <c r="AG20" s="627"/>
      <c r="AH20" s="627"/>
      <c r="AI20" s="627"/>
      <c r="AJ20" s="627"/>
      <c r="AK20" s="627"/>
      <c r="AL20" s="628">
        <v>99.2</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3333</v>
      </c>
      <c r="BH20" s="624"/>
      <c r="BI20" s="624"/>
      <c r="BJ20" s="624"/>
      <c r="BK20" s="624"/>
      <c r="BL20" s="624"/>
      <c r="BM20" s="624"/>
      <c r="BN20" s="625"/>
      <c r="BO20" s="626">
        <v>0.1</v>
      </c>
      <c r="BP20" s="626"/>
      <c r="BQ20" s="626"/>
      <c r="BR20" s="626"/>
      <c r="BS20" s="632" t="s">
        <v>107</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12732426</v>
      </c>
      <c r="CS20" s="624"/>
      <c r="CT20" s="624"/>
      <c r="CU20" s="624"/>
      <c r="CV20" s="624"/>
      <c r="CW20" s="624"/>
      <c r="CX20" s="624"/>
      <c r="CY20" s="625"/>
      <c r="CZ20" s="626">
        <v>100</v>
      </c>
      <c r="DA20" s="626"/>
      <c r="DB20" s="626"/>
      <c r="DC20" s="626"/>
      <c r="DD20" s="632">
        <v>1527851</v>
      </c>
      <c r="DE20" s="624"/>
      <c r="DF20" s="624"/>
      <c r="DG20" s="624"/>
      <c r="DH20" s="624"/>
      <c r="DI20" s="624"/>
      <c r="DJ20" s="624"/>
      <c r="DK20" s="624"/>
      <c r="DL20" s="624"/>
      <c r="DM20" s="624"/>
      <c r="DN20" s="624"/>
      <c r="DO20" s="624"/>
      <c r="DP20" s="625"/>
      <c r="DQ20" s="632">
        <v>9096134</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7337</v>
      </c>
      <c r="S21" s="624"/>
      <c r="T21" s="624"/>
      <c r="U21" s="624"/>
      <c r="V21" s="624"/>
      <c r="W21" s="624"/>
      <c r="X21" s="624"/>
      <c r="Y21" s="625"/>
      <c r="Z21" s="626">
        <v>0.1</v>
      </c>
      <c r="AA21" s="626"/>
      <c r="AB21" s="626"/>
      <c r="AC21" s="626"/>
      <c r="AD21" s="627">
        <v>7337</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3333</v>
      </c>
      <c r="BH21" s="624"/>
      <c r="BI21" s="624"/>
      <c r="BJ21" s="624"/>
      <c r="BK21" s="624"/>
      <c r="BL21" s="624"/>
      <c r="BM21" s="624"/>
      <c r="BN21" s="625"/>
      <c r="BO21" s="626">
        <v>0.1</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143751</v>
      </c>
      <c r="S22" s="624"/>
      <c r="T22" s="624"/>
      <c r="U22" s="624"/>
      <c r="V22" s="624"/>
      <c r="W22" s="624"/>
      <c r="X22" s="624"/>
      <c r="Y22" s="625"/>
      <c r="Z22" s="626">
        <v>1.1000000000000001</v>
      </c>
      <c r="AA22" s="626"/>
      <c r="AB22" s="626"/>
      <c r="AC22" s="626"/>
      <c r="AD22" s="627" t="s">
        <v>107</v>
      </c>
      <c r="AE22" s="627"/>
      <c r="AF22" s="627"/>
      <c r="AG22" s="627"/>
      <c r="AH22" s="627"/>
      <c r="AI22" s="627"/>
      <c r="AJ22" s="627"/>
      <c r="AK22" s="627"/>
      <c r="AL22" s="628" t="s">
        <v>107</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146508</v>
      </c>
      <c r="S23" s="624"/>
      <c r="T23" s="624"/>
      <c r="U23" s="624"/>
      <c r="V23" s="624"/>
      <c r="W23" s="624"/>
      <c r="X23" s="624"/>
      <c r="Y23" s="625"/>
      <c r="Z23" s="626">
        <v>1.1000000000000001</v>
      </c>
      <c r="AA23" s="626"/>
      <c r="AB23" s="626"/>
      <c r="AC23" s="626"/>
      <c r="AD23" s="627">
        <v>47026</v>
      </c>
      <c r="AE23" s="627"/>
      <c r="AF23" s="627"/>
      <c r="AG23" s="627"/>
      <c r="AH23" s="627"/>
      <c r="AI23" s="627"/>
      <c r="AJ23" s="627"/>
      <c r="AK23" s="627"/>
      <c r="AL23" s="628">
        <v>0.6</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30325</v>
      </c>
      <c r="S24" s="624"/>
      <c r="T24" s="624"/>
      <c r="U24" s="624"/>
      <c r="V24" s="624"/>
      <c r="W24" s="624"/>
      <c r="X24" s="624"/>
      <c r="Y24" s="625"/>
      <c r="Z24" s="626">
        <v>0.2</v>
      </c>
      <c r="AA24" s="626"/>
      <c r="AB24" s="626"/>
      <c r="AC24" s="626"/>
      <c r="AD24" s="627" t="s">
        <v>107</v>
      </c>
      <c r="AE24" s="627"/>
      <c r="AF24" s="627"/>
      <c r="AG24" s="627"/>
      <c r="AH24" s="627"/>
      <c r="AI24" s="627"/>
      <c r="AJ24" s="627"/>
      <c r="AK24" s="627"/>
      <c r="AL24" s="628" t="s">
        <v>107</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5045498</v>
      </c>
      <c r="CS24" s="613"/>
      <c r="CT24" s="613"/>
      <c r="CU24" s="613"/>
      <c r="CV24" s="613"/>
      <c r="CW24" s="613"/>
      <c r="CX24" s="613"/>
      <c r="CY24" s="614"/>
      <c r="CZ24" s="650">
        <v>39.6</v>
      </c>
      <c r="DA24" s="651"/>
      <c r="DB24" s="651"/>
      <c r="DC24" s="652"/>
      <c r="DD24" s="649">
        <v>3218008</v>
      </c>
      <c r="DE24" s="613"/>
      <c r="DF24" s="613"/>
      <c r="DG24" s="613"/>
      <c r="DH24" s="613"/>
      <c r="DI24" s="613"/>
      <c r="DJ24" s="613"/>
      <c r="DK24" s="614"/>
      <c r="DL24" s="649">
        <v>3203931</v>
      </c>
      <c r="DM24" s="613"/>
      <c r="DN24" s="613"/>
      <c r="DO24" s="613"/>
      <c r="DP24" s="613"/>
      <c r="DQ24" s="613"/>
      <c r="DR24" s="613"/>
      <c r="DS24" s="613"/>
      <c r="DT24" s="613"/>
      <c r="DU24" s="613"/>
      <c r="DV24" s="614"/>
      <c r="DW24" s="617">
        <v>36.1</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1583963</v>
      </c>
      <c r="S25" s="624"/>
      <c r="T25" s="624"/>
      <c r="U25" s="624"/>
      <c r="V25" s="624"/>
      <c r="W25" s="624"/>
      <c r="X25" s="624"/>
      <c r="Y25" s="625"/>
      <c r="Z25" s="626">
        <v>11.8</v>
      </c>
      <c r="AA25" s="626"/>
      <c r="AB25" s="626"/>
      <c r="AC25" s="626"/>
      <c r="AD25" s="627" t="s">
        <v>107</v>
      </c>
      <c r="AE25" s="627"/>
      <c r="AF25" s="627"/>
      <c r="AG25" s="627"/>
      <c r="AH25" s="627"/>
      <c r="AI25" s="627"/>
      <c r="AJ25" s="627"/>
      <c r="AK25" s="627"/>
      <c r="AL25" s="628" t="s">
        <v>107</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2116483</v>
      </c>
      <c r="CS25" s="655"/>
      <c r="CT25" s="655"/>
      <c r="CU25" s="655"/>
      <c r="CV25" s="655"/>
      <c r="CW25" s="655"/>
      <c r="CX25" s="655"/>
      <c r="CY25" s="656"/>
      <c r="CZ25" s="657">
        <v>16.600000000000001</v>
      </c>
      <c r="DA25" s="658"/>
      <c r="DB25" s="658"/>
      <c r="DC25" s="659"/>
      <c r="DD25" s="632">
        <v>1989720</v>
      </c>
      <c r="DE25" s="655"/>
      <c r="DF25" s="655"/>
      <c r="DG25" s="655"/>
      <c r="DH25" s="655"/>
      <c r="DI25" s="655"/>
      <c r="DJ25" s="655"/>
      <c r="DK25" s="656"/>
      <c r="DL25" s="632">
        <v>1975643</v>
      </c>
      <c r="DM25" s="655"/>
      <c r="DN25" s="655"/>
      <c r="DO25" s="655"/>
      <c r="DP25" s="655"/>
      <c r="DQ25" s="655"/>
      <c r="DR25" s="655"/>
      <c r="DS25" s="655"/>
      <c r="DT25" s="655"/>
      <c r="DU25" s="655"/>
      <c r="DV25" s="656"/>
      <c r="DW25" s="628">
        <v>22.3</v>
      </c>
      <c r="DX25" s="653"/>
      <c r="DY25" s="653"/>
      <c r="DZ25" s="653"/>
      <c r="EA25" s="653"/>
      <c r="EB25" s="653"/>
      <c r="EC25" s="654"/>
    </row>
    <row r="26" spans="2:133" ht="11.25" customHeight="1" x14ac:dyDescent="0.15">
      <c r="B26" s="660" t="s">
        <v>272</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1411852</v>
      </c>
      <c r="CS26" s="624"/>
      <c r="CT26" s="624"/>
      <c r="CU26" s="624"/>
      <c r="CV26" s="624"/>
      <c r="CW26" s="624"/>
      <c r="CX26" s="624"/>
      <c r="CY26" s="625"/>
      <c r="CZ26" s="657">
        <v>11.1</v>
      </c>
      <c r="DA26" s="658"/>
      <c r="DB26" s="658"/>
      <c r="DC26" s="659"/>
      <c r="DD26" s="632">
        <v>1288145</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53"/>
      <c r="DY26" s="653"/>
      <c r="DZ26" s="653"/>
      <c r="EA26" s="653"/>
      <c r="EB26" s="653"/>
      <c r="EC26" s="654"/>
    </row>
    <row r="27" spans="2:133" ht="11.25" customHeight="1" x14ac:dyDescent="0.15">
      <c r="B27" s="620" t="s">
        <v>275</v>
      </c>
      <c r="C27" s="621"/>
      <c r="D27" s="621"/>
      <c r="E27" s="621"/>
      <c r="F27" s="621"/>
      <c r="G27" s="621"/>
      <c r="H27" s="621"/>
      <c r="I27" s="621"/>
      <c r="J27" s="621"/>
      <c r="K27" s="621"/>
      <c r="L27" s="621"/>
      <c r="M27" s="621"/>
      <c r="N27" s="621"/>
      <c r="O27" s="621"/>
      <c r="P27" s="621"/>
      <c r="Q27" s="622"/>
      <c r="R27" s="623">
        <v>750835</v>
      </c>
      <c r="S27" s="624"/>
      <c r="T27" s="624"/>
      <c r="U27" s="624"/>
      <c r="V27" s="624"/>
      <c r="W27" s="624"/>
      <c r="X27" s="624"/>
      <c r="Y27" s="625"/>
      <c r="Z27" s="626">
        <v>5.6</v>
      </c>
      <c r="AA27" s="626"/>
      <c r="AB27" s="626"/>
      <c r="AC27" s="626"/>
      <c r="AD27" s="627" t="s">
        <v>107</v>
      </c>
      <c r="AE27" s="627"/>
      <c r="AF27" s="627"/>
      <c r="AG27" s="627"/>
      <c r="AH27" s="627"/>
      <c r="AI27" s="627"/>
      <c r="AJ27" s="627"/>
      <c r="AK27" s="627"/>
      <c r="AL27" s="628" t="s">
        <v>107</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5692521</v>
      </c>
      <c r="BH27" s="624"/>
      <c r="BI27" s="624"/>
      <c r="BJ27" s="624"/>
      <c r="BK27" s="624"/>
      <c r="BL27" s="624"/>
      <c r="BM27" s="624"/>
      <c r="BN27" s="625"/>
      <c r="BO27" s="626">
        <v>100</v>
      </c>
      <c r="BP27" s="626"/>
      <c r="BQ27" s="626"/>
      <c r="BR27" s="626"/>
      <c r="BS27" s="632" t="s">
        <v>107</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2456806</v>
      </c>
      <c r="CS27" s="655"/>
      <c r="CT27" s="655"/>
      <c r="CU27" s="655"/>
      <c r="CV27" s="655"/>
      <c r="CW27" s="655"/>
      <c r="CX27" s="655"/>
      <c r="CY27" s="656"/>
      <c r="CZ27" s="657">
        <v>19.3</v>
      </c>
      <c r="DA27" s="658"/>
      <c r="DB27" s="658"/>
      <c r="DC27" s="659"/>
      <c r="DD27" s="632">
        <v>758604</v>
      </c>
      <c r="DE27" s="655"/>
      <c r="DF27" s="655"/>
      <c r="DG27" s="655"/>
      <c r="DH27" s="655"/>
      <c r="DI27" s="655"/>
      <c r="DJ27" s="655"/>
      <c r="DK27" s="656"/>
      <c r="DL27" s="632">
        <v>758604</v>
      </c>
      <c r="DM27" s="655"/>
      <c r="DN27" s="655"/>
      <c r="DO27" s="655"/>
      <c r="DP27" s="655"/>
      <c r="DQ27" s="655"/>
      <c r="DR27" s="655"/>
      <c r="DS27" s="655"/>
      <c r="DT27" s="655"/>
      <c r="DU27" s="655"/>
      <c r="DV27" s="656"/>
      <c r="DW27" s="628">
        <v>8.5</v>
      </c>
      <c r="DX27" s="653"/>
      <c r="DY27" s="653"/>
      <c r="DZ27" s="653"/>
      <c r="EA27" s="653"/>
      <c r="EB27" s="653"/>
      <c r="EC27" s="654"/>
    </row>
    <row r="28" spans="2:133" ht="11.25" customHeight="1" x14ac:dyDescent="0.15">
      <c r="B28" s="620" t="s">
        <v>278</v>
      </c>
      <c r="C28" s="621"/>
      <c r="D28" s="621"/>
      <c r="E28" s="621"/>
      <c r="F28" s="621"/>
      <c r="G28" s="621"/>
      <c r="H28" s="621"/>
      <c r="I28" s="621"/>
      <c r="J28" s="621"/>
      <c r="K28" s="621"/>
      <c r="L28" s="621"/>
      <c r="M28" s="621"/>
      <c r="N28" s="621"/>
      <c r="O28" s="621"/>
      <c r="P28" s="621"/>
      <c r="Q28" s="622"/>
      <c r="R28" s="623">
        <v>6359</v>
      </c>
      <c r="S28" s="624"/>
      <c r="T28" s="624"/>
      <c r="U28" s="624"/>
      <c r="V28" s="624"/>
      <c r="W28" s="624"/>
      <c r="X28" s="624"/>
      <c r="Y28" s="625"/>
      <c r="Z28" s="626">
        <v>0</v>
      </c>
      <c r="AA28" s="626"/>
      <c r="AB28" s="626"/>
      <c r="AC28" s="626"/>
      <c r="AD28" s="627">
        <v>2025</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472209</v>
      </c>
      <c r="CS28" s="624"/>
      <c r="CT28" s="624"/>
      <c r="CU28" s="624"/>
      <c r="CV28" s="624"/>
      <c r="CW28" s="624"/>
      <c r="CX28" s="624"/>
      <c r="CY28" s="625"/>
      <c r="CZ28" s="657">
        <v>3.7</v>
      </c>
      <c r="DA28" s="658"/>
      <c r="DB28" s="658"/>
      <c r="DC28" s="659"/>
      <c r="DD28" s="632">
        <v>469684</v>
      </c>
      <c r="DE28" s="624"/>
      <c r="DF28" s="624"/>
      <c r="DG28" s="624"/>
      <c r="DH28" s="624"/>
      <c r="DI28" s="624"/>
      <c r="DJ28" s="624"/>
      <c r="DK28" s="625"/>
      <c r="DL28" s="632">
        <v>469684</v>
      </c>
      <c r="DM28" s="624"/>
      <c r="DN28" s="624"/>
      <c r="DO28" s="624"/>
      <c r="DP28" s="624"/>
      <c r="DQ28" s="624"/>
      <c r="DR28" s="624"/>
      <c r="DS28" s="624"/>
      <c r="DT28" s="624"/>
      <c r="DU28" s="624"/>
      <c r="DV28" s="625"/>
      <c r="DW28" s="628">
        <v>5.3</v>
      </c>
      <c r="DX28" s="653"/>
      <c r="DY28" s="653"/>
      <c r="DZ28" s="653"/>
      <c r="EA28" s="653"/>
      <c r="EB28" s="653"/>
      <c r="EC28" s="654"/>
    </row>
    <row r="29" spans="2:133" ht="11.25" customHeight="1" x14ac:dyDescent="0.15">
      <c r="B29" s="620" t="s">
        <v>280</v>
      </c>
      <c r="C29" s="621"/>
      <c r="D29" s="621"/>
      <c r="E29" s="621"/>
      <c r="F29" s="621"/>
      <c r="G29" s="621"/>
      <c r="H29" s="621"/>
      <c r="I29" s="621"/>
      <c r="J29" s="621"/>
      <c r="K29" s="621"/>
      <c r="L29" s="621"/>
      <c r="M29" s="621"/>
      <c r="N29" s="621"/>
      <c r="O29" s="621"/>
      <c r="P29" s="621"/>
      <c r="Q29" s="622"/>
      <c r="R29" s="623">
        <v>21468</v>
      </c>
      <c r="S29" s="624"/>
      <c r="T29" s="624"/>
      <c r="U29" s="624"/>
      <c r="V29" s="624"/>
      <c r="W29" s="624"/>
      <c r="X29" s="624"/>
      <c r="Y29" s="625"/>
      <c r="Z29" s="626">
        <v>0.2</v>
      </c>
      <c r="AA29" s="626"/>
      <c r="AB29" s="626"/>
      <c r="AC29" s="626"/>
      <c r="AD29" s="627" t="s">
        <v>107</v>
      </c>
      <c r="AE29" s="627"/>
      <c r="AF29" s="627"/>
      <c r="AG29" s="627"/>
      <c r="AH29" s="627"/>
      <c r="AI29" s="627"/>
      <c r="AJ29" s="627"/>
      <c r="AK29" s="627"/>
      <c r="AL29" s="628" t="s">
        <v>107</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472209</v>
      </c>
      <c r="CS29" s="655"/>
      <c r="CT29" s="655"/>
      <c r="CU29" s="655"/>
      <c r="CV29" s="655"/>
      <c r="CW29" s="655"/>
      <c r="CX29" s="655"/>
      <c r="CY29" s="656"/>
      <c r="CZ29" s="657">
        <v>3.7</v>
      </c>
      <c r="DA29" s="658"/>
      <c r="DB29" s="658"/>
      <c r="DC29" s="659"/>
      <c r="DD29" s="632">
        <v>469684</v>
      </c>
      <c r="DE29" s="655"/>
      <c r="DF29" s="655"/>
      <c r="DG29" s="655"/>
      <c r="DH29" s="655"/>
      <c r="DI29" s="655"/>
      <c r="DJ29" s="655"/>
      <c r="DK29" s="656"/>
      <c r="DL29" s="632">
        <v>469684</v>
      </c>
      <c r="DM29" s="655"/>
      <c r="DN29" s="655"/>
      <c r="DO29" s="655"/>
      <c r="DP29" s="655"/>
      <c r="DQ29" s="655"/>
      <c r="DR29" s="655"/>
      <c r="DS29" s="655"/>
      <c r="DT29" s="655"/>
      <c r="DU29" s="655"/>
      <c r="DV29" s="656"/>
      <c r="DW29" s="628">
        <v>5.3</v>
      </c>
      <c r="DX29" s="653"/>
      <c r="DY29" s="653"/>
      <c r="DZ29" s="653"/>
      <c r="EA29" s="653"/>
      <c r="EB29" s="653"/>
      <c r="EC29" s="654"/>
    </row>
    <row r="30" spans="2:133" ht="11.25" customHeight="1" x14ac:dyDescent="0.15">
      <c r="B30" s="620" t="s">
        <v>285</v>
      </c>
      <c r="C30" s="621"/>
      <c r="D30" s="621"/>
      <c r="E30" s="621"/>
      <c r="F30" s="621"/>
      <c r="G30" s="621"/>
      <c r="H30" s="621"/>
      <c r="I30" s="621"/>
      <c r="J30" s="621"/>
      <c r="K30" s="621"/>
      <c r="L30" s="621"/>
      <c r="M30" s="621"/>
      <c r="N30" s="621"/>
      <c r="O30" s="621"/>
      <c r="P30" s="621"/>
      <c r="Q30" s="622"/>
      <c r="R30" s="623">
        <v>25479</v>
      </c>
      <c r="S30" s="624"/>
      <c r="T30" s="624"/>
      <c r="U30" s="624"/>
      <c r="V30" s="624"/>
      <c r="W30" s="624"/>
      <c r="X30" s="624"/>
      <c r="Y30" s="625"/>
      <c r="Z30" s="626">
        <v>0.2</v>
      </c>
      <c r="AA30" s="626"/>
      <c r="AB30" s="626"/>
      <c r="AC30" s="626"/>
      <c r="AD30" s="627" t="s">
        <v>107</v>
      </c>
      <c r="AE30" s="627"/>
      <c r="AF30" s="627"/>
      <c r="AG30" s="627"/>
      <c r="AH30" s="627"/>
      <c r="AI30" s="627"/>
      <c r="AJ30" s="627"/>
      <c r="AK30" s="627"/>
      <c r="AL30" s="628" t="s">
        <v>107</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99.5</v>
      </c>
      <c r="BH30" s="682"/>
      <c r="BI30" s="682"/>
      <c r="BJ30" s="682"/>
      <c r="BK30" s="682"/>
      <c r="BL30" s="682"/>
      <c r="BM30" s="618">
        <v>97.1</v>
      </c>
      <c r="BN30" s="682"/>
      <c r="BO30" s="682"/>
      <c r="BP30" s="682"/>
      <c r="BQ30" s="683"/>
      <c r="BR30" s="681">
        <v>99.4</v>
      </c>
      <c r="BS30" s="682"/>
      <c r="BT30" s="682"/>
      <c r="BU30" s="682"/>
      <c r="BV30" s="682"/>
      <c r="BW30" s="682"/>
      <c r="BX30" s="618">
        <v>96.4</v>
      </c>
      <c r="BY30" s="682"/>
      <c r="BZ30" s="682"/>
      <c r="CA30" s="682"/>
      <c r="CB30" s="683"/>
      <c r="CD30" s="686"/>
      <c r="CE30" s="687"/>
      <c r="CF30" s="637" t="s">
        <v>288</v>
      </c>
      <c r="CG30" s="638"/>
      <c r="CH30" s="638"/>
      <c r="CI30" s="638"/>
      <c r="CJ30" s="638"/>
      <c r="CK30" s="638"/>
      <c r="CL30" s="638"/>
      <c r="CM30" s="638"/>
      <c r="CN30" s="638"/>
      <c r="CO30" s="638"/>
      <c r="CP30" s="638"/>
      <c r="CQ30" s="639"/>
      <c r="CR30" s="623">
        <v>410232</v>
      </c>
      <c r="CS30" s="624"/>
      <c r="CT30" s="624"/>
      <c r="CU30" s="624"/>
      <c r="CV30" s="624"/>
      <c r="CW30" s="624"/>
      <c r="CX30" s="624"/>
      <c r="CY30" s="625"/>
      <c r="CZ30" s="657">
        <v>3.2</v>
      </c>
      <c r="DA30" s="658"/>
      <c r="DB30" s="658"/>
      <c r="DC30" s="659"/>
      <c r="DD30" s="632">
        <v>407707</v>
      </c>
      <c r="DE30" s="624"/>
      <c r="DF30" s="624"/>
      <c r="DG30" s="624"/>
      <c r="DH30" s="624"/>
      <c r="DI30" s="624"/>
      <c r="DJ30" s="624"/>
      <c r="DK30" s="625"/>
      <c r="DL30" s="632">
        <v>407707</v>
      </c>
      <c r="DM30" s="624"/>
      <c r="DN30" s="624"/>
      <c r="DO30" s="624"/>
      <c r="DP30" s="624"/>
      <c r="DQ30" s="624"/>
      <c r="DR30" s="624"/>
      <c r="DS30" s="624"/>
      <c r="DT30" s="624"/>
      <c r="DU30" s="624"/>
      <c r="DV30" s="625"/>
      <c r="DW30" s="628">
        <v>4.5999999999999996</v>
      </c>
      <c r="DX30" s="653"/>
      <c r="DY30" s="653"/>
      <c r="DZ30" s="653"/>
      <c r="EA30" s="653"/>
      <c r="EB30" s="653"/>
      <c r="EC30" s="654"/>
    </row>
    <row r="31" spans="2:133" ht="11.25" customHeight="1" x14ac:dyDescent="0.15">
      <c r="B31" s="620" t="s">
        <v>289</v>
      </c>
      <c r="C31" s="621"/>
      <c r="D31" s="621"/>
      <c r="E31" s="621"/>
      <c r="F31" s="621"/>
      <c r="G31" s="621"/>
      <c r="H31" s="621"/>
      <c r="I31" s="621"/>
      <c r="J31" s="621"/>
      <c r="K31" s="621"/>
      <c r="L31" s="621"/>
      <c r="M31" s="621"/>
      <c r="N31" s="621"/>
      <c r="O31" s="621"/>
      <c r="P31" s="621"/>
      <c r="Q31" s="622"/>
      <c r="R31" s="623">
        <v>645464</v>
      </c>
      <c r="S31" s="624"/>
      <c r="T31" s="624"/>
      <c r="U31" s="624"/>
      <c r="V31" s="624"/>
      <c r="W31" s="624"/>
      <c r="X31" s="624"/>
      <c r="Y31" s="625"/>
      <c r="Z31" s="626">
        <v>4.8</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99.4</v>
      </c>
      <c r="BH31" s="655"/>
      <c r="BI31" s="655"/>
      <c r="BJ31" s="655"/>
      <c r="BK31" s="655"/>
      <c r="BL31" s="655"/>
      <c r="BM31" s="629">
        <v>97.5</v>
      </c>
      <c r="BN31" s="679"/>
      <c r="BO31" s="679"/>
      <c r="BP31" s="679"/>
      <c r="BQ31" s="680"/>
      <c r="BR31" s="678">
        <v>99.3</v>
      </c>
      <c r="BS31" s="655"/>
      <c r="BT31" s="655"/>
      <c r="BU31" s="655"/>
      <c r="BV31" s="655"/>
      <c r="BW31" s="655"/>
      <c r="BX31" s="629">
        <v>97</v>
      </c>
      <c r="BY31" s="679"/>
      <c r="BZ31" s="679"/>
      <c r="CA31" s="679"/>
      <c r="CB31" s="680"/>
      <c r="CD31" s="686"/>
      <c r="CE31" s="687"/>
      <c r="CF31" s="637" t="s">
        <v>292</v>
      </c>
      <c r="CG31" s="638"/>
      <c r="CH31" s="638"/>
      <c r="CI31" s="638"/>
      <c r="CJ31" s="638"/>
      <c r="CK31" s="638"/>
      <c r="CL31" s="638"/>
      <c r="CM31" s="638"/>
      <c r="CN31" s="638"/>
      <c r="CO31" s="638"/>
      <c r="CP31" s="638"/>
      <c r="CQ31" s="639"/>
      <c r="CR31" s="623">
        <v>61977</v>
      </c>
      <c r="CS31" s="655"/>
      <c r="CT31" s="655"/>
      <c r="CU31" s="655"/>
      <c r="CV31" s="655"/>
      <c r="CW31" s="655"/>
      <c r="CX31" s="655"/>
      <c r="CY31" s="656"/>
      <c r="CZ31" s="657">
        <v>0.5</v>
      </c>
      <c r="DA31" s="658"/>
      <c r="DB31" s="658"/>
      <c r="DC31" s="659"/>
      <c r="DD31" s="632">
        <v>61977</v>
      </c>
      <c r="DE31" s="655"/>
      <c r="DF31" s="655"/>
      <c r="DG31" s="655"/>
      <c r="DH31" s="655"/>
      <c r="DI31" s="655"/>
      <c r="DJ31" s="655"/>
      <c r="DK31" s="656"/>
      <c r="DL31" s="632">
        <v>61977</v>
      </c>
      <c r="DM31" s="655"/>
      <c r="DN31" s="655"/>
      <c r="DO31" s="655"/>
      <c r="DP31" s="655"/>
      <c r="DQ31" s="655"/>
      <c r="DR31" s="655"/>
      <c r="DS31" s="655"/>
      <c r="DT31" s="655"/>
      <c r="DU31" s="655"/>
      <c r="DV31" s="656"/>
      <c r="DW31" s="628">
        <v>0.7</v>
      </c>
      <c r="DX31" s="653"/>
      <c r="DY31" s="653"/>
      <c r="DZ31" s="653"/>
      <c r="EA31" s="653"/>
      <c r="EB31" s="653"/>
      <c r="EC31" s="654"/>
    </row>
    <row r="32" spans="2:133" ht="11.25" customHeight="1" x14ac:dyDescent="0.15">
      <c r="B32" s="620" t="s">
        <v>293</v>
      </c>
      <c r="C32" s="621"/>
      <c r="D32" s="621"/>
      <c r="E32" s="621"/>
      <c r="F32" s="621"/>
      <c r="G32" s="621"/>
      <c r="H32" s="621"/>
      <c r="I32" s="621"/>
      <c r="J32" s="621"/>
      <c r="K32" s="621"/>
      <c r="L32" s="621"/>
      <c r="M32" s="621"/>
      <c r="N32" s="621"/>
      <c r="O32" s="621"/>
      <c r="P32" s="621"/>
      <c r="Q32" s="622"/>
      <c r="R32" s="623">
        <v>491789</v>
      </c>
      <c r="S32" s="624"/>
      <c r="T32" s="624"/>
      <c r="U32" s="624"/>
      <c r="V32" s="624"/>
      <c r="W32" s="624"/>
      <c r="X32" s="624"/>
      <c r="Y32" s="625"/>
      <c r="Z32" s="626">
        <v>3.7</v>
      </c>
      <c r="AA32" s="626"/>
      <c r="AB32" s="626"/>
      <c r="AC32" s="626"/>
      <c r="AD32" s="627">
        <v>10890</v>
      </c>
      <c r="AE32" s="627"/>
      <c r="AF32" s="627"/>
      <c r="AG32" s="627"/>
      <c r="AH32" s="627"/>
      <c r="AI32" s="627"/>
      <c r="AJ32" s="627"/>
      <c r="AK32" s="627"/>
      <c r="AL32" s="628">
        <v>0.1</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99.5</v>
      </c>
      <c r="BH32" s="691"/>
      <c r="BI32" s="691"/>
      <c r="BJ32" s="691"/>
      <c r="BK32" s="691"/>
      <c r="BL32" s="691"/>
      <c r="BM32" s="692">
        <v>96.7</v>
      </c>
      <c r="BN32" s="691"/>
      <c r="BO32" s="691"/>
      <c r="BP32" s="691"/>
      <c r="BQ32" s="693"/>
      <c r="BR32" s="690">
        <v>99.5</v>
      </c>
      <c r="BS32" s="691"/>
      <c r="BT32" s="691"/>
      <c r="BU32" s="691"/>
      <c r="BV32" s="691"/>
      <c r="BW32" s="691"/>
      <c r="BX32" s="692">
        <v>95.7</v>
      </c>
      <c r="BY32" s="691"/>
      <c r="BZ32" s="691"/>
      <c r="CA32" s="691"/>
      <c r="CB32" s="693"/>
      <c r="CD32" s="688"/>
      <c r="CE32" s="689"/>
      <c r="CF32" s="637" t="s">
        <v>295</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53"/>
      <c r="DY32" s="653"/>
      <c r="DZ32" s="653"/>
      <c r="EA32" s="653"/>
      <c r="EB32" s="653"/>
      <c r="EC32" s="654"/>
    </row>
    <row r="33" spans="2:133" ht="11.25" customHeight="1" x14ac:dyDescent="0.15">
      <c r="B33" s="620" t="s">
        <v>296</v>
      </c>
      <c r="C33" s="621"/>
      <c r="D33" s="621"/>
      <c r="E33" s="621"/>
      <c r="F33" s="621"/>
      <c r="G33" s="621"/>
      <c r="H33" s="621"/>
      <c r="I33" s="621"/>
      <c r="J33" s="621"/>
      <c r="K33" s="621"/>
      <c r="L33" s="621"/>
      <c r="M33" s="621"/>
      <c r="N33" s="621"/>
      <c r="O33" s="621"/>
      <c r="P33" s="621"/>
      <c r="Q33" s="622"/>
      <c r="R33" s="623">
        <v>926400</v>
      </c>
      <c r="S33" s="624"/>
      <c r="T33" s="624"/>
      <c r="U33" s="624"/>
      <c r="V33" s="624"/>
      <c r="W33" s="624"/>
      <c r="X33" s="624"/>
      <c r="Y33" s="625"/>
      <c r="Z33" s="626">
        <v>6.9</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5992485</v>
      </c>
      <c r="CS33" s="655"/>
      <c r="CT33" s="655"/>
      <c r="CU33" s="655"/>
      <c r="CV33" s="655"/>
      <c r="CW33" s="655"/>
      <c r="CX33" s="655"/>
      <c r="CY33" s="656"/>
      <c r="CZ33" s="657">
        <v>47.1</v>
      </c>
      <c r="DA33" s="658"/>
      <c r="DB33" s="658"/>
      <c r="DC33" s="659"/>
      <c r="DD33" s="632">
        <v>5035688</v>
      </c>
      <c r="DE33" s="655"/>
      <c r="DF33" s="655"/>
      <c r="DG33" s="655"/>
      <c r="DH33" s="655"/>
      <c r="DI33" s="655"/>
      <c r="DJ33" s="655"/>
      <c r="DK33" s="656"/>
      <c r="DL33" s="632">
        <v>4222201</v>
      </c>
      <c r="DM33" s="655"/>
      <c r="DN33" s="655"/>
      <c r="DO33" s="655"/>
      <c r="DP33" s="655"/>
      <c r="DQ33" s="655"/>
      <c r="DR33" s="655"/>
      <c r="DS33" s="655"/>
      <c r="DT33" s="655"/>
      <c r="DU33" s="655"/>
      <c r="DV33" s="656"/>
      <c r="DW33" s="628">
        <v>47.6</v>
      </c>
      <c r="DX33" s="653"/>
      <c r="DY33" s="653"/>
      <c r="DZ33" s="653"/>
      <c r="EA33" s="653"/>
      <c r="EB33" s="653"/>
      <c r="EC33" s="654"/>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2738807</v>
      </c>
      <c r="CS34" s="624"/>
      <c r="CT34" s="624"/>
      <c r="CU34" s="624"/>
      <c r="CV34" s="624"/>
      <c r="CW34" s="624"/>
      <c r="CX34" s="624"/>
      <c r="CY34" s="625"/>
      <c r="CZ34" s="657">
        <v>21.5</v>
      </c>
      <c r="DA34" s="658"/>
      <c r="DB34" s="658"/>
      <c r="DC34" s="659"/>
      <c r="DD34" s="632">
        <v>2207812</v>
      </c>
      <c r="DE34" s="624"/>
      <c r="DF34" s="624"/>
      <c r="DG34" s="624"/>
      <c r="DH34" s="624"/>
      <c r="DI34" s="624"/>
      <c r="DJ34" s="624"/>
      <c r="DK34" s="625"/>
      <c r="DL34" s="632">
        <v>2029616</v>
      </c>
      <c r="DM34" s="624"/>
      <c r="DN34" s="624"/>
      <c r="DO34" s="624"/>
      <c r="DP34" s="624"/>
      <c r="DQ34" s="624"/>
      <c r="DR34" s="624"/>
      <c r="DS34" s="624"/>
      <c r="DT34" s="624"/>
      <c r="DU34" s="624"/>
      <c r="DV34" s="625"/>
      <c r="DW34" s="628">
        <v>22.9</v>
      </c>
      <c r="DX34" s="653"/>
      <c r="DY34" s="653"/>
      <c r="DZ34" s="653"/>
      <c r="EA34" s="653"/>
      <c r="EB34" s="653"/>
      <c r="EC34" s="654"/>
    </row>
    <row r="35" spans="2:133" ht="11.25" customHeight="1" x14ac:dyDescent="0.15">
      <c r="B35" s="620" t="s">
        <v>302</v>
      </c>
      <c r="C35" s="621"/>
      <c r="D35" s="621"/>
      <c r="E35" s="621"/>
      <c r="F35" s="621"/>
      <c r="G35" s="621"/>
      <c r="H35" s="621"/>
      <c r="I35" s="621"/>
      <c r="J35" s="621"/>
      <c r="K35" s="621"/>
      <c r="L35" s="621"/>
      <c r="M35" s="621"/>
      <c r="N35" s="621"/>
      <c r="O35" s="621"/>
      <c r="P35" s="621"/>
      <c r="Q35" s="622"/>
      <c r="R35" s="623">
        <v>612000</v>
      </c>
      <c r="S35" s="624"/>
      <c r="T35" s="624"/>
      <c r="U35" s="624"/>
      <c r="V35" s="624"/>
      <c r="W35" s="624"/>
      <c r="X35" s="624"/>
      <c r="Y35" s="625"/>
      <c r="Z35" s="626">
        <v>4.5999999999999996</v>
      </c>
      <c r="AA35" s="626"/>
      <c r="AB35" s="626"/>
      <c r="AC35" s="626"/>
      <c r="AD35" s="627" t="s">
        <v>107</v>
      </c>
      <c r="AE35" s="627"/>
      <c r="AF35" s="627"/>
      <c r="AG35" s="627"/>
      <c r="AH35" s="627"/>
      <c r="AI35" s="627"/>
      <c r="AJ35" s="627"/>
      <c r="AK35" s="627"/>
      <c r="AL35" s="628" t="s">
        <v>107</v>
      </c>
      <c r="AM35" s="629"/>
      <c r="AN35" s="629"/>
      <c r="AO35" s="630"/>
      <c r="AP35" s="186"/>
      <c r="AQ35" s="634" t="s">
        <v>303</v>
      </c>
      <c r="AR35" s="635"/>
      <c r="AS35" s="635"/>
      <c r="AT35" s="635"/>
      <c r="AU35" s="635"/>
      <c r="AV35" s="635"/>
      <c r="AW35" s="635"/>
      <c r="AX35" s="635"/>
      <c r="AY35" s="636"/>
      <c r="AZ35" s="612">
        <v>1123165</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167980</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539783</v>
      </c>
      <c r="CS35" s="655"/>
      <c r="CT35" s="655"/>
      <c r="CU35" s="655"/>
      <c r="CV35" s="655"/>
      <c r="CW35" s="655"/>
      <c r="CX35" s="655"/>
      <c r="CY35" s="656"/>
      <c r="CZ35" s="657">
        <v>4.2</v>
      </c>
      <c r="DA35" s="658"/>
      <c r="DB35" s="658"/>
      <c r="DC35" s="659"/>
      <c r="DD35" s="632">
        <v>508831</v>
      </c>
      <c r="DE35" s="655"/>
      <c r="DF35" s="655"/>
      <c r="DG35" s="655"/>
      <c r="DH35" s="655"/>
      <c r="DI35" s="655"/>
      <c r="DJ35" s="655"/>
      <c r="DK35" s="656"/>
      <c r="DL35" s="632">
        <v>508831</v>
      </c>
      <c r="DM35" s="655"/>
      <c r="DN35" s="655"/>
      <c r="DO35" s="655"/>
      <c r="DP35" s="655"/>
      <c r="DQ35" s="655"/>
      <c r="DR35" s="655"/>
      <c r="DS35" s="655"/>
      <c r="DT35" s="655"/>
      <c r="DU35" s="655"/>
      <c r="DV35" s="656"/>
      <c r="DW35" s="628">
        <v>5.7</v>
      </c>
      <c r="DX35" s="653"/>
      <c r="DY35" s="653"/>
      <c r="DZ35" s="653"/>
      <c r="EA35" s="653"/>
      <c r="EB35" s="653"/>
      <c r="EC35" s="654"/>
    </row>
    <row r="36" spans="2:133" ht="11.25" customHeight="1" x14ac:dyDescent="0.15">
      <c r="B36" s="666" t="s">
        <v>306</v>
      </c>
      <c r="C36" s="667"/>
      <c r="D36" s="667"/>
      <c r="E36" s="667"/>
      <c r="F36" s="667"/>
      <c r="G36" s="667"/>
      <c r="H36" s="667"/>
      <c r="I36" s="667"/>
      <c r="J36" s="667"/>
      <c r="K36" s="667"/>
      <c r="L36" s="667"/>
      <c r="M36" s="667"/>
      <c r="N36" s="667"/>
      <c r="O36" s="667"/>
      <c r="P36" s="667"/>
      <c r="Q36" s="668"/>
      <c r="R36" s="695">
        <v>13406123</v>
      </c>
      <c r="S36" s="696"/>
      <c r="T36" s="696"/>
      <c r="U36" s="696"/>
      <c r="V36" s="696"/>
      <c r="W36" s="696"/>
      <c r="X36" s="696"/>
      <c r="Y36" s="697"/>
      <c r="Z36" s="698">
        <v>100</v>
      </c>
      <c r="AA36" s="698"/>
      <c r="AB36" s="698"/>
      <c r="AC36" s="698"/>
      <c r="AD36" s="699">
        <v>8265743</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201728</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106309</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1249893</v>
      </c>
      <c r="CS36" s="624"/>
      <c r="CT36" s="624"/>
      <c r="CU36" s="624"/>
      <c r="CV36" s="624"/>
      <c r="CW36" s="624"/>
      <c r="CX36" s="624"/>
      <c r="CY36" s="625"/>
      <c r="CZ36" s="657">
        <v>9.8000000000000007</v>
      </c>
      <c r="DA36" s="658"/>
      <c r="DB36" s="658"/>
      <c r="DC36" s="659"/>
      <c r="DD36" s="632">
        <v>1148373</v>
      </c>
      <c r="DE36" s="624"/>
      <c r="DF36" s="624"/>
      <c r="DG36" s="624"/>
      <c r="DH36" s="624"/>
      <c r="DI36" s="624"/>
      <c r="DJ36" s="624"/>
      <c r="DK36" s="625"/>
      <c r="DL36" s="632">
        <v>1052795</v>
      </c>
      <c r="DM36" s="624"/>
      <c r="DN36" s="624"/>
      <c r="DO36" s="624"/>
      <c r="DP36" s="624"/>
      <c r="DQ36" s="624"/>
      <c r="DR36" s="624"/>
      <c r="DS36" s="624"/>
      <c r="DT36" s="624"/>
      <c r="DU36" s="624"/>
      <c r="DV36" s="625"/>
      <c r="DW36" s="628">
        <v>11.9</v>
      </c>
      <c r="DX36" s="653"/>
      <c r="DY36" s="653"/>
      <c r="DZ36" s="653"/>
      <c r="EA36" s="653"/>
      <c r="EB36" s="653"/>
      <c r="EC36" s="654"/>
    </row>
    <row r="37" spans="2:133" ht="11.25" customHeight="1" x14ac:dyDescent="0.15">
      <c r="AQ37" s="702" t="s">
        <v>310</v>
      </c>
      <c r="AR37" s="703"/>
      <c r="AS37" s="703"/>
      <c r="AT37" s="703"/>
      <c r="AU37" s="703"/>
      <c r="AV37" s="703"/>
      <c r="AW37" s="703"/>
      <c r="AX37" s="703"/>
      <c r="AY37" s="704"/>
      <c r="AZ37" s="623">
        <v>42982</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5260</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614123</v>
      </c>
      <c r="CS37" s="655"/>
      <c r="CT37" s="655"/>
      <c r="CU37" s="655"/>
      <c r="CV37" s="655"/>
      <c r="CW37" s="655"/>
      <c r="CX37" s="655"/>
      <c r="CY37" s="656"/>
      <c r="CZ37" s="657">
        <v>4.8</v>
      </c>
      <c r="DA37" s="658"/>
      <c r="DB37" s="658"/>
      <c r="DC37" s="659"/>
      <c r="DD37" s="632">
        <v>614123</v>
      </c>
      <c r="DE37" s="655"/>
      <c r="DF37" s="655"/>
      <c r="DG37" s="655"/>
      <c r="DH37" s="655"/>
      <c r="DI37" s="655"/>
      <c r="DJ37" s="655"/>
      <c r="DK37" s="656"/>
      <c r="DL37" s="632">
        <v>611218</v>
      </c>
      <c r="DM37" s="655"/>
      <c r="DN37" s="655"/>
      <c r="DO37" s="655"/>
      <c r="DP37" s="655"/>
      <c r="DQ37" s="655"/>
      <c r="DR37" s="655"/>
      <c r="DS37" s="655"/>
      <c r="DT37" s="655"/>
      <c r="DU37" s="655"/>
      <c r="DV37" s="656"/>
      <c r="DW37" s="628">
        <v>6.9</v>
      </c>
      <c r="DX37" s="653"/>
      <c r="DY37" s="653"/>
      <c r="DZ37" s="653"/>
      <c r="EA37" s="653"/>
      <c r="EB37" s="653"/>
      <c r="EC37" s="654"/>
    </row>
    <row r="38" spans="2:133" ht="11.25" customHeight="1" x14ac:dyDescent="0.15">
      <c r="AQ38" s="702" t="s">
        <v>313</v>
      </c>
      <c r="AR38" s="703"/>
      <c r="AS38" s="703"/>
      <c r="AT38" s="703"/>
      <c r="AU38" s="703"/>
      <c r="AV38" s="703"/>
      <c r="AW38" s="703"/>
      <c r="AX38" s="703"/>
      <c r="AY38" s="704"/>
      <c r="AZ38" s="623">
        <v>1591</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9272</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1078592</v>
      </c>
      <c r="CS38" s="624"/>
      <c r="CT38" s="624"/>
      <c r="CU38" s="624"/>
      <c r="CV38" s="624"/>
      <c r="CW38" s="624"/>
      <c r="CX38" s="624"/>
      <c r="CY38" s="625"/>
      <c r="CZ38" s="657">
        <v>8.5</v>
      </c>
      <c r="DA38" s="658"/>
      <c r="DB38" s="658"/>
      <c r="DC38" s="659"/>
      <c r="DD38" s="632">
        <v>890391</v>
      </c>
      <c r="DE38" s="624"/>
      <c r="DF38" s="624"/>
      <c r="DG38" s="624"/>
      <c r="DH38" s="624"/>
      <c r="DI38" s="624"/>
      <c r="DJ38" s="624"/>
      <c r="DK38" s="625"/>
      <c r="DL38" s="632">
        <v>630959</v>
      </c>
      <c r="DM38" s="624"/>
      <c r="DN38" s="624"/>
      <c r="DO38" s="624"/>
      <c r="DP38" s="624"/>
      <c r="DQ38" s="624"/>
      <c r="DR38" s="624"/>
      <c r="DS38" s="624"/>
      <c r="DT38" s="624"/>
      <c r="DU38" s="624"/>
      <c r="DV38" s="625"/>
      <c r="DW38" s="628">
        <v>7.1</v>
      </c>
      <c r="DX38" s="653"/>
      <c r="DY38" s="653"/>
      <c r="DZ38" s="653"/>
      <c r="EA38" s="653"/>
      <c r="EB38" s="653"/>
      <c r="EC38" s="654"/>
    </row>
    <row r="39" spans="2:133" ht="11.25" customHeight="1" x14ac:dyDescent="0.15">
      <c r="AQ39" s="702" t="s">
        <v>316</v>
      </c>
      <c r="AR39" s="703"/>
      <c r="AS39" s="703"/>
      <c r="AT39" s="703"/>
      <c r="AU39" s="703"/>
      <c r="AV39" s="703"/>
      <c r="AW39" s="703"/>
      <c r="AX39" s="703"/>
      <c r="AY39" s="704"/>
      <c r="AZ39" s="623" t="s">
        <v>107</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89</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261185</v>
      </c>
      <c r="CS39" s="655"/>
      <c r="CT39" s="655"/>
      <c r="CU39" s="655"/>
      <c r="CV39" s="655"/>
      <c r="CW39" s="655"/>
      <c r="CX39" s="655"/>
      <c r="CY39" s="656"/>
      <c r="CZ39" s="657">
        <v>2.1</v>
      </c>
      <c r="DA39" s="658"/>
      <c r="DB39" s="658"/>
      <c r="DC39" s="659"/>
      <c r="DD39" s="632">
        <v>258047</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281778</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105</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124225</v>
      </c>
      <c r="CS40" s="624"/>
      <c r="CT40" s="624"/>
      <c r="CU40" s="624"/>
      <c r="CV40" s="624"/>
      <c r="CW40" s="624"/>
      <c r="CX40" s="624"/>
      <c r="CY40" s="625"/>
      <c r="CZ40" s="657">
        <v>1</v>
      </c>
      <c r="DA40" s="658"/>
      <c r="DB40" s="658"/>
      <c r="DC40" s="659"/>
      <c r="DD40" s="632">
        <v>22234</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595086</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282</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55"/>
      <c r="CT41" s="655"/>
      <c r="CU41" s="655"/>
      <c r="CV41" s="655"/>
      <c r="CW41" s="655"/>
      <c r="CX41" s="655"/>
      <c r="CY41" s="656"/>
      <c r="CZ41" s="657" t="s">
        <v>205</v>
      </c>
      <c r="DA41" s="658"/>
      <c r="DB41" s="658"/>
      <c r="DC41" s="659"/>
      <c r="DD41" s="632" t="s">
        <v>205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1694443</v>
      </c>
      <c r="CS42" s="624"/>
      <c r="CT42" s="624"/>
      <c r="CU42" s="624"/>
      <c r="CV42" s="624"/>
      <c r="CW42" s="624"/>
      <c r="CX42" s="624"/>
      <c r="CY42" s="625"/>
      <c r="CZ42" s="657">
        <v>13.3</v>
      </c>
      <c r="DA42" s="706"/>
      <c r="DB42" s="706"/>
      <c r="DC42" s="707"/>
      <c r="DD42" s="632">
        <v>842438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72054</v>
      </c>
      <c r="CS43" s="655"/>
      <c r="CT43" s="655"/>
      <c r="CU43" s="655"/>
      <c r="CV43" s="655"/>
      <c r="CW43" s="655"/>
      <c r="CX43" s="655"/>
      <c r="CY43" s="656"/>
      <c r="CZ43" s="657">
        <v>0.6</v>
      </c>
      <c r="DA43" s="658"/>
      <c r="DB43" s="658"/>
      <c r="DC43" s="659"/>
      <c r="DD43" s="632">
        <v>72054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1527851</v>
      </c>
      <c r="CS44" s="624"/>
      <c r="CT44" s="624"/>
      <c r="CU44" s="624"/>
      <c r="CV44" s="624"/>
      <c r="CW44" s="624"/>
      <c r="CX44" s="624"/>
      <c r="CY44" s="625"/>
      <c r="CZ44" s="657">
        <v>12</v>
      </c>
      <c r="DA44" s="706"/>
      <c r="DB44" s="706"/>
      <c r="DC44" s="707"/>
      <c r="DD44" s="632">
        <v>768347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351667</v>
      </c>
      <c r="CS45" s="655"/>
      <c r="CT45" s="655"/>
      <c r="CU45" s="655"/>
      <c r="CV45" s="655"/>
      <c r="CW45" s="655"/>
      <c r="CX45" s="655"/>
      <c r="CY45" s="656"/>
      <c r="CZ45" s="657">
        <v>2.8</v>
      </c>
      <c r="DA45" s="658"/>
      <c r="DB45" s="658"/>
      <c r="DC45" s="659"/>
      <c r="DD45" s="632">
        <v>36737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1176184</v>
      </c>
      <c r="CS46" s="624"/>
      <c r="CT46" s="624"/>
      <c r="CU46" s="624"/>
      <c r="CV46" s="624"/>
      <c r="CW46" s="624"/>
      <c r="CX46" s="624"/>
      <c r="CY46" s="625"/>
      <c r="CZ46" s="657">
        <v>9.1999999999999993</v>
      </c>
      <c r="DA46" s="706"/>
      <c r="DB46" s="706"/>
      <c r="DC46" s="707"/>
      <c r="DD46" s="632">
        <v>731610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v>166592</v>
      </c>
      <c r="CS47" s="655"/>
      <c r="CT47" s="655"/>
      <c r="CU47" s="655"/>
      <c r="CV47" s="655"/>
      <c r="CW47" s="655"/>
      <c r="CX47" s="655"/>
      <c r="CY47" s="656"/>
      <c r="CZ47" s="657">
        <v>1.3</v>
      </c>
      <c r="DA47" s="658"/>
      <c r="DB47" s="658"/>
      <c r="DC47" s="659"/>
      <c r="DD47" s="632">
        <v>74091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116</v>
      </c>
      <c r="CS48" s="624"/>
      <c r="CT48" s="624"/>
      <c r="CU48" s="624"/>
      <c r="CV48" s="624"/>
      <c r="CW48" s="624"/>
      <c r="CX48" s="624"/>
      <c r="CY48" s="625"/>
      <c r="CZ48" s="657" t="s">
        <v>116</v>
      </c>
      <c r="DA48" s="706"/>
      <c r="DB48" s="706"/>
      <c r="DC48" s="707"/>
      <c r="DD48" s="632" t="s">
        <v>116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12732426</v>
      </c>
      <c r="CS49" s="691"/>
      <c r="CT49" s="691"/>
      <c r="CU49" s="691"/>
      <c r="CV49" s="691"/>
      <c r="CW49" s="691"/>
      <c r="CX49" s="691"/>
      <c r="CY49" s="718"/>
      <c r="CZ49" s="719">
        <v>100</v>
      </c>
      <c r="DA49" s="720"/>
      <c r="DB49" s="720"/>
      <c r="DC49" s="721"/>
      <c r="DD49" s="722">
        <v>9096134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13406</v>
      </c>
      <c r="R7" s="753"/>
      <c r="S7" s="753"/>
      <c r="T7" s="753"/>
      <c r="U7" s="753"/>
      <c r="V7" s="753">
        <v>12732</v>
      </c>
      <c r="W7" s="753"/>
      <c r="X7" s="753"/>
      <c r="Y7" s="753"/>
      <c r="Z7" s="753"/>
      <c r="AA7" s="753">
        <v>674</v>
      </c>
      <c r="AB7" s="753"/>
      <c r="AC7" s="753"/>
      <c r="AD7" s="753"/>
      <c r="AE7" s="754"/>
      <c r="AF7" s="755">
        <v>435</v>
      </c>
      <c r="AG7" s="756"/>
      <c r="AH7" s="756"/>
      <c r="AI7" s="756"/>
      <c r="AJ7" s="757"/>
      <c r="AK7" s="792">
        <v>25</v>
      </c>
      <c r="AL7" s="793"/>
      <c r="AM7" s="793"/>
      <c r="AN7" s="793"/>
      <c r="AO7" s="793"/>
      <c r="AP7" s="793">
        <v>6512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361</v>
      </c>
      <c r="B23" s="808" t="s">
        <v>362</v>
      </c>
      <c r="C23" s="809"/>
      <c r="D23" s="809"/>
      <c r="E23" s="809"/>
      <c r="F23" s="809"/>
      <c r="G23" s="809"/>
      <c r="H23" s="809"/>
      <c r="I23" s="809"/>
      <c r="J23" s="809"/>
      <c r="K23" s="809"/>
      <c r="L23" s="809"/>
      <c r="M23" s="809"/>
      <c r="N23" s="809"/>
      <c r="O23" s="809"/>
      <c r="P23" s="810"/>
      <c r="Q23" s="811">
        <f t="shared" ref="Q23" si="0">Q7</f>
        <v>13406</v>
      </c>
      <c r="R23" s="812"/>
      <c r="S23" s="812"/>
      <c r="T23" s="812"/>
      <c r="U23" s="812"/>
      <c r="V23" s="812">
        <f t="shared" ref="V23" si="1">V7</f>
        <v>12732</v>
      </c>
      <c r="W23" s="812"/>
      <c r="X23" s="812"/>
      <c r="Y23" s="812"/>
      <c r="Z23" s="812"/>
      <c r="AA23" s="812">
        <f t="shared" ref="AA23" si="2">AA7</f>
        <v>674</v>
      </c>
      <c r="AB23" s="812"/>
      <c r="AC23" s="812"/>
      <c r="AD23" s="812"/>
      <c r="AE23" s="813"/>
      <c r="AF23" s="814">
        <v>435</v>
      </c>
      <c r="AG23" s="812"/>
      <c r="AH23" s="812"/>
      <c r="AI23" s="812"/>
      <c r="AJ23" s="815"/>
      <c r="AK23" s="816"/>
      <c r="AL23" s="817"/>
      <c r="AM23" s="817"/>
      <c r="AN23" s="817"/>
      <c r="AO23" s="817"/>
      <c r="AP23" s="812">
        <f>AP7</f>
        <v>6512</v>
      </c>
      <c r="AQ23" s="812"/>
      <c r="AR23" s="812"/>
      <c r="AS23" s="812"/>
      <c r="AT23" s="812"/>
      <c r="AU23" s="818"/>
      <c r="AV23" s="818"/>
      <c r="AW23" s="818"/>
      <c r="AX23" s="818"/>
      <c r="AY23" s="819"/>
      <c r="AZ23" s="827" t="s">
        <v>363</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40">
        <v>4547</v>
      </c>
      <c r="R28" s="841"/>
      <c r="S28" s="841"/>
      <c r="T28" s="841"/>
      <c r="U28" s="841"/>
      <c r="V28" s="841">
        <v>4379</v>
      </c>
      <c r="W28" s="841"/>
      <c r="X28" s="841"/>
      <c r="Y28" s="841"/>
      <c r="Z28" s="841"/>
      <c r="AA28" s="841">
        <v>168</v>
      </c>
      <c r="AB28" s="841"/>
      <c r="AC28" s="841"/>
      <c r="AD28" s="841"/>
      <c r="AE28" s="842"/>
      <c r="AF28" s="843">
        <v>168</v>
      </c>
      <c r="AG28" s="841"/>
      <c r="AH28" s="841"/>
      <c r="AI28" s="841"/>
      <c r="AJ28" s="844"/>
      <c r="AK28" s="845">
        <v>282</v>
      </c>
      <c r="AL28" s="836"/>
      <c r="AM28" s="836"/>
      <c r="AN28" s="836"/>
      <c r="AO28" s="836"/>
      <c r="AP28" s="836" t="s">
        <v>483</v>
      </c>
      <c r="AQ28" s="836"/>
      <c r="AR28" s="836"/>
      <c r="AS28" s="836"/>
      <c r="AT28" s="836"/>
      <c r="AU28" s="836" t="s">
        <v>483</v>
      </c>
      <c r="AV28" s="836"/>
      <c r="AW28" s="836"/>
      <c r="AX28" s="836"/>
      <c r="AY28" s="836"/>
      <c r="AZ28" s="837" t="s">
        <v>539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2223</v>
      </c>
      <c r="R29" s="777"/>
      <c r="S29" s="777"/>
      <c r="T29" s="777"/>
      <c r="U29" s="777"/>
      <c r="V29" s="777">
        <v>2121</v>
      </c>
      <c r="W29" s="777"/>
      <c r="X29" s="777"/>
      <c r="Y29" s="777"/>
      <c r="Z29" s="777"/>
      <c r="AA29" s="777">
        <v>102</v>
      </c>
      <c r="AB29" s="777"/>
      <c r="AC29" s="777"/>
      <c r="AD29" s="777"/>
      <c r="AE29" s="778"/>
      <c r="AF29" s="779">
        <v>102</v>
      </c>
      <c r="AG29" s="780"/>
      <c r="AH29" s="780"/>
      <c r="AI29" s="780"/>
      <c r="AJ29" s="781"/>
      <c r="AK29" s="848">
        <v>318</v>
      </c>
      <c r="AL29" s="849"/>
      <c r="AM29" s="849"/>
      <c r="AN29" s="849"/>
      <c r="AO29" s="849"/>
      <c r="AP29" s="849" t="s">
        <v>483</v>
      </c>
      <c r="AQ29" s="849"/>
      <c r="AR29" s="849"/>
      <c r="AS29" s="849"/>
      <c r="AT29" s="849"/>
      <c r="AU29" s="849" t="s">
        <v>483</v>
      </c>
      <c r="AV29" s="849"/>
      <c r="AW29" s="849"/>
      <c r="AX29" s="849"/>
      <c r="AY29" s="849"/>
      <c r="AZ29" s="850" t="s">
        <v>539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276</v>
      </c>
      <c r="R30" s="777"/>
      <c r="S30" s="777"/>
      <c r="T30" s="777"/>
      <c r="U30" s="777"/>
      <c r="V30" s="777">
        <v>274</v>
      </c>
      <c r="W30" s="777"/>
      <c r="X30" s="777"/>
      <c r="Y30" s="777"/>
      <c r="Z30" s="777"/>
      <c r="AA30" s="777">
        <v>2</v>
      </c>
      <c r="AB30" s="777"/>
      <c r="AC30" s="777"/>
      <c r="AD30" s="777"/>
      <c r="AE30" s="778"/>
      <c r="AF30" s="779">
        <v>2</v>
      </c>
      <c r="AG30" s="780"/>
      <c r="AH30" s="780"/>
      <c r="AI30" s="780"/>
      <c r="AJ30" s="781"/>
      <c r="AK30" s="848">
        <v>68</v>
      </c>
      <c r="AL30" s="849"/>
      <c r="AM30" s="849"/>
      <c r="AN30" s="849"/>
      <c r="AO30" s="849"/>
      <c r="AP30" s="849" t="s">
        <v>483</v>
      </c>
      <c r="AQ30" s="849"/>
      <c r="AR30" s="849"/>
      <c r="AS30" s="849"/>
      <c r="AT30" s="849"/>
      <c r="AU30" s="849" t="s">
        <v>483</v>
      </c>
      <c r="AV30" s="849"/>
      <c r="AW30" s="849"/>
      <c r="AX30" s="849"/>
      <c r="AY30" s="849"/>
      <c r="AZ30" s="850" t="s">
        <v>540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1059</v>
      </c>
      <c r="R31" s="777"/>
      <c r="S31" s="777"/>
      <c r="T31" s="777"/>
      <c r="U31" s="777"/>
      <c r="V31" s="777">
        <v>958</v>
      </c>
      <c r="W31" s="777"/>
      <c r="X31" s="777"/>
      <c r="Y31" s="777"/>
      <c r="Z31" s="777"/>
      <c r="AA31" s="777">
        <v>101</v>
      </c>
      <c r="AB31" s="777"/>
      <c r="AC31" s="777"/>
      <c r="AD31" s="777"/>
      <c r="AE31" s="778"/>
      <c r="AF31" s="779">
        <v>1601</v>
      </c>
      <c r="AG31" s="780"/>
      <c r="AH31" s="780"/>
      <c r="AI31" s="780"/>
      <c r="AJ31" s="781"/>
      <c r="AK31" s="848">
        <v>2</v>
      </c>
      <c r="AL31" s="849"/>
      <c r="AM31" s="849"/>
      <c r="AN31" s="849"/>
      <c r="AO31" s="849"/>
      <c r="AP31" s="849">
        <v>1270</v>
      </c>
      <c r="AQ31" s="849"/>
      <c r="AR31" s="849"/>
      <c r="AS31" s="849"/>
      <c r="AT31" s="849"/>
      <c r="AU31" s="849">
        <v>25</v>
      </c>
      <c r="AV31" s="849"/>
      <c r="AW31" s="849"/>
      <c r="AX31" s="849"/>
      <c r="AY31" s="849"/>
      <c r="AZ31" s="850" t="s">
        <v>540</v>
      </c>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880</v>
      </c>
      <c r="R32" s="777"/>
      <c r="S32" s="777"/>
      <c r="T32" s="777"/>
      <c r="U32" s="777"/>
      <c r="V32" s="777">
        <v>854</v>
      </c>
      <c r="W32" s="777"/>
      <c r="X32" s="777"/>
      <c r="Y32" s="777"/>
      <c r="Z32" s="777"/>
      <c r="AA32" s="777">
        <v>26</v>
      </c>
      <c r="AB32" s="777"/>
      <c r="AC32" s="777"/>
      <c r="AD32" s="777"/>
      <c r="AE32" s="778"/>
      <c r="AF32" s="779">
        <v>26</v>
      </c>
      <c r="AG32" s="780"/>
      <c r="AH32" s="780"/>
      <c r="AI32" s="780"/>
      <c r="AJ32" s="781"/>
      <c r="AK32" s="848">
        <v>202</v>
      </c>
      <c r="AL32" s="849"/>
      <c r="AM32" s="849"/>
      <c r="AN32" s="849"/>
      <c r="AO32" s="849"/>
      <c r="AP32" s="849">
        <v>2145</v>
      </c>
      <c r="AQ32" s="849"/>
      <c r="AR32" s="849"/>
      <c r="AS32" s="849"/>
      <c r="AT32" s="849"/>
      <c r="AU32" s="849">
        <v>1062</v>
      </c>
      <c r="AV32" s="849"/>
      <c r="AW32" s="849"/>
      <c r="AX32" s="849"/>
      <c r="AY32" s="849"/>
      <c r="AZ32" s="850" t="s">
        <v>540</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361</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1900</v>
      </c>
      <c r="AG63" s="860"/>
      <c r="AH63" s="860"/>
      <c r="AI63" s="860"/>
      <c r="AJ63" s="861"/>
      <c r="AK63" s="862"/>
      <c r="AL63" s="857"/>
      <c r="AM63" s="857"/>
      <c r="AN63" s="857"/>
      <c r="AO63" s="857"/>
      <c r="AP63" s="860">
        <f>AP31+AP32</f>
        <v>3415</v>
      </c>
      <c r="AQ63" s="860"/>
      <c r="AR63" s="860"/>
      <c r="AS63" s="860"/>
      <c r="AT63" s="860"/>
      <c r="AU63" s="860">
        <f>AU31+AU32</f>
        <v>1087</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384</v>
      </c>
      <c r="B66" s="759"/>
      <c r="C66" s="759"/>
      <c r="D66" s="759"/>
      <c r="E66" s="759"/>
      <c r="F66" s="759"/>
      <c r="G66" s="759"/>
      <c r="H66" s="759"/>
      <c r="I66" s="759"/>
      <c r="J66" s="759"/>
      <c r="K66" s="759"/>
      <c r="L66" s="759"/>
      <c r="M66" s="759"/>
      <c r="N66" s="759"/>
      <c r="O66" s="759"/>
      <c r="P66" s="760"/>
      <c r="Q66" s="735" t="s">
        <v>385</v>
      </c>
      <c r="R66" s="736"/>
      <c r="S66" s="736"/>
      <c r="T66" s="736"/>
      <c r="U66" s="737"/>
      <c r="V66" s="735" t="s">
        <v>386</v>
      </c>
      <c r="W66" s="736"/>
      <c r="X66" s="736"/>
      <c r="Y66" s="736"/>
      <c r="Z66" s="737"/>
      <c r="AA66" s="735" t="s">
        <v>387</v>
      </c>
      <c r="AB66" s="736"/>
      <c r="AC66" s="736"/>
      <c r="AD66" s="736"/>
      <c r="AE66" s="737"/>
      <c r="AF66" s="870" t="s">
        <v>388</v>
      </c>
      <c r="AG66" s="831"/>
      <c r="AH66" s="831"/>
      <c r="AI66" s="831"/>
      <c r="AJ66" s="871"/>
      <c r="AK66" s="735" t="s">
        <v>389</v>
      </c>
      <c r="AL66" s="759"/>
      <c r="AM66" s="759"/>
      <c r="AN66" s="759"/>
      <c r="AO66" s="760"/>
      <c r="AP66" s="735" t="s">
        <v>390</v>
      </c>
      <c r="AQ66" s="736"/>
      <c r="AR66" s="736"/>
      <c r="AS66" s="736"/>
      <c r="AT66" s="737"/>
      <c r="AU66" s="735" t="s">
        <v>391</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541</v>
      </c>
      <c r="C68" s="888"/>
      <c r="D68" s="888"/>
      <c r="E68" s="888"/>
      <c r="F68" s="888"/>
      <c r="G68" s="888"/>
      <c r="H68" s="888"/>
      <c r="I68" s="888"/>
      <c r="J68" s="888"/>
      <c r="K68" s="888"/>
      <c r="L68" s="888"/>
      <c r="M68" s="888"/>
      <c r="N68" s="888"/>
      <c r="O68" s="888"/>
      <c r="P68" s="889"/>
      <c r="Q68" s="890">
        <v>2</v>
      </c>
      <c r="R68" s="884"/>
      <c r="S68" s="884"/>
      <c r="T68" s="884"/>
      <c r="U68" s="884"/>
      <c r="V68" s="884">
        <v>1</v>
      </c>
      <c r="W68" s="884"/>
      <c r="X68" s="884"/>
      <c r="Y68" s="884"/>
      <c r="Z68" s="884"/>
      <c r="AA68" s="884">
        <v>1</v>
      </c>
      <c r="AB68" s="884"/>
      <c r="AC68" s="884"/>
      <c r="AD68" s="884"/>
      <c r="AE68" s="884"/>
      <c r="AF68" s="884">
        <v>1</v>
      </c>
      <c r="AG68" s="884"/>
      <c r="AH68" s="884"/>
      <c r="AI68" s="884"/>
      <c r="AJ68" s="884"/>
      <c r="AK68" s="884" t="s">
        <v>549</v>
      </c>
      <c r="AL68" s="884"/>
      <c r="AM68" s="884"/>
      <c r="AN68" s="884"/>
      <c r="AO68" s="884"/>
      <c r="AP68" s="884" t="s">
        <v>549</v>
      </c>
      <c r="AQ68" s="884"/>
      <c r="AR68" s="884"/>
      <c r="AS68" s="884"/>
      <c r="AT68" s="884"/>
      <c r="AU68" s="884" t="s">
        <v>549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542</v>
      </c>
      <c r="C69" s="892"/>
      <c r="D69" s="892"/>
      <c r="E69" s="892"/>
      <c r="F69" s="892"/>
      <c r="G69" s="892"/>
      <c r="H69" s="892"/>
      <c r="I69" s="892"/>
      <c r="J69" s="892"/>
      <c r="K69" s="892"/>
      <c r="L69" s="892"/>
      <c r="M69" s="892"/>
      <c r="N69" s="892"/>
      <c r="O69" s="892"/>
      <c r="P69" s="893"/>
      <c r="Q69" s="894">
        <v>2664</v>
      </c>
      <c r="R69" s="849"/>
      <c r="S69" s="849"/>
      <c r="T69" s="849"/>
      <c r="U69" s="849"/>
      <c r="V69" s="849">
        <v>2145</v>
      </c>
      <c r="W69" s="849"/>
      <c r="X69" s="849"/>
      <c r="Y69" s="849"/>
      <c r="Z69" s="849"/>
      <c r="AA69" s="849">
        <v>519</v>
      </c>
      <c r="AB69" s="849"/>
      <c r="AC69" s="849"/>
      <c r="AD69" s="849"/>
      <c r="AE69" s="849"/>
      <c r="AF69" s="849">
        <v>24</v>
      </c>
      <c r="AG69" s="849"/>
      <c r="AH69" s="849"/>
      <c r="AI69" s="849"/>
      <c r="AJ69" s="849"/>
      <c r="AK69" s="849">
        <v>67</v>
      </c>
      <c r="AL69" s="849"/>
      <c r="AM69" s="849"/>
      <c r="AN69" s="849"/>
      <c r="AO69" s="849"/>
      <c r="AP69" s="849">
        <v>434</v>
      </c>
      <c r="AQ69" s="849"/>
      <c r="AR69" s="849"/>
      <c r="AS69" s="849"/>
      <c r="AT69" s="849"/>
      <c r="AU69" s="849">
        <v>171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543</v>
      </c>
      <c r="C70" s="892"/>
      <c r="D70" s="892"/>
      <c r="E70" s="892"/>
      <c r="F70" s="892"/>
      <c r="G70" s="892"/>
      <c r="H70" s="892"/>
      <c r="I70" s="892"/>
      <c r="J70" s="892"/>
      <c r="K70" s="892"/>
      <c r="L70" s="892"/>
      <c r="M70" s="892"/>
      <c r="N70" s="892"/>
      <c r="O70" s="892"/>
      <c r="P70" s="893"/>
      <c r="Q70" s="894">
        <v>3112</v>
      </c>
      <c r="R70" s="849"/>
      <c r="S70" s="849"/>
      <c r="T70" s="849"/>
      <c r="U70" s="849"/>
      <c r="V70" s="849">
        <v>3176</v>
      </c>
      <c r="W70" s="849"/>
      <c r="X70" s="849"/>
      <c r="Y70" s="849"/>
      <c r="Z70" s="849"/>
      <c r="AA70" s="849">
        <v>-64</v>
      </c>
      <c r="AB70" s="849"/>
      <c r="AC70" s="849"/>
      <c r="AD70" s="849"/>
      <c r="AE70" s="849"/>
      <c r="AF70" s="849">
        <v>567</v>
      </c>
      <c r="AG70" s="849"/>
      <c r="AH70" s="849"/>
      <c r="AI70" s="849"/>
      <c r="AJ70" s="849"/>
      <c r="AK70" s="849">
        <v>413</v>
      </c>
      <c r="AL70" s="849"/>
      <c r="AM70" s="849"/>
      <c r="AN70" s="849"/>
      <c r="AO70" s="849"/>
      <c r="AP70" s="849">
        <v>2467</v>
      </c>
      <c r="AQ70" s="849"/>
      <c r="AR70" s="849"/>
      <c r="AS70" s="849"/>
      <c r="AT70" s="849"/>
      <c r="AU70" s="849">
        <v>257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544</v>
      </c>
      <c r="C71" s="892"/>
      <c r="D71" s="892"/>
      <c r="E71" s="892"/>
      <c r="F71" s="892"/>
      <c r="G71" s="892"/>
      <c r="H71" s="892"/>
      <c r="I71" s="892"/>
      <c r="J71" s="892"/>
      <c r="K71" s="892"/>
      <c r="L71" s="892"/>
      <c r="M71" s="892"/>
      <c r="N71" s="892"/>
      <c r="O71" s="892"/>
      <c r="P71" s="893"/>
      <c r="Q71" s="894">
        <v>44</v>
      </c>
      <c r="R71" s="849"/>
      <c r="S71" s="849"/>
      <c r="T71" s="849"/>
      <c r="U71" s="849"/>
      <c r="V71" s="849">
        <v>44</v>
      </c>
      <c r="W71" s="849"/>
      <c r="X71" s="849"/>
      <c r="Y71" s="849"/>
      <c r="Z71" s="849"/>
      <c r="AA71" s="849">
        <v>0</v>
      </c>
      <c r="AB71" s="849"/>
      <c r="AC71" s="849"/>
      <c r="AD71" s="849"/>
      <c r="AE71" s="849"/>
      <c r="AF71" s="849">
        <v>15</v>
      </c>
      <c r="AG71" s="849"/>
      <c r="AH71" s="849"/>
      <c r="AI71" s="849"/>
      <c r="AJ71" s="849"/>
      <c r="AK71" s="849" t="s">
        <v>483</v>
      </c>
      <c r="AL71" s="849"/>
      <c r="AM71" s="849"/>
      <c r="AN71" s="849"/>
      <c r="AO71" s="849"/>
      <c r="AP71" s="897" t="s">
        <v>483</v>
      </c>
      <c r="AQ71" s="898"/>
      <c r="AR71" s="898"/>
      <c r="AS71" s="898"/>
      <c r="AT71" s="848"/>
      <c r="AU71" s="897" t="s">
        <v>483</v>
      </c>
      <c r="AV71" s="898"/>
      <c r="AW71" s="898"/>
      <c r="AX71" s="898"/>
      <c r="AY71" s="848"/>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545</v>
      </c>
      <c r="C72" s="892"/>
      <c r="D72" s="892"/>
      <c r="E72" s="892"/>
      <c r="F72" s="892"/>
      <c r="G72" s="892"/>
      <c r="H72" s="892"/>
      <c r="I72" s="892"/>
      <c r="J72" s="892"/>
      <c r="K72" s="892"/>
      <c r="L72" s="892"/>
      <c r="M72" s="892"/>
      <c r="N72" s="892"/>
      <c r="O72" s="892"/>
      <c r="P72" s="893"/>
      <c r="Q72" s="894">
        <v>15214</v>
      </c>
      <c r="R72" s="849"/>
      <c r="S72" s="849"/>
      <c r="T72" s="849"/>
      <c r="U72" s="849"/>
      <c r="V72" s="849">
        <v>14151</v>
      </c>
      <c r="W72" s="849"/>
      <c r="X72" s="849"/>
      <c r="Y72" s="849"/>
      <c r="Z72" s="849"/>
      <c r="AA72" s="849">
        <v>1064</v>
      </c>
      <c r="AB72" s="849"/>
      <c r="AC72" s="849"/>
      <c r="AD72" s="849"/>
      <c r="AE72" s="849"/>
      <c r="AF72" s="849">
        <v>1064</v>
      </c>
      <c r="AG72" s="849"/>
      <c r="AH72" s="849"/>
      <c r="AI72" s="849"/>
      <c r="AJ72" s="849"/>
      <c r="AK72" s="849">
        <v>50</v>
      </c>
      <c r="AL72" s="849"/>
      <c r="AM72" s="849"/>
      <c r="AN72" s="849"/>
      <c r="AO72" s="849"/>
      <c r="AP72" s="849" t="s">
        <v>483</v>
      </c>
      <c r="AQ72" s="849"/>
      <c r="AR72" s="849"/>
      <c r="AS72" s="849"/>
      <c r="AT72" s="849"/>
      <c r="AU72" s="849" t="s">
        <v>483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546</v>
      </c>
      <c r="C73" s="892"/>
      <c r="D73" s="892"/>
      <c r="E73" s="892"/>
      <c r="F73" s="892"/>
      <c r="G73" s="892"/>
      <c r="H73" s="892"/>
      <c r="I73" s="892"/>
      <c r="J73" s="892"/>
      <c r="K73" s="892"/>
      <c r="L73" s="892"/>
      <c r="M73" s="892"/>
      <c r="N73" s="892"/>
      <c r="O73" s="892"/>
      <c r="P73" s="893"/>
      <c r="Q73" s="894">
        <v>1079</v>
      </c>
      <c r="R73" s="849"/>
      <c r="S73" s="849"/>
      <c r="T73" s="849"/>
      <c r="U73" s="849"/>
      <c r="V73" s="849">
        <v>1077</v>
      </c>
      <c r="W73" s="849"/>
      <c r="X73" s="849"/>
      <c r="Y73" s="849"/>
      <c r="Z73" s="849"/>
      <c r="AA73" s="849">
        <v>2</v>
      </c>
      <c r="AB73" s="849"/>
      <c r="AC73" s="849"/>
      <c r="AD73" s="849"/>
      <c r="AE73" s="849"/>
      <c r="AF73" s="849">
        <v>2</v>
      </c>
      <c r="AG73" s="849"/>
      <c r="AH73" s="849"/>
      <c r="AI73" s="849"/>
      <c r="AJ73" s="849"/>
      <c r="AK73" s="849">
        <v>2</v>
      </c>
      <c r="AL73" s="849"/>
      <c r="AM73" s="849"/>
      <c r="AN73" s="849"/>
      <c r="AO73" s="849"/>
      <c r="AP73" s="849" t="s">
        <v>483</v>
      </c>
      <c r="AQ73" s="849"/>
      <c r="AR73" s="849"/>
      <c r="AS73" s="849"/>
      <c r="AT73" s="849"/>
      <c r="AU73" s="849" t="s">
        <v>483</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547</v>
      </c>
      <c r="C74" s="892"/>
      <c r="D74" s="892"/>
      <c r="E74" s="892"/>
      <c r="F74" s="892"/>
      <c r="G74" s="892"/>
      <c r="H74" s="892"/>
      <c r="I74" s="892"/>
      <c r="J74" s="892"/>
      <c r="K74" s="892"/>
      <c r="L74" s="892"/>
      <c r="M74" s="892"/>
      <c r="N74" s="892"/>
      <c r="O74" s="892"/>
      <c r="P74" s="893"/>
      <c r="Q74" s="894">
        <v>173</v>
      </c>
      <c r="R74" s="849"/>
      <c r="S74" s="849"/>
      <c r="T74" s="849"/>
      <c r="U74" s="849"/>
      <c r="V74" s="849">
        <v>153</v>
      </c>
      <c r="W74" s="849"/>
      <c r="X74" s="849"/>
      <c r="Y74" s="849"/>
      <c r="Z74" s="849"/>
      <c r="AA74" s="849">
        <v>21</v>
      </c>
      <c r="AB74" s="849"/>
      <c r="AC74" s="849"/>
      <c r="AD74" s="849"/>
      <c r="AE74" s="849"/>
      <c r="AF74" s="849">
        <v>4</v>
      </c>
      <c r="AG74" s="849"/>
      <c r="AH74" s="849"/>
      <c r="AI74" s="849"/>
      <c r="AJ74" s="849"/>
      <c r="AK74" s="849" t="s">
        <v>483</v>
      </c>
      <c r="AL74" s="849"/>
      <c r="AM74" s="849"/>
      <c r="AN74" s="849"/>
      <c r="AO74" s="849"/>
      <c r="AP74" s="849" t="s">
        <v>483</v>
      </c>
      <c r="AQ74" s="849"/>
      <c r="AR74" s="849"/>
      <c r="AS74" s="849"/>
      <c r="AT74" s="849"/>
      <c r="AU74" s="849" t="s">
        <v>483</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548</v>
      </c>
      <c r="C75" s="892"/>
      <c r="D75" s="892"/>
      <c r="E75" s="892"/>
      <c r="F75" s="892"/>
      <c r="G75" s="892"/>
      <c r="H75" s="892"/>
      <c r="I75" s="892"/>
      <c r="J75" s="892"/>
      <c r="K75" s="892"/>
      <c r="L75" s="892"/>
      <c r="M75" s="892"/>
      <c r="N75" s="892"/>
      <c r="O75" s="892"/>
      <c r="P75" s="893"/>
      <c r="Q75" s="899">
        <v>224</v>
      </c>
      <c r="R75" s="898"/>
      <c r="S75" s="898"/>
      <c r="T75" s="898"/>
      <c r="U75" s="848"/>
      <c r="V75" s="897">
        <v>154</v>
      </c>
      <c r="W75" s="898"/>
      <c r="X75" s="898"/>
      <c r="Y75" s="898"/>
      <c r="Z75" s="848"/>
      <c r="AA75" s="897">
        <v>71</v>
      </c>
      <c r="AB75" s="898"/>
      <c r="AC75" s="898"/>
      <c r="AD75" s="898"/>
      <c r="AE75" s="848"/>
      <c r="AF75" s="897">
        <v>71</v>
      </c>
      <c r="AG75" s="898"/>
      <c r="AH75" s="898"/>
      <c r="AI75" s="898"/>
      <c r="AJ75" s="848"/>
      <c r="AK75" s="897">
        <v>11</v>
      </c>
      <c r="AL75" s="898"/>
      <c r="AM75" s="898"/>
      <c r="AN75" s="898"/>
      <c r="AO75" s="848"/>
      <c r="AP75" s="897" t="s">
        <v>483</v>
      </c>
      <c r="AQ75" s="898"/>
      <c r="AR75" s="898"/>
      <c r="AS75" s="898"/>
      <c r="AT75" s="848"/>
      <c r="AU75" s="897" t="s">
        <v>483</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9"/>
      <c r="R76" s="898"/>
      <c r="S76" s="898"/>
      <c r="T76" s="898"/>
      <c r="U76" s="848"/>
      <c r="V76" s="897"/>
      <c r="W76" s="898"/>
      <c r="X76" s="898"/>
      <c r="Y76" s="898"/>
      <c r="Z76" s="848"/>
      <c r="AA76" s="897"/>
      <c r="AB76" s="898"/>
      <c r="AC76" s="898"/>
      <c r="AD76" s="898"/>
      <c r="AE76" s="848"/>
      <c r="AF76" s="897"/>
      <c r="AG76" s="898"/>
      <c r="AH76" s="898"/>
      <c r="AI76" s="898"/>
      <c r="AJ76" s="848"/>
      <c r="AK76" s="897"/>
      <c r="AL76" s="898"/>
      <c r="AM76" s="898"/>
      <c r="AN76" s="898"/>
      <c r="AO76" s="848"/>
      <c r="AP76" s="897"/>
      <c r="AQ76" s="898"/>
      <c r="AR76" s="898"/>
      <c r="AS76" s="898"/>
      <c r="AT76" s="848"/>
      <c r="AU76" s="897"/>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9"/>
      <c r="R77" s="898"/>
      <c r="S77" s="898"/>
      <c r="T77" s="898"/>
      <c r="U77" s="848"/>
      <c r="V77" s="897"/>
      <c r="W77" s="898"/>
      <c r="X77" s="898"/>
      <c r="Y77" s="898"/>
      <c r="Z77" s="848"/>
      <c r="AA77" s="897"/>
      <c r="AB77" s="898"/>
      <c r="AC77" s="898"/>
      <c r="AD77" s="898"/>
      <c r="AE77" s="848"/>
      <c r="AF77" s="897"/>
      <c r="AG77" s="898"/>
      <c r="AH77" s="898"/>
      <c r="AI77" s="898"/>
      <c r="AJ77" s="848"/>
      <c r="AK77" s="897"/>
      <c r="AL77" s="898"/>
      <c r="AM77" s="898"/>
      <c r="AN77" s="898"/>
      <c r="AO77" s="848"/>
      <c r="AP77" s="897"/>
      <c r="AQ77" s="898"/>
      <c r="AR77" s="898"/>
      <c r="AS77" s="898"/>
      <c r="AT77" s="848"/>
      <c r="AU77" s="897"/>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361</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SUM(AF68:AJ75)</f>
        <v>1748</v>
      </c>
      <c r="AG88" s="860"/>
      <c r="AH88" s="860"/>
      <c r="AI88" s="860"/>
      <c r="AJ88" s="860"/>
      <c r="AK88" s="857"/>
      <c r="AL88" s="857"/>
      <c r="AM88" s="857"/>
      <c r="AN88" s="857"/>
      <c r="AO88" s="857"/>
      <c r="AP88" s="860">
        <f t="shared" ref="AP88" si="3">SUM(AP68:AT75)</f>
        <v>2901</v>
      </c>
      <c r="AQ88" s="860"/>
      <c r="AR88" s="860"/>
      <c r="AS88" s="860"/>
      <c r="AT88" s="860"/>
      <c r="AU88" s="860">
        <f t="shared" ref="AU88" si="4">SUM(AU68:AY75)</f>
        <v>428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282</v>
      </c>
      <c r="AG109" s="913"/>
      <c r="AH109" s="913"/>
      <c r="AI109" s="913"/>
      <c r="AJ109" s="914"/>
      <c r="AK109" s="912" t="s">
        <v>281</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282</v>
      </c>
      <c r="BW109" s="913"/>
      <c r="BX109" s="913"/>
      <c r="BY109" s="913"/>
      <c r="BZ109" s="914"/>
      <c r="CA109" s="912" t="s">
        <v>281</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282</v>
      </c>
      <c r="DM109" s="913"/>
      <c r="DN109" s="913"/>
      <c r="DO109" s="913"/>
      <c r="DP109" s="914"/>
      <c r="DQ109" s="912" t="s">
        <v>281</v>
      </c>
      <c r="DR109" s="913"/>
      <c r="DS109" s="913"/>
      <c r="DT109" s="913"/>
      <c r="DU109" s="914"/>
      <c r="DV109" s="912" t="s">
        <v>402</v>
      </c>
      <c r="DW109" s="913"/>
      <c r="DX109" s="913"/>
      <c r="DY109" s="913"/>
      <c r="DZ109" s="915"/>
    </row>
    <row r="110" spans="1:131" s="197" customFormat="1" ht="26.25" customHeight="1" x14ac:dyDescent="0.15">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429418</v>
      </c>
      <c r="AB110" s="920"/>
      <c r="AC110" s="920"/>
      <c r="AD110" s="920"/>
      <c r="AE110" s="921"/>
      <c r="AF110" s="922">
        <v>447684</v>
      </c>
      <c r="AG110" s="920"/>
      <c r="AH110" s="920"/>
      <c r="AI110" s="920"/>
      <c r="AJ110" s="921"/>
      <c r="AK110" s="922">
        <v>472209</v>
      </c>
      <c r="AL110" s="920"/>
      <c r="AM110" s="920"/>
      <c r="AN110" s="920"/>
      <c r="AO110" s="921"/>
      <c r="AP110" s="923">
        <v>6.1</v>
      </c>
      <c r="AQ110" s="924"/>
      <c r="AR110" s="924"/>
      <c r="AS110" s="924"/>
      <c r="AT110" s="925"/>
      <c r="AU110" s="926" t="s">
        <v>60</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4544003</v>
      </c>
      <c r="BR110" s="957"/>
      <c r="BS110" s="957"/>
      <c r="BT110" s="957"/>
      <c r="BU110" s="957"/>
      <c r="BV110" s="957">
        <v>5995491</v>
      </c>
      <c r="BW110" s="957"/>
      <c r="BX110" s="957"/>
      <c r="BY110" s="957"/>
      <c r="BZ110" s="957"/>
      <c r="CA110" s="957">
        <v>6511659</v>
      </c>
      <c r="CB110" s="957"/>
      <c r="CC110" s="957"/>
      <c r="CD110" s="957"/>
      <c r="CE110" s="957"/>
      <c r="CF110" s="971">
        <v>83.9</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107</v>
      </c>
      <c r="DH110" s="957"/>
      <c r="DI110" s="957"/>
      <c r="DJ110" s="957"/>
      <c r="DK110" s="957"/>
      <c r="DL110" s="957" t="s">
        <v>107</v>
      </c>
      <c r="DM110" s="957"/>
      <c r="DN110" s="957"/>
      <c r="DO110" s="957"/>
      <c r="DP110" s="957"/>
      <c r="DQ110" s="957" t="s">
        <v>107</v>
      </c>
      <c r="DR110" s="957"/>
      <c r="DS110" s="957"/>
      <c r="DT110" s="957"/>
      <c r="DU110" s="957"/>
      <c r="DV110" s="958" t="s">
        <v>107</v>
      </c>
      <c r="DW110" s="958"/>
      <c r="DX110" s="958"/>
      <c r="DY110" s="958"/>
      <c r="DZ110" s="959"/>
    </row>
    <row r="111" spans="1:131" s="197"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409</v>
      </c>
      <c r="AB111" s="964"/>
      <c r="AC111" s="964"/>
      <c r="AD111" s="964"/>
      <c r="AE111" s="965"/>
      <c r="AF111" s="966" t="s">
        <v>409</v>
      </c>
      <c r="AG111" s="964"/>
      <c r="AH111" s="964"/>
      <c r="AI111" s="964"/>
      <c r="AJ111" s="965"/>
      <c r="AK111" s="966" t="s">
        <v>409</v>
      </c>
      <c r="AL111" s="964"/>
      <c r="AM111" s="964"/>
      <c r="AN111" s="964"/>
      <c r="AO111" s="965"/>
      <c r="AP111" s="967" t="s">
        <v>409</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409</v>
      </c>
      <c r="BR111" s="950"/>
      <c r="BS111" s="950"/>
      <c r="BT111" s="950"/>
      <c r="BU111" s="950"/>
      <c r="BV111" s="950" t="s">
        <v>409</v>
      </c>
      <c r="BW111" s="950"/>
      <c r="BX111" s="950"/>
      <c r="BY111" s="950"/>
      <c r="BZ111" s="950"/>
      <c r="CA111" s="950" t="s">
        <v>409</v>
      </c>
      <c r="CB111" s="950"/>
      <c r="CC111" s="950"/>
      <c r="CD111" s="950"/>
      <c r="CE111" s="950"/>
      <c r="CF111" s="944" t="s">
        <v>409</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107</v>
      </c>
      <c r="AB112" s="989"/>
      <c r="AC112" s="989"/>
      <c r="AD112" s="989"/>
      <c r="AE112" s="990"/>
      <c r="AF112" s="991" t="s">
        <v>107</v>
      </c>
      <c r="AG112" s="989"/>
      <c r="AH112" s="989"/>
      <c r="AI112" s="989"/>
      <c r="AJ112" s="990"/>
      <c r="AK112" s="991" t="s">
        <v>107</v>
      </c>
      <c r="AL112" s="989"/>
      <c r="AM112" s="989"/>
      <c r="AN112" s="989"/>
      <c r="AO112" s="990"/>
      <c r="AP112" s="992" t="s">
        <v>107</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1589423</v>
      </c>
      <c r="BR112" s="950"/>
      <c r="BS112" s="950"/>
      <c r="BT112" s="950"/>
      <c r="BU112" s="950"/>
      <c r="BV112" s="950">
        <v>1335403</v>
      </c>
      <c r="BW112" s="950"/>
      <c r="BX112" s="950"/>
      <c r="BY112" s="950"/>
      <c r="BZ112" s="950"/>
      <c r="CA112" s="950">
        <v>1086964</v>
      </c>
      <c r="CB112" s="950"/>
      <c r="CC112" s="950"/>
      <c r="CD112" s="950"/>
      <c r="CE112" s="950"/>
      <c r="CF112" s="944">
        <v>14</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107</v>
      </c>
      <c r="DH112" s="950"/>
      <c r="DI112" s="950"/>
      <c r="DJ112" s="950"/>
      <c r="DK112" s="950"/>
      <c r="DL112" s="950" t="s">
        <v>107</v>
      </c>
      <c r="DM112" s="950"/>
      <c r="DN112" s="950"/>
      <c r="DO112" s="950"/>
      <c r="DP112" s="950"/>
      <c r="DQ112" s="950" t="s">
        <v>107</v>
      </c>
      <c r="DR112" s="950"/>
      <c r="DS112" s="950"/>
      <c r="DT112" s="950"/>
      <c r="DU112" s="950"/>
      <c r="DV112" s="951" t="s">
        <v>107</v>
      </c>
      <c r="DW112" s="951"/>
      <c r="DX112" s="951"/>
      <c r="DY112" s="951"/>
      <c r="DZ112" s="952"/>
    </row>
    <row r="113" spans="1:130" s="197"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161193</v>
      </c>
      <c r="AB113" s="964"/>
      <c r="AC113" s="964"/>
      <c r="AD113" s="964"/>
      <c r="AE113" s="965"/>
      <c r="AF113" s="966">
        <v>174586</v>
      </c>
      <c r="AG113" s="964"/>
      <c r="AH113" s="964"/>
      <c r="AI113" s="964"/>
      <c r="AJ113" s="965"/>
      <c r="AK113" s="966">
        <v>132696</v>
      </c>
      <c r="AL113" s="964"/>
      <c r="AM113" s="964"/>
      <c r="AN113" s="964"/>
      <c r="AO113" s="965"/>
      <c r="AP113" s="967">
        <v>1.7</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457996</v>
      </c>
      <c r="BR113" s="950"/>
      <c r="BS113" s="950"/>
      <c r="BT113" s="950"/>
      <c r="BU113" s="950"/>
      <c r="BV113" s="950">
        <v>445078</v>
      </c>
      <c r="BW113" s="950"/>
      <c r="BX113" s="950"/>
      <c r="BY113" s="950"/>
      <c r="BZ113" s="950"/>
      <c r="CA113" s="950">
        <v>427980</v>
      </c>
      <c r="CB113" s="950"/>
      <c r="CC113" s="950"/>
      <c r="CD113" s="950"/>
      <c r="CE113" s="950"/>
      <c r="CF113" s="944">
        <v>5.5</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107</v>
      </c>
      <c r="DH113" s="989"/>
      <c r="DI113" s="989"/>
      <c r="DJ113" s="989"/>
      <c r="DK113" s="990"/>
      <c r="DL113" s="991" t="s">
        <v>107</v>
      </c>
      <c r="DM113" s="989"/>
      <c r="DN113" s="989"/>
      <c r="DO113" s="989"/>
      <c r="DP113" s="990"/>
      <c r="DQ113" s="991" t="s">
        <v>107</v>
      </c>
      <c r="DR113" s="989"/>
      <c r="DS113" s="989"/>
      <c r="DT113" s="989"/>
      <c r="DU113" s="990"/>
      <c r="DV113" s="992" t="s">
        <v>107</v>
      </c>
      <c r="DW113" s="993"/>
      <c r="DX113" s="993"/>
      <c r="DY113" s="993"/>
      <c r="DZ113" s="994"/>
    </row>
    <row r="114" spans="1:130" s="197"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42970</v>
      </c>
      <c r="AB114" s="989"/>
      <c r="AC114" s="989"/>
      <c r="AD114" s="989"/>
      <c r="AE114" s="990"/>
      <c r="AF114" s="991">
        <v>44278</v>
      </c>
      <c r="AG114" s="989"/>
      <c r="AH114" s="989"/>
      <c r="AI114" s="989"/>
      <c r="AJ114" s="990"/>
      <c r="AK114" s="991">
        <v>50567</v>
      </c>
      <c r="AL114" s="989"/>
      <c r="AM114" s="989"/>
      <c r="AN114" s="989"/>
      <c r="AO114" s="990"/>
      <c r="AP114" s="992">
        <v>0.7</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115355</v>
      </c>
      <c r="BR114" s="950"/>
      <c r="BS114" s="950"/>
      <c r="BT114" s="950"/>
      <c r="BU114" s="950"/>
      <c r="BV114" s="950" t="s">
        <v>107</v>
      </c>
      <c r="BW114" s="950"/>
      <c r="BX114" s="950"/>
      <c r="BY114" s="950"/>
      <c r="BZ114" s="950"/>
      <c r="CA114" s="950" t="s">
        <v>107</v>
      </c>
      <c r="CB114" s="950"/>
      <c r="CC114" s="950"/>
      <c r="CD114" s="950"/>
      <c r="CE114" s="950"/>
      <c r="CF114" s="944" t="s">
        <v>107</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107</v>
      </c>
      <c r="DH114" s="989"/>
      <c r="DI114" s="989"/>
      <c r="DJ114" s="989"/>
      <c r="DK114" s="990"/>
      <c r="DL114" s="991" t="s">
        <v>107</v>
      </c>
      <c r="DM114" s="989"/>
      <c r="DN114" s="989"/>
      <c r="DO114" s="989"/>
      <c r="DP114" s="990"/>
      <c r="DQ114" s="991" t="s">
        <v>107</v>
      </c>
      <c r="DR114" s="989"/>
      <c r="DS114" s="989"/>
      <c r="DT114" s="989"/>
      <c r="DU114" s="990"/>
      <c r="DV114" s="992" t="s">
        <v>107</v>
      </c>
      <c r="DW114" s="993"/>
      <c r="DX114" s="993"/>
      <c r="DY114" s="993"/>
      <c r="DZ114" s="994"/>
    </row>
    <row r="115" spans="1:130" s="197"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107</v>
      </c>
      <c r="AB115" s="964"/>
      <c r="AC115" s="964"/>
      <c r="AD115" s="964"/>
      <c r="AE115" s="965"/>
      <c r="AF115" s="966">
        <v>5884</v>
      </c>
      <c r="AG115" s="964"/>
      <c r="AH115" s="964"/>
      <c r="AI115" s="964"/>
      <c r="AJ115" s="965"/>
      <c r="AK115" s="966">
        <v>4692</v>
      </c>
      <c r="AL115" s="964"/>
      <c r="AM115" s="964"/>
      <c r="AN115" s="964"/>
      <c r="AO115" s="965"/>
      <c r="AP115" s="967">
        <v>0.1</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v>684</v>
      </c>
      <c r="BR115" s="950"/>
      <c r="BS115" s="950"/>
      <c r="BT115" s="950"/>
      <c r="BU115" s="950"/>
      <c r="BV115" s="950">
        <v>736</v>
      </c>
      <c r="BW115" s="950"/>
      <c r="BX115" s="950"/>
      <c r="BY115" s="950"/>
      <c r="BZ115" s="950"/>
      <c r="CA115" s="950">
        <v>1519</v>
      </c>
      <c r="CB115" s="950"/>
      <c r="CC115" s="950"/>
      <c r="CD115" s="950"/>
      <c r="CE115" s="950"/>
      <c r="CF115" s="944">
        <v>0</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107</v>
      </c>
      <c r="DH115" s="989"/>
      <c r="DI115" s="989"/>
      <c r="DJ115" s="989"/>
      <c r="DK115" s="990"/>
      <c r="DL115" s="991" t="s">
        <v>107</v>
      </c>
      <c r="DM115" s="989"/>
      <c r="DN115" s="989"/>
      <c r="DO115" s="989"/>
      <c r="DP115" s="990"/>
      <c r="DQ115" s="991" t="s">
        <v>107</v>
      </c>
      <c r="DR115" s="989"/>
      <c r="DS115" s="989"/>
      <c r="DT115" s="989"/>
      <c r="DU115" s="990"/>
      <c r="DV115" s="992" t="s">
        <v>107</v>
      </c>
      <c r="DW115" s="993"/>
      <c r="DX115" s="993"/>
      <c r="DY115" s="993"/>
      <c r="DZ115" s="994"/>
    </row>
    <row r="116" spans="1:130" s="197" customFormat="1" ht="26.25" customHeight="1" x14ac:dyDescent="0.15">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107</v>
      </c>
      <c r="AB116" s="989"/>
      <c r="AC116" s="989"/>
      <c r="AD116" s="989"/>
      <c r="AE116" s="990"/>
      <c r="AF116" s="991" t="s">
        <v>107</v>
      </c>
      <c r="AG116" s="989"/>
      <c r="AH116" s="989"/>
      <c r="AI116" s="989"/>
      <c r="AJ116" s="990"/>
      <c r="AK116" s="991" t="s">
        <v>107</v>
      </c>
      <c r="AL116" s="989"/>
      <c r="AM116" s="989"/>
      <c r="AN116" s="989"/>
      <c r="AO116" s="990"/>
      <c r="AP116" s="992" t="s">
        <v>107</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107</v>
      </c>
      <c r="BR116" s="950"/>
      <c r="BS116" s="950"/>
      <c r="BT116" s="950"/>
      <c r="BU116" s="950"/>
      <c r="BV116" s="950" t="s">
        <v>107</v>
      </c>
      <c r="BW116" s="950"/>
      <c r="BX116" s="950"/>
      <c r="BY116" s="950"/>
      <c r="BZ116" s="950"/>
      <c r="CA116" s="950" t="s">
        <v>107</v>
      </c>
      <c r="CB116" s="950"/>
      <c r="CC116" s="950"/>
      <c r="CD116" s="950"/>
      <c r="CE116" s="950"/>
      <c r="CF116" s="944" t="s">
        <v>107</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107</v>
      </c>
      <c r="DH116" s="989"/>
      <c r="DI116" s="989"/>
      <c r="DJ116" s="989"/>
      <c r="DK116" s="990"/>
      <c r="DL116" s="991" t="s">
        <v>107</v>
      </c>
      <c r="DM116" s="989"/>
      <c r="DN116" s="989"/>
      <c r="DO116" s="989"/>
      <c r="DP116" s="990"/>
      <c r="DQ116" s="991" t="s">
        <v>107</v>
      </c>
      <c r="DR116" s="989"/>
      <c r="DS116" s="989"/>
      <c r="DT116" s="989"/>
      <c r="DU116" s="990"/>
      <c r="DV116" s="992" t="s">
        <v>107</v>
      </c>
      <c r="DW116" s="993"/>
      <c r="DX116" s="993"/>
      <c r="DY116" s="993"/>
      <c r="DZ116" s="994"/>
    </row>
    <row r="117" spans="1:130" s="197" customFormat="1" ht="26.25" customHeight="1" x14ac:dyDescent="0.15">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633581</v>
      </c>
      <c r="AB117" s="996"/>
      <c r="AC117" s="996"/>
      <c r="AD117" s="996"/>
      <c r="AE117" s="997"/>
      <c r="AF117" s="995">
        <v>672432</v>
      </c>
      <c r="AG117" s="996"/>
      <c r="AH117" s="996"/>
      <c r="AI117" s="996"/>
      <c r="AJ117" s="997"/>
      <c r="AK117" s="995">
        <v>660164</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x14ac:dyDescent="0.15">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282</v>
      </c>
      <c r="AG118" s="913"/>
      <c r="AH118" s="913"/>
      <c r="AI118" s="913"/>
      <c r="AJ118" s="914"/>
      <c r="AK118" s="912" t="s">
        <v>281</v>
      </c>
      <c r="AL118" s="913"/>
      <c r="AM118" s="913"/>
      <c r="AN118" s="913"/>
      <c r="AO118" s="914"/>
      <c r="AP118" s="1020" t="s">
        <v>402</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431</v>
      </c>
      <c r="BP118" s="1024"/>
      <c r="BQ118" s="1015">
        <v>6707461</v>
      </c>
      <c r="BR118" s="1016"/>
      <c r="BS118" s="1016"/>
      <c r="BT118" s="1016"/>
      <c r="BU118" s="1016"/>
      <c r="BV118" s="1016">
        <v>7776708</v>
      </c>
      <c r="BW118" s="1016"/>
      <c r="BX118" s="1016"/>
      <c r="BY118" s="1016"/>
      <c r="BZ118" s="1016"/>
      <c r="CA118" s="1016">
        <v>8028122</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x14ac:dyDescent="0.15">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8144271</v>
      </c>
      <c r="BR119" s="957"/>
      <c r="BS119" s="957"/>
      <c r="BT119" s="957"/>
      <c r="BU119" s="957"/>
      <c r="BV119" s="957">
        <v>8015863</v>
      </c>
      <c r="BW119" s="957"/>
      <c r="BX119" s="957"/>
      <c r="BY119" s="957"/>
      <c r="BZ119" s="957"/>
      <c r="CA119" s="957">
        <v>8549840</v>
      </c>
      <c r="CB119" s="957"/>
      <c r="CC119" s="957"/>
      <c r="CD119" s="957"/>
      <c r="CE119" s="957"/>
      <c r="CF119" s="971">
        <v>110.1</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107</v>
      </c>
      <c r="DH119" s="1028"/>
      <c r="DI119" s="1028"/>
      <c r="DJ119" s="1028"/>
      <c r="DK119" s="1029"/>
      <c r="DL119" s="1030" t="s">
        <v>107</v>
      </c>
      <c r="DM119" s="1028"/>
      <c r="DN119" s="1028"/>
      <c r="DO119" s="1028"/>
      <c r="DP119" s="1029"/>
      <c r="DQ119" s="1030" t="s">
        <v>107</v>
      </c>
      <c r="DR119" s="1028"/>
      <c r="DS119" s="1028"/>
      <c r="DT119" s="1028"/>
      <c r="DU119" s="1029"/>
      <c r="DV119" s="1031" t="s">
        <v>107</v>
      </c>
      <c r="DW119" s="1032"/>
      <c r="DX119" s="1032"/>
      <c r="DY119" s="1032"/>
      <c r="DZ119" s="1033"/>
    </row>
    <row r="120" spans="1:130" s="197" customFormat="1" ht="26.25" customHeight="1" x14ac:dyDescent="0.15">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87144</v>
      </c>
      <c r="BR120" s="950"/>
      <c r="BS120" s="950"/>
      <c r="BT120" s="950"/>
      <c r="BU120" s="950"/>
      <c r="BV120" s="950">
        <v>93044</v>
      </c>
      <c r="BW120" s="950"/>
      <c r="BX120" s="950"/>
      <c r="BY120" s="950"/>
      <c r="BZ120" s="950"/>
      <c r="CA120" s="950">
        <v>95519</v>
      </c>
      <c r="CB120" s="950"/>
      <c r="CC120" s="950"/>
      <c r="CD120" s="950"/>
      <c r="CE120" s="950"/>
      <c r="CF120" s="944">
        <v>1.2</v>
      </c>
      <c r="CG120" s="945"/>
      <c r="CH120" s="945"/>
      <c r="CI120" s="945"/>
      <c r="CJ120" s="945"/>
      <c r="CK120" s="1043" t="s">
        <v>437</v>
      </c>
      <c r="CL120" s="1044"/>
      <c r="CM120" s="1044"/>
      <c r="CN120" s="1044"/>
      <c r="CO120" s="1045"/>
      <c r="CP120" s="1051" t="s">
        <v>438</v>
      </c>
      <c r="CQ120" s="1052"/>
      <c r="CR120" s="1052"/>
      <c r="CS120" s="1052"/>
      <c r="CT120" s="1052"/>
      <c r="CU120" s="1052"/>
      <c r="CV120" s="1052"/>
      <c r="CW120" s="1052"/>
      <c r="CX120" s="1052"/>
      <c r="CY120" s="1052"/>
      <c r="CZ120" s="1052"/>
      <c r="DA120" s="1052"/>
      <c r="DB120" s="1052"/>
      <c r="DC120" s="1052"/>
      <c r="DD120" s="1052"/>
      <c r="DE120" s="1052"/>
      <c r="DF120" s="1053"/>
      <c r="DG120" s="956">
        <v>1514713</v>
      </c>
      <c r="DH120" s="957"/>
      <c r="DI120" s="957"/>
      <c r="DJ120" s="957"/>
      <c r="DK120" s="957"/>
      <c r="DL120" s="957">
        <v>1293425</v>
      </c>
      <c r="DM120" s="957"/>
      <c r="DN120" s="957"/>
      <c r="DO120" s="957"/>
      <c r="DP120" s="957"/>
      <c r="DQ120" s="957">
        <v>1061574</v>
      </c>
      <c r="DR120" s="957"/>
      <c r="DS120" s="957"/>
      <c r="DT120" s="957"/>
      <c r="DU120" s="957"/>
      <c r="DV120" s="958">
        <v>13.7</v>
      </c>
      <c r="DW120" s="958"/>
      <c r="DX120" s="958"/>
      <c r="DY120" s="958"/>
      <c r="DZ120" s="959"/>
    </row>
    <row r="121" spans="1:130" s="197" customFormat="1" ht="26.25" customHeight="1" x14ac:dyDescent="0.15">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9352148</v>
      </c>
      <c r="BR121" s="1016"/>
      <c r="BS121" s="1016"/>
      <c r="BT121" s="1016"/>
      <c r="BU121" s="1016"/>
      <c r="BV121" s="1016">
        <v>9624257</v>
      </c>
      <c r="BW121" s="1016"/>
      <c r="BX121" s="1016"/>
      <c r="BY121" s="1016"/>
      <c r="BZ121" s="1016"/>
      <c r="CA121" s="1016">
        <v>9553335</v>
      </c>
      <c r="CB121" s="1016"/>
      <c r="CC121" s="1016"/>
      <c r="CD121" s="1016"/>
      <c r="CE121" s="1016"/>
      <c r="CF121" s="1054">
        <v>123.1</v>
      </c>
      <c r="CG121" s="1055"/>
      <c r="CH121" s="1055"/>
      <c r="CI121" s="1055"/>
      <c r="CJ121" s="1055"/>
      <c r="CK121" s="1046"/>
      <c r="CL121" s="1047"/>
      <c r="CM121" s="1047"/>
      <c r="CN121" s="1047"/>
      <c r="CO121" s="1048"/>
      <c r="CP121" s="1037" t="s">
        <v>441</v>
      </c>
      <c r="CQ121" s="1038"/>
      <c r="CR121" s="1038"/>
      <c r="CS121" s="1038"/>
      <c r="CT121" s="1038"/>
      <c r="CU121" s="1038"/>
      <c r="CV121" s="1038"/>
      <c r="CW121" s="1038"/>
      <c r="CX121" s="1038"/>
      <c r="CY121" s="1038"/>
      <c r="CZ121" s="1038"/>
      <c r="DA121" s="1038"/>
      <c r="DB121" s="1038"/>
      <c r="DC121" s="1038"/>
      <c r="DD121" s="1038"/>
      <c r="DE121" s="1038"/>
      <c r="DF121" s="1039"/>
      <c r="DG121" s="949">
        <v>74710</v>
      </c>
      <c r="DH121" s="950"/>
      <c r="DI121" s="950"/>
      <c r="DJ121" s="950"/>
      <c r="DK121" s="950"/>
      <c r="DL121" s="950">
        <v>41978</v>
      </c>
      <c r="DM121" s="950"/>
      <c r="DN121" s="950"/>
      <c r="DO121" s="950"/>
      <c r="DP121" s="950"/>
      <c r="DQ121" s="950">
        <v>25390</v>
      </c>
      <c r="DR121" s="950"/>
      <c r="DS121" s="950"/>
      <c r="DT121" s="950"/>
      <c r="DU121" s="950"/>
      <c r="DV121" s="951">
        <v>0.3</v>
      </c>
      <c r="DW121" s="951"/>
      <c r="DX121" s="951"/>
      <c r="DY121" s="951"/>
      <c r="DZ121" s="952"/>
    </row>
    <row r="122" spans="1:130" s="197" customFormat="1" ht="26.25" customHeight="1" x14ac:dyDescent="0.15">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442</v>
      </c>
      <c r="BP122" s="1024"/>
      <c r="BQ122" s="1064">
        <v>17583563</v>
      </c>
      <c r="BR122" s="1065"/>
      <c r="BS122" s="1065"/>
      <c r="BT122" s="1065"/>
      <c r="BU122" s="1065"/>
      <c r="BV122" s="1065">
        <v>17733164</v>
      </c>
      <c r="BW122" s="1065"/>
      <c r="BX122" s="1065"/>
      <c r="BY122" s="1065"/>
      <c r="BZ122" s="1065"/>
      <c r="CA122" s="1065">
        <v>18198694</v>
      </c>
      <c r="CB122" s="1065"/>
      <c r="CC122" s="1065"/>
      <c r="CD122" s="1065"/>
      <c r="CE122" s="1065"/>
      <c r="CF122" s="1017"/>
      <c r="CG122" s="1018"/>
      <c r="CH122" s="1018"/>
      <c r="CI122" s="1018"/>
      <c r="CJ122" s="1019"/>
      <c r="CK122" s="1046"/>
      <c r="CL122" s="1047"/>
      <c r="CM122" s="1047"/>
      <c r="CN122" s="1047"/>
      <c r="CO122" s="1048"/>
      <c r="CP122" s="1037" t="s">
        <v>443</v>
      </c>
      <c r="CQ122" s="1038"/>
      <c r="CR122" s="1038"/>
      <c r="CS122" s="1038"/>
      <c r="CT122" s="1038"/>
      <c r="CU122" s="1038"/>
      <c r="CV122" s="1038"/>
      <c r="CW122" s="1038"/>
      <c r="CX122" s="1038"/>
      <c r="CY122" s="1038"/>
      <c r="CZ122" s="1038"/>
      <c r="DA122" s="1038"/>
      <c r="DB122" s="1038"/>
      <c r="DC122" s="1038"/>
      <c r="DD122" s="1038"/>
      <c r="DE122" s="1038"/>
      <c r="DF122" s="1039"/>
      <c r="DG122" s="949" t="s">
        <v>107</v>
      </c>
      <c r="DH122" s="950"/>
      <c r="DI122" s="950"/>
      <c r="DJ122" s="950"/>
      <c r="DK122" s="950"/>
      <c r="DL122" s="950" t="s">
        <v>107</v>
      </c>
      <c r="DM122" s="950"/>
      <c r="DN122" s="950"/>
      <c r="DO122" s="950"/>
      <c r="DP122" s="950"/>
      <c r="DQ122" s="950" t="s">
        <v>107</v>
      </c>
      <c r="DR122" s="950"/>
      <c r="DS122" s="950"/>
      <c r="DT122" s="950"/>
      <c r="DU122" s="950"/>
      <c r="DV122" s="951" t="s">
        <v>107</v>
      </c>
      <c r="DW122" s="951"/>
      <c r="DX122" s="951"/>
      <c r="DY122" s="951"/>
      <c r="DZ122" s="952"/>
    </row>
    <row r="123" spans="1:130" s="197" customFormat="1" ht="26.25" customHeight="1" thickBot="1" x14ac:dyDescent="0.2">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107</v>
      </c>
      <c r="BR123" s="1057"/>
      <c r="BS123" s="1057"/>
      <c r="BT123" s="1057"/>
      <c r="BU123" s="1057"/>
      <c r="BV123" s="1057" t="s">
        <v>107</v>
      </c>
      <c r="BW123" s="1057"/>
      <c r="BX123" s="1057"/>
      <c r="BY123" s="1057"/>
      <c r="BZ123" s="1057"/>
      <c r="CA123" s="1057" t="s">
        <v>107</v>
      </c>
      <c r="CB123" s="1057"/>
      <c r="CC123" s="1057"/>
      <c r="CD123" s="1057"/>
      <c r="CE123" s="1057"/>
      <c r="CF123" s="1058"/>
      <c r="CG123" s="1059"/>
      <c r="CH123" s="1059"/>
      <c r="CI123" s="1059"/>
      <c r="CJ123" s="1060"/>
      <c r="CK123" s="1046"/>
      <c r="CL123" s="1047"/>
      <c r="CM123" s="1047"/>
      <c r="CN123" s="1047"/>
      <c r="CO123" s="1048"/>
      <c r="CP123" s="1037" t="s">
        <v>445</v>
      </c>
      <c r="CQ123" s="1038"/>
      <c r="CR123" s="1038"/>
      <c r="CS123" s="1038"/>
      <c r="CT123" s="1038"/>
      <c r="CU123" s="1038"/>
      <c r="CV123" s="1038"/>
      <c r="CW123" s="1038"/>
      <c r="CX123" s="1038"/>
      <c r="CY123" s="1038"/>
      <c r="CZ123" s="1038"/>
      <c r="DA123" s="1038"/>
      <c r="DB123" s="1038"/>
      <c r="DC123" s="1038"/>
      <c r="DD123" s="1038"/>
      <c r="DE123" s="1038"/>
      <c r="DF123" s="1039"/>
      <c r="DG123" s="988" t="s">
        <v>446</v>
      </c>
      <c r="DH123" s="989"/>
      <c r="DI123" s="989"/>
      <c r="DJ123" s="989"/>
      <c r="DK123" s="990"/>
      <c r="DL123" s="991" t="s">
        <v>446</v>
      </c>
      <c r="DM123" s="989"/>
      <c r="DN123" s="989"/>
      <c r="DO123" s="989"/>
      <c r="DP123" s="990"/>
      <c r="DQ123" s="991" t="s">
        <v>446</v>
      </c>
      <c r="DR123" s="989"/>
      <c r="DS123" s="989"/>
      <c r="DT123" s="989"/>
      <c r="DU123" s="990"/>
      <c r="DV123" s="992" t="s">
        <v>446</v>
      </c>
      <c r="DW123" s="993"/>
      <c r="DX123" s="993"/>
      <c r="DY123" s="993"/>
      <c r="DZ123" s="994"/>
    </row>
    <row r="124" spans="1:130" s="197" customFormat="1" ht="26.25" customHeight="1" x14ac:dyDescent="0.15">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446</v>
      </c>
      <c r="AB124" s="989"/>
      <c r="AC124" s="989"/>
      <c r="AD124" s="989"/>
      <c r="AE124" s="990"/>
      <c r="AF124" s="991" t="s">
        <v>446</v>
      </c>
      <c r="AG124" s="989"/>
      <c r="AH124" s="989"/>
      <c r="AI124" s="989"/>
      <c r="AJ124" s="990"/>
      <c r="AK124" s="991" t="s">
        <v>446</v>
      </c>
      <c r="AL124" s="989"/>
      <c r="AM124" s="989"/>
      <c r="AN124" s="989"/>
      <c r="AO124" s="990"/>
      <c r="AP124" s="992" t="s">
        <v>446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t="s">
        <v>446</v>
      </c>
      <c r="DH124" s="1028"/>
      <c r="DI124" s="1028"/>
      <c r="DJ124" s="1028"/>
      <c r="DK124" s="1029"/>
      <c r="DL124" s="1030" t="s">
        <v>446</v>
      </c>
      <c r="DM124" s="1028"/>
      <c r="DN124" s="1028"/>
      <c r="DO124" s="1028"/>
      <c r="DP124" s="1029"/>
      <c r="DQ124" s="1030" t="s">
        <v>446</v>
      </c>
      <c r="DR124" s="1028"/>
      <c r="DS124" s="1028"/>
      <c r="DT124" s="1028"/>
      <c r="DU124" s="1029"/>
      <c r="DV124" s="1031" t="s">
        <v>446</v>
      </c>
      <c r="DW124" s="1032"/>
      <c r="DX124" s="1032"/>
      <c r="DY124" s="1032"/>
      <c r="DZ124" s="1033"/>
    </row>
    <row r="125" spans="1:130" s="197" customFormat="1" ht="26.25" customHeight="1" thickBot="1" x14ac:dyDescent="0.2">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446</v>
      </c>
      <c r="AB125" s="989"/>
      <c r="AC125" s="989"/>
      <c r="AD125" s="989"/>
      <c r="AE125" s="990"/>
      <c r="AF125" s="991" t="s">
        <v>446</v>
      </c>
      <c r="AG125" s="989"/>
      <c r="AH125" s="989"/>
      <c r="AI125" s="989"/>
      <c r="AJ125" s="990"/>
      <c r="AK125" s="991" t="s">
        <v>446</v>
      </c>
      <c r="AL125" s="989"/>
      <c r="AM125" s="989"/>
      <c r="AN125" s="989"/>
      <c r="AO125" s="990"/>
      <c r="AP125" s="992" t="s">
        <v>446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446</v>
      </c>
      <c r="DH125" s="957"/>
      <c r="DI125" s="957"/>
      <c r="DJ125" s="957"/>
      <c r="DK125" s="957"/>
      <c r="DL125" s="957" t="s">
        <v>446</v>
      </c>
      <c r="DM125" s="957"/>
      <c r="DN125" s="957"/>
      <c r="DO125" s="957"/>
      <c r="DP125" s="957"/>
      <c r="DQ125" s="957" t="s">
        <v>446</v>
      </c>
      <c r="DR125" s="957"/>
      <c r="DS125" s="957"/>
      <c r="DT125" s="957"/>
      <c r="DU125" s="957"/>
      <c r="DV125" s="958" t="s">
        <v>446</v>
      </c>
      <c r="DW125" s="958"/>
      <c r="DX125" s="958"/>
      <c r="DY125" s="958"/>
      <c r="DZ125" s="959"/>
    </row>
    <row r="126" spans="1:130" s="197" customFormat="1" ht="26.25" customHeight="1" x14ac:dyDescent="0.15">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446</v>
      </c>
      <c r="AB126" s="989"/>
      <c r="AC126" s="989"/>
      <c r="AD126" s="989"/>
      <c r="AE126" s="990"/>
      <c r="AF126" s="991" t="s">
        <v>446</v>
      </c>
      <c r="AG126" s="989"/>
      <c r="AH126" s="989"/>
      <c r="AI126" s="989"/>
      <c r="AJ126" s="990"/>
      <c r="AK126" s="991" t="s">
        <v>446</v>
      </c>
      <c r="AL126" s="989"/>
      <c r="AM126" s="989"/>
      <c r="AN126" s="989"/>
      <c r="AO126" s="990"/>
      <c r="AP126" s="992" t="s">
        <v>446</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t="s">
        <v>446</v>
      </c>
      <c r="DH126" s="950"/>
      <c r="DI126" s="950"/>
      <c r="DJ126" s="950"/>
      <c r="DK126" s="950"/>
      <c r="DL126" s="950" t="s">
        <v>446</v>
      </c>
      <c r="DM126" s="950"/>
      <c r="DN126" s="950"/>
      <c r="DO126" s="950"/>
      <c r="DP126" s="950"/>
      <c r="DQ126" s="950" t="s">
        <v>446</v>
      </c>
      <c r="DR126" s="950"/>
      <c r="DS126" s="950"/>
      <c r="DT126" s="950"/>
      <c r="DU126" s="950"/>
      <c r="DV126" s="951" t="s">
        <v>446</v>
      </c>
      <c r="DW126" s="951"/>
      <c r="DX126" s="951"/>
      <c r="DY126" s="951"/>
      <c r="DZ126" s="952"/>
    </row>
    <row r="127" spans="1:130" s="197" customFormat="1" ht="26.25" customHeight="1" thickBot="1" x14ac:dyDescent="0.2">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446</v>
      </c>
      <c r="AB127" s="989"/>
      <c r="AC127" s="989"/>
      <c r="AD127" s="989"/>
      <c r="AE127" s="990"/>
      <c r="AF127" s="991">
        <v>5884</v>
      </c>
      <c r="AG127" s="989"/>
      <c r="AH127" s="989"/>
      <c r="AI127" s="989"/>
      <c r="AJ127" s="990"/>
      <c r="AK127" s="991">
        <v>4692</v>
      </c>
      <c r="AL127" s="989"/>
      <c r="AM127" s="989"/>
      <c r="AN127" s="989"/>
      <c r="AO127" s="990"/>
      <c r="AP127" s="992">
        <v>0.1</v>
      </c>
      <c r="AQ127" s="993"/>
      <c r="AR127" s="993"/>
      <c r="AS127" s="993"/>
      <c r="AT127" s="994"/>
      <c r="AU127" s="233"/>
      <c r="AV127" s="233"/>
      <c r="AW127" s="233"/>
      <c r="AX127" s="916" t="s">
        <v>456</v>
      </c>
      <c r="AY127" s="917"/>
      <c r="AZ127" s="917"/>
      <c r="BA127" s="917"/>
      <c r="BB127" s="917"/>
      <c r="BC127" s="917"/>
      <c r="BD127" s="917"/>
      <c r="BE127" s="918"/>
      <c r="BF127" s="1071" t="s">
        <v>446</v>
      </c>
      <c r="BG127" s="1072"/>
      <c r="BH127" s="1072"/>
      <c r="BI127" s="1072"/>
      <c r="BJ127" s="1072"/>
      <c r="BK127" s="1072"/>
      <c r="BL127" s="1081"/>
      <c r="BM127" s="1071">
        <v>13.61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v>684</v>
      </c>
      <c r="DH127" s="1078"/>
      <c r="DI127" s="1078"/>
      <c r="DJ127" s="1078"/>
      <c r="DK127" s="1078"/>
      <c r="DL127" s="1078">
        <v>736</v>
      </c>
      <c r="DM127" s="1078"/>
      <c r="DN127" s="1078"/>
      <c r="DO127" s="1078"/>
      <c r="DP127" s="1078"/>
      <c r="DQ127" s="1078">
        <v>1519</v>
      </c>
      <c r="DR127" s="1078"/>
      <c r="DS127" s="1078"/>
      <c r="DT127" s="1078"/>
      <c r="DU127" s="1078"/>
      <c r="DV127" s="1079">
        <v>0</v>
      </c>
      <c r="DW127" s="1079"/>
      <c r="DX127" s="1079"/>
      <c r="DY127" s="1079"/>
      <c r="DZ127" s="1080"/>
    </row>
    <row r="128" spans="1:130" s="197" customFormat="1" ht="26.25" customHeight="1" x14ac:dyDescent="0.15">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t="s">
        <v>446</v>
      </c>
      <c r="AB128" s="1120"/>
      <c r="AC128" s="1120"/>
      <c r="AD128" s="1120"/>
      <c r="AE128" s="1121"/>
      <c r="AF128" s="1122" t="s">
        <v>446</v>
      </c>
      <c r="AG128" s="1120"/>
      <c r="AH128" s="1120"/>
      <c r="AI128" s="1120"/>
      <c r="AJ128" s="1121"/>
      <c r="AK128" s="1122">
        <v>2525</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446</v>
      </c>
      <c r="BG128" s="1097"/>
      <c r="BH128" s="1097"/>
      <c r="BI128" s="1097"/>
      <c r="BJ128" s="1097"/>
      <c r="BK128" s="1097"/>
      <c r="BL128" s="1098"/>
      <c r="BM128" s="1096">
        <v>18.61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8259813</v>
      </c>
      <c r="AB129" s="989"/>
      <c r="AC129" s="989"/>
      <c r="AD129" s="989"/>
      <c r="AE129" s="990"/>
      <c r="AF129" s="991">
        <v>8341509</v>
      </c>
      <c r="AG129" s="989"/>
      <c r="AH129" s="989"/>
      <c r="AI129" s="989"/>
      <c r="AJ129" s="990"/>
      <c r="AK129" s="991">
        <v>8594873</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-2.5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831568</v>
      </c>
      <c r="AB130" s="989"/>
      <c r="AC130" s="989"/>
      <c r="AD130" s="989"/>
      <c r="AE130" s="990"/>
      <c r="AF130" s="991">
        <v>870730</v>
      </c>
      <c r="AG130" s="989"/>
      <c r="AH130" s="989"/>
      <c r="AI130" s="989"/>
      <c r="AJ130" s="990"/>
      <c r="AK130" s="991">
        <v>831894</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t="s">
        <v>466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7428245</v>
      </c>
      <c r="AB131" s="1028"/>
      <c r="AC131" s="1028"/>
      <c r="AD131" s="1028"/>
      <c r="AE131" s="1029"/>
      <c r="AF131" s="1030">
        <v>7470779</v>
      </c>
      <c r="AG131" s="1028"/>
      <c r="AH131" s="1028"/>
      <c r="AI131" s="1028"/>
      <c r="AJ131" s="1029"/>
      <c r="AK131" s="1030">
        <v>7762979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-2.6653267359999999</v>
      </c>
      <c r="AB132" s="1134"/>
      <c r="AC132" s="1134"/>
      <c r="AD132" s="1134"/>
      <c r="AE132" s="1135"/>
      <c r="AF132" s="1136">
        <v>-2.654314898</v>
      </c>
      <c r="AG132" s="1134"/>
      <c r="AH132" s="1134"/>
      <c r="AI132" s="1134"/>
      <c r="AJ132" s="1135"/>
      <c r="AK132" s="1136">
        <v>-2.2446924049999999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-1.8</v>
      </c>
      <c r="AB133" s="1141"/>
      <c r="AC133" s="1141"/>
      <c r="AD133" s="1141"/>
      <c r="AE133" s="1142"/>
      <c r="AF133" s="1140">
        <v>-2.4</v>
      </c>
      <c r="AG133" s="1141"/>
      <c r="AH133" s="1141"/>
      <c r="AI133" s="1141"/>
      <c r="AJ133" s="1142"/>
      <c r="AK133" s="1140">
        <v>-2.5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47" t="s">
        <v>473</v>
      </c>
      <c r="L7" s="254"/>
      <c r="M7" s="255" t="s">
        <v>474</v>
      </c>
      <c r="N7" s="256"/>
    </row>
    <row r="8" spans="1:16" x14ac:dyDescent="0.15">
      <c r="A8" s="248"/>
      <c r="B8" s="244"/>
      <c r="C8" s="244"/>
      <c r="D8" s="244"/>
      <c r="E8" s="244"/>
      <c r="F8" s="244"/>
      <c r="G8" s="257"/>
      <c r="H8" s="258"/>
      <c r="I8" s="258"/>
      <c r="J8" s="259"/>
      <c r="K8" s="1148"/>
      <c r="L8" s="260" t="s">
        <v>475</v>
      </c>
      <c r="M8" s="261" t="s">
        <v>476</v>
      </c>
      <c r="N8" s="262" t="s">
        <v>477</v>
      </c>
    </row>
    <row r="9" spans="1:16" x14ac:dyDescent="0.15">
      <c r="A9" s="248"/>
      <c r="B9" s="244"/>
      <c r="C9" s="244"/>
      <c r="D9" s="244"/>
      <c r="E9" s="244"/>
      <c r="F9" s="244"/>
      <c r="G9" s="1149" t="s">
        <v>478</v>
      </c>
      <c r="H9" s="1150"/>
      <c r="I9" s="1150"/>
      <c r="J9" s="1151"/>
      <c r="K9" s="263">
        <v>2116483</v>
      </c>
      <c r="L9" s="264">
        <v>40472</v>
      </c>
      <c r="M9" s="265">
        <v>55347</v>
      </c>
      <c r="N9" s="266">
        <v>-26.9</v>
      </c>
    </row>
    <row r="10" spans="1:16" x14ac:dyDescent="0.15">
      <c r="A10" s="248"/>
      <c r="B10" s="244"/>
      <c r="C10" s="244"/>
      <c r="D10" s="244"/>
      <c r="E10" s="244"/>
      <c r="F10" s="244"/>
      <c r="G10" s="1149" t="s">
        <v>479</v>
      </c>
      <c r="H10" s="1150"/>
      <c r="I10" s="1150"/>
      <c r="J10" s="1151"/>
      <c r="K10" s="267">
        <v>333874</v>
      </c>
      <c r="L10" s="268">
        <v>6384</v>
      </c>
      <c r="M10" s="269">
        <v>5378</v>
      </c>
      <c r="N10" s="270">
        <v>18.7</v>
      </c>
    </row>
    <row r="11" spans="1:16" ht="13.5" customHeight="1" x14ac:dyDescent="0.15">
      <c r="A11" s="248"/>
      <c r="B11" s="244"/>
      <c r="C11" s="244"/>
      <c r="D11" s="244"/>
      <c r="E11" s="244"/>
      <c r="F11" s="244"/>
      <c r="G11" s="1149" t="s">
        <v>480</v>
      </c>
      <c r="H11" s="1150"/>
      <c r="I11" s="1150"/>
      <c r="J11" s="1151"/>
      <c r="K11" s="267">
        <v>425247</v>
      </c>
      <c r="L11" s="268">
        <v>8132</v>
      </c>
      <c r="M11" s="269">
        <v>7824</v>
      </c>
      <c r="N11" s="270">
        <v>3.9</v>
      </c>
    </row>
    <row r="12" spans="1:16" ht="13.5" customHeight="1" x14ac:dyDescent="0.15">
      <c r="A12" s="248"/>
      <c r="B12" s="244"/>
      <c r="C12" s="244"/>
      <c r="D12" s="244"/>
      <c r="E12" s="244"/>
      <c r="F12" s="244"/>
      <c r="G12" s="1149" t="s">
        <v>481</v>
      </c>
      <c r="H12" s="1150"/>
      <c r="I12" s="1150"/>
      <c r="J12" s="1151"/>
      <c r="K12" s="267">
        <v>1401</v>
      </c>
      <c r="L12" s="268">
        <v>27</v>
      </c>
      <c r="M12" s="269">
        <v>137</v>
      </c>
      <c r="N12" s="270">
        <v>-80.3</v>
      </c>
    </row>
    <row r="13" spans="1:16" ht="13.5" customHeight="1" x14ac:dyDescent="0.15">
      <c r="A13" s="248"/>
      <c r="B13" s="244"/>
      <c r="C13" s="244"/>
      <c r="D13" s="244"/>
      <c r="E13" s="244"/>
      <c r="F13" s="244"/>
      <c r="G13" s="1149" t="s">
        <v>482</v>
      </c>
      <c r="H13" s="1150"/>
      <c r="I13" s="1150"/>
      <c r="J13" s="1151"/>
      <c r="K13" s="267" t="s">
        <v>483</v>
      </c>
      <c r="L13" s="268" t="s">
        <v>483</v>
      </c>
      <c r="M13" s="269">
        <v>6</v>
      </c>
      <c r="N13" s="270" t="s">
        <v>483</v>
      </c>
    </row>
    <row r="14" spans="1:16" ht="13.5" customHeight="1" x14ac:dyDescent="0.15">
      <c r="A14" s="248"/>
      <c r="B14" s="244"/>
      <c r="C14" s="244"/>
      <c r="D14" s="244"/>
      <c r="E14" s="244"/>
      <c r="F14" s="244"/>
      <c r="G14" s="1149" t="s">
        <v>484</v>
      </c>
      <c r="H14" s="1150"/>
      <c r="I14" s="1150"/>
      <c r="J14" s="1151"/>
      <c r="K14" s="267">
        <v>77308</v>
      </c>
      <c r="L14" s="268">
        <v>1478</v>
      </c>
      <c r="M14" s="269">
        <v>2598</v>
      </c>
      <c r="N14" s="270">
        <v>-43.1</v>
      </c>
    </row>
    <row r="15" spans="1:16" ht="13.5" customHeight="1" x14ac:dyDescent="0.15">
      <c r="A15" s="248"/>
      <c r="B15" s="244"/>
      <c r="C15" s="244"/>
      <c r="D15" s="244"/>
      <c r="E15" s="244"/>
      <c r="F15" s="244"/>
      <c r="G15" s="1149" t="s">
        <v>485</v>
      </c>
      <c r="H15" s="1150"/>
      <c r="I15" s="1150"/>
      <c r="J15" s="1151"/>
      <c r="K15" s="267">
        <v>72054</v>
      </c>
      <c r="L15" s="268">
        <v>1378</v>
      </c>
      <c r="M15" s="269">
        <v>1203</v>
      </c>
      <c r="N15" s="270">
        <v>14.5</v>
      </c>
    </row>
    <row r="16" spans="1:16" x14ac:dyDescent="0.15">
      <c r="A16" s="248"/>
      <c r="B16" s="244"/>
      <c r="C16" s="244"/>
      <c r="D16" s="244"/>
      <c r="E16" s="244"/>
      <c r="F16" s="244"/>
      <c r="G16" s="1152" t="s">
        <v>486</v>
      </c>
      <c r="H16" s="1153"/>
      <c r="I16" s="1153"/>
      <c r="J16" s="1154"/>
      <c r="K16" s="268">
        <v>-167554</v>
      </c>
      <c r="L16" s="268">
        <v>-3204</v>
      </c>
      <c r="M16" s="269">
        <v>-5188</v>
      </c>
      <c r="N16" s="270">
        <v>-38.200000000000003</v>
      </c>
    </row>
    <row r="17" spans="1:16" x14ac:dyDescent="0.15">
      <c r="A17" s="248"/>
      <c r="B17" s="244"/>
      <c r="C17" s="244"/>
      <c r="D17" s="244"/>
      <c r="E17" s="244"/>
      <c r="F17" s="244"/>
      <c r="G17" s="1152" t="s">
        <v>165</v>
      </c>
      <c r="H17" s="1153"/>
      <c r="I17" s="1153"/>
      <c r="J17" s="1154"/>
      <c r="K17" s="268">
        <v>2858813</v>
      </c>
      <c r="L17" s="268">
        <v>54667</v>
      </c>
      <c r="M17" s="269">
        <v>67305</v>
      </c>
      <c r="N17" s="270">
        <v>-18.8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44" t="s">
        <v>491</v>
      </c>
      <c r="H21" s="1145"/>
      <c r="I21" s="1145"/>
      <c r="J21" s="1146"/>
      <c r="K21" s="280">
        <v>5.56</v>
      </c>
      <c r="L21" s="281">
        <v>6.27</v>
      </c>
      <c r="M21" s="282">
        <v>-0.71</v>
      </c>
      <c r="N21" s="249"/>
      <c r="O21" s="283"/>
      <c r="P21" s="279"/>
    </row>
    <row r="22" spans="1:16" s="284" customFormat="1" x14ac:dyDescent="0.15">
      <c r="A22" s="279"/>
      <c r="B22" s="249"/>
      <c r="C22" s="249"/>
      <c r="D22" s="249"/>
      <c r="E22" s="249"/>
      <c r="F22" s="249"/>
      <c r="G22" s="1144" t="s">
        <v>492</v>
      </c>
      <c r="H22" s="1145"/>
      <c r="I22" s="1145"/>
      <c r="J22" s="1146"/>
      <c r="K22" s="285">
        <v>93.1</v>
      </c>
      <c r="L22" s="286">
        <v>97.2</v>
      </c>
      <c r="M22" s="287">
        <v>-4.0999999999999996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47" t="s">
        <v>473</v>
      </c>
      <c r="L30" s="254"/>
      <c r="M30" s="255" t="s">
        <v>474</v>
      </c>
      <c r="N30" s="256"/>
    </row>
    <row r="31" spans="1:16" x14ac:dyDescent="0.15">
      <c r="A31" s="248"/>
      <c r="B31" s="244"/>
      <c r="C31" s="244"/>
      <c r="D31" s="244"/>
      <c r="E31" s="244"/>
      <c r="F31" s="244"/>
      <c r="G31" s="257"/>
      <c r="H31" s="258"/>
      <c r="I31" s="258"/>
      <c r="J31" s="259"/>
      <c r="K31" s="1148"/>
      <c r="L31" s="260" t="s">
        <v>475</v>
      </c>
      <c r="M31" s="261" t="s">
        <v>476</v>
      </c>
      <c r="N31" s="262" t="s">
        <v>477</v>
      </c>
    </row>
    <row r="32" spans="1:16" ht="27" customHeight="1" x14ac:dyDescent="0.15">
      <c r="A32" s="248"/>
      <c r="B32" s="244"/>
      <c r="C32" s="244"/>
      <c r="D32" s="244"/>
      <c r="E32" s="244"/>
      <c r="F32" s="244"/>
      <c r="G32" s="1160" t="s">
        <v>496</v>
      </c>
      <c r="H32" s="1161"/>
      <c r="I32" s="1161"/>
      <c r="J32" s="1162"/>
      <c r="K32" s="294">
        <v>472209</v>
      </c>
      <c r="L32" s="294">
        <v>9030</v>
      </c>
      <c r="M32" s="295">
        <v>29478</v>
      </c>
      <c r="N32" s="296">
        <v>-69.400000000000006</v>
      </c>
    </row>
    <row r="33" spans="1:16" ht="13.5" customHeight="1" x14ac:dyDescent="0.15">
      <c r="A33" s="248"/>
      <c r="B33" s="244"/>
      <c r="C33" s="244"/>
      <c r="D33" s="244"/>
      <c r="E33" s="244"/>
      <c r="F33" s="244"/>
      <c r="G33" s="1160" t="s">
        <v>497</v>
      </c>
      <c r="H33" s="1161"/>
      <c r="I33" s="1161"/>
      <c r="J33" s="1162"/>
      <c r="K33" s="294" t="s">
        <v>483</v>
      </c>
      <c r="L33" s="294" t="s">
        <v>483</v>
      </c>
      <c r="M33" s="295" t="s">
        <v>483</v>
      </c>
      <c r="N33" s="296" t="s">
        <v>483</v>
      </c>
    </row>
    <row r="34" spans="1:16" ht="27" customHeight="1" x14ac:dyDescent="0.15">
      <c r="A34" s="248"/>
      <c r="B34" s="244"/>
      <c r="C34" s="244"/>
      <c r="D34" s="244"/>
      <c r="E34" s="244"/>
      <c r="F34" s="244"/>
      <c r="G34" s="1160" t="s">
        <v>498</v>
      </c>
      <c r="H34" s="1161"/>
      <c r="I34" s="1161"/>
      <c r="J34" s="1162"/>
      <c r="K34" s="294" t="s">
        <v>483</v>
      </c>
      <c r="L34" s="294" t="s">
        <v>483</v>
      </c>
      <c r="M34" s="295" t="s">
        <v>483</v>
      </c>
      <c r="N34" s="296" t="s">
        <v>483</v>
      </c>
    </row>
    <row r="35" spans="1:16" ht="27" customHeight="1" x14ac:dyDescent="0.15">
      <c r="A35" s="248"/>
      <c r="B35" s="244"/>
      <c r="C35" s="244"/>
      <c r="D35" s="244"/>
      <c r="E35" s="244"/>
      <c r="F35" s="244"/>
      <c r="G35" s="1160" t="s">
        <v>499</v>
      </c>
      <c r="H35" s="1161"/>
      <c r="I35" s="1161"/>
      <c r="J35" s="1162"/>
      <c r="K35" s="294">
        <v>132696</v>
      </c>
      <c r="L35" s="294">
        <v>2537</v>
      </c>
      <c r="M35" s="295">
        <v>9466</v>
      </c>
      <c r="N35" s="296">
        <v>-73.2</v>
      </c>
    </row>
    <row r="36" spans="1:16" ht="27" customHeight="1" x14ac:dyDescent="0.15">
      <c r="A36" s="248"/>
      <c r="B36" s="244"/>
      <c r="C36" s="244"/>
      <c r="D36" s="244"/>
      <c r="E36" s="244"/>
      <c r="F36" s="244"/>
      <c r="G36" s="1160" t="s">
        <v>500</v>
      </c>
      <c r="H36" s="1161"/>
      <c r="I36" s="1161"/>
      <c r="J36" s="1162"/>
      <c r="K36" s="294">
        <v>50567</v>
      </c>
      <c r="L36" s="294">
        <v>967</v>
      </c>
      <c r="M36" s="295">
        <v>2568</v>
      </c>
      <c r="N36" s="296">
        <v>-62.3</v>
      </c>
    </row>
    <row r="37" spans="1:16" ht="13.5" customHeight="1" x14ac:dyDescent="0.15">
      <c r="A37" s="248"/>
      <c r="B37" s="244"/>
      <c r="C37" s="244"/>
      <c r="D37" s="244"/>
      <c r="E37" s="244"/>
      <c r="F37" s="244"/>
      <c r="G37" s="1160" t="s">
        <v>501</v>
      </c>
      <c r="H37" s="1161"/>
      <c r="I37" s="1161"/>
      <c r="J37" s="1162"/>
      <c r="K37" s="294">
        <v>4692</v>
      </c>
      <c r="L37" s="294">
        <v>90</v>
      </c>
      <c r="M37" s="295">
        <v>1267</v>
      </c>
      <c r="N37" s="296">
        <v>-92.9</v>
      </c>
    </row>
    <row r="38" spans="1:16" ht="27" customHeight="1" x14ac:dyDescent="0.15">
      <c r="A38" s="248"/>
      <c r="B38" s="244"/>
      <c r="C38" s="244"/>
      <c r="D38" s="244"/>
      <c r="E38" s="244"/>
      <c r="F38" s="244"/>
      <c r="G38" s="1163" t="s">
        <v>502</v>
      </c>
      <c r="H38" s="1164"/>
      <c r="I38" s="1164"/>
      <c r="J38" s="1165"/>
      <c r="K38" s="297" t="s">
        <v>483</v>
      </c>
      <c r="L38" s="297" t="s">
        <v>483</v>
      </c>
      <c r="M38" s="298">
        <v>1</v>
      </c>
      <c r="N38" s="299" t="s">
        <v>483</v>
      </c>
      <c r="O38" s="293"/>
    </row>
    <row r="39" spans="1:16" x14ac:dyDescent="0.15">
      <c r="A39" s="248"/>
      <c r="B39" s="244"/>
      <c r="C39" s="244"/>
      <c r="D39" s="244"/>
      <c r="E39" s="244"/>
      <c r="F39" s="244"/>
      <c r="G39" s="1163" t="s">
        <v>503</v>
      </c>
      <c r="H39" s="1164"/>
      <c r="I39" s="1164"/>
      <c r="J39" s="1165"/>
      <c r="K39" s="300">
        <v>-2525</v>
      </c>
      <c r="L39" s="300">
        <v>-48</v>
      </c>
      <c r="M39" s="301">
        <v>-3176</v>
      </c>
      <c r="N39" s="302">
        <v>-98.5</v>
      </c>
      <c r="O39" s="293"/>
    </row>
    <row r="40" spans="1:16" ht="27" customHeight="1" x14ac:dyDescent="0.15">
      <c r="A40" s="248"/>
      <c r="B40" s="244"/>
      <c r="C40" s="244"/>
      <c r="D40" s="244"/>
      <c r="E40" s="244"/>
      <c r="F40" s="244"/>
      <c r="G40" s="1160" t="s">
        <v>504</v>
      </c>
      <c r="H40" s="1161"/>
      <c r="I40" s="1161"/>
      <c r="J40" s="1162"/>
      <c r="K40" s="300">
        <v>-831894</v>
      </c>
      <c r="L40" s="300">
        <v>-15908</v>
      </c>
      <c r="M40" s="301">
        <v>-27766</v>
      </c>
      <c r="N40" s="302">
        <v>-42.7</v>
      </c>
      <c r="O40" s="293"/>
    </row>
    <row r="41" spans="1:16" x14ac:dyDescent="0.15">
      <c r="A41" s="248"/>
      <c r="B41" s="244"/>
      <c r="C41" s="244"/>
      <c r="D41" s="244"/>
      <c r="E41" s="244"/>
      <c r="F41" s="244"/>
      <c r="G41" s="1166" t="s">
        <v>276</v>
      </c>
      <c r="H41" s="1167"/>
      <c r="I41" s="1167"/>
      <c r="J41" s="1168"/>
      <c r="K41" s="294">
        <v>-174255</v>
      </c>
      <c r="L41" s="300">
        <v>-3332</v>
      </c>
      <c r="M41" s="301">
        <v>11838</v>
      </c>
      <c r="N41" s="302">
        <v>-128.1</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55" t="s">
        <v>473</v>
      </c>
      <c r="J49" s="1157" t="s">
        <v>508</v>
      </c>
      <c r="K49" s="1158"/>
      <c r="L49" s="1158"/>
      <c r="M49" s="1158"/>
      <c r="N49" s="1159"/>
    </row>
    <row r="50" spans="1:14" x14ac:dyDescent="0.15">
      <c r="A50" s="248"/>
      <c r="B50" s="244"/>
      <c r="C50" s="244"/>
      <c r="D50" s="244"/>
      <c r="E50" s="244"/>
      <c r="F50" s="244"/>
      <c r="G50" s="312"/>
      <c r="H50" s="313"/>
      <c r="I50" s="1156"/>
      <c r="J50" s="314" t="s">
        <v>509</v>
      </c>
      <c r="K50" s="315" t="s">
        <v>510</v>
      </c>
      <c r="L50" s="316" t="s">
        <v>511</v>
      </c>
      <c r="M50" s="317" t="s">
        <v>512</v>
      </c>
      <c r="N50" s="318" t="s">
        <v>513</v>
      </c>
    </row>
    <row r="51" spans="1:14" x14ac:dyDescent="0.15">
      <c r="A51" s="248"/>
      <c r="B51" s="244"/>
      <c r="C51" s="244"/>
      <c r="D51" s="244"/>
      <c r="E51" s="244"/>
      <c r="F51" s="244"/>
      <c r="G51" s="310" t="s">
        <v>514</v>
      </c>
      <c r="H51" s="311"/>
      <c r="I51" s="319">
        <v>2286767</v>
      </c>
      <c r="J51" s="320">
        <v>46481</v>
      </c>
      <c r="K51" s="321">
        <v>43.3</v>
      </c>
      <c r="L51" s="322">
        <v>42839</v>
      </c>
      <c r="M51" s="323">
        <v>-13.3</v>
      </c>
      <c r="N51" s="324">
        <v>56.6</v>
      </c>
    </row>
    <row r="52" spans="1:14" x14ac:dyDescent="0.15">
      <c r="A52" s="248"/>
      <c r="B52" s="244"/>
      <c r="C52" s="244"/>
      <c r="D52" s="244"/>
      <c r="E52" s="244"/>
      <c r="F52" s="244"/>
      <c r="G52" s="325"/>
      <c r="H52" s="326" t="s">
        <v>515</v>
      </c>
      <c r="I52" s="327">
        <v>1276465</v>
      </c>
      <c r="J52" s="328">
        <v>25945</v>
      </c>
      <c r="K52" s="329">
        <v>41.6</v>
      </c>
      <c r="L52" s="330">
        <v>22027</v>
      </c>
      <c r="M52" s="331">
        <v>-17.100000000000001</v>
      </c>
      <c r="N52" s="332">
        <v>58.7</v>
      </c>
    </row>
    <row r="53" spans="1:14" x14ac:dyDescent="0.15">
      <c r="A53" s="248"/>
      <c r="B53" s="244"/>
      <c r="C53" s="244"/>
      <c r="D53" s="244"/>
      <c r="E53" s="244"/>
      <c r="F53" s="244"/>
      <c r="G53" s="310" t="s">
        <v>516</v>
      </c>
      <c r="H53" s="311"/>
      <c r="I53" s="319">
        <v>2099438</v>
      </c>
      <c r="J53" s="320">
        <v>41824</v>
      </c>
      <c r="K53" s="321">
        <v>-10</v>
      </c>
      <c r="L53" s="322">
        <v>46819</v>
      </c>
      <c r="M53" s="323">
        <v>9.3000000000000007</v>
      </c>
      <c r="N53" s="324">
        <v>-19.3</v>
      </c>
    </row>
    <row r="54" spans="1:14" x14ac:dyDescent="0.15">
      <c r="A54" s="248"/>
      <c r="B54" s="244"/>
      <c r="C54" s="244"/>
      <c r="D54" s="244"/>
      <c r="E54" s="244"/>
      <c r="F54" s="244"/>
      <c r="G54" s="325"/>
      <c r="H54" s="326" t="s">
        <v>515</v>
      </c>
      <c r="I54" s="327">
        <v>1273003</v>
      </c>
      <c r="J54" s="328">
        <v>25360</v>
      </c>
      <c r="K54" s="329">
        <v>-2.2999999999999998</v>
      </c>
      <c r="L54" s="330">
        <v>24121</v>
      </c>
      <c r="M54" s="331">
        <v>9.5</v>
      </c>
      <c r="N54" s="332">
        <v>-11.8</v>
      </c>
    </row>
    <row r="55" spans="1:14" x14ac:dyDescent="0.15">
      <c r="A55" s="248"/>
      <c r="B55" s="244"/>
      <c r="C55" s="244"/>
      <c r="D55" s="244"/>
      <c r="E55" s="244"/>
      <c r="F55" s="244"/>
      <c r="G55" s="310" t="s">
        <v>517</v>
      </c>
      <c r="H55" s="311"/>
      <c r="I55" s="319">
        <v>2081163</v>
      </c>
      <c r="J55" s="320">
        <v>40697</v>
      </c>
      <c r="K55" s="321">
        <v>-2.7</v>
      </c>
      <c r="L55" s="322">
        <v>53270</v>
      </c>
      <c r="M55" s="323">
        <v>13.8</v>
      </c>
      <c r="N55" s="324">
        <v>-16.5</v>
      </c>
    </row>
    <row r="56" spans="1:14" x14ac:dyDescent="0.15">
      <c r="A56" s="248"/>
      <c r="B56" s="244"/>
      <c r="C56" s="244"/>
      <c r="D56" s="244"/>
      <c r="E56" s="244"/>
      <c r="F56" s="244"/>
      <c r="G56" s="325"/>
      <c r="H56" s="326" t="s">
        <v>515</v>
      </c>
      <c r="I56" s="327">
        <v>1356758</v>
      </c>
      <c r="J56" s="328">
        <v>26531</v>
      </c>
      <c r="K56" s="329">
        <v>4.5999999999999996</v>
      </c>
      <c r="L56" s="330">
        <v>24316</v>
      </c>
      <c r="M56" s="331">
        <v>0.8</v>
      </c>
      <c r="N56" s="332">
        <v>3.8</v>
      </c>
    </row>
    <row r="57" spans="1:14" x14ac:dyDescent="0.15">
      <c r="A57" s="248"/>
      <c r="B57" s="244"/>
      <c r="C57" s="244"/>
      <c r="D57" s="244"/>
      <c r="E57" s="244"/>
      <c r="F57" s="244"/>
      <c r="G57" s="310" t="s">
        <v>518</v>
      </c>
      <c r="H57" s="311"/>
      <c r="I57" s="319">
        <v>3483806</v>
      </c>
      <c r="J57" s="320">
        <v>67208</v>
      </c>
      <c r="K57" s="321">
        <v>65.099999999999994</v>
      </c>
      <c r="L57" s="322">
        <v>53292</v>
      </c>
      <c r="M57" s="323">
        <v>0</v>
      </c>
      <c r="N57" s="324">
        <v>65.099999999999994</v>
      </c>
    </row>
    <row r="58" spans="1:14" x14ac:dyDescent="0.15">
      <c r="A58" s="248"/>
      <c r="B58" s="244"/>
      <c r="C58" s="244"/>
      <c r="D58" s="244"/>
      <c r="E58" s="244"/>
      <c r="F58" s="244"/>
      <c r="G58" s="325"/>
      <c r="H58" s="326" t="s">
        <v>515</v>
      </c>
      <c r="I58" s="327">
        <v>2366941</v>
      </c>
      <c r="J58" s="328">
        <v>45662</v>
      </c>
      <c r="K58" s="329">
        <v>72.099999999999994</v>
      </c>
      <c r="L58" s="330">
        <v>28900</v>
      </c>
      <c r="M58" s="331">
        <v>18.899999999999999</v>
      </c>
      <c r="N58" s="332">
        <v>53.2</v>
      </c>
    </row>
    <row r="59" spans="1:14" x14ac:dyDescent="0.15">
      <c r="A59" s="248"/>
      <c r="B59" s="244"/>
      <c r="C59" s="244"/>
      <c r="D59" s="244"/>
      <c r="E59" s="244"/>
      <c r="F59" s="244"/>
      <c r="G59" s="310" t="s">
        <v>519</v>
      </c>
      <c r="H59" s="311"/>
      <c r="I59" s="319">
        <v>1527851</v>
      </c>
      <c r="J59" s="320">
        <v>29216</v>
      </c>
      <c r="K59" s="321">
        <v>-56.5</v>
      </c>
      <c r="L59" s="322">
        <v>49919</v>
      </c>
      <c r="M59" s="323">
        <v>-6.3</v>
      </c>
      <c r="N59" s="324">
        <v>-50.2</v>
      </c>
    </row>
    <row r="60" spans="1:14" x14ac:dyDescent="0.15">
      <c r="A60" s="248"/>
      <c r="B60" s="244"/>
      <c r="C60" s="244"/>
      <c r="D60" s="244"/>
      <c r="E60" s="244"/>
      <c r="F60" s="244"/>
      <c r="G60" s="325"/>
      <c r="H60" s="326" t="s">
        <v>515</v>
      </c>
      <c r="I60" s="333">
        <v>1176184</v>
      </c>
      <c r="J60" s="328">
        <v>22491</v>
      </c>
      <c r="K60" s="329">
        <v>-50.7</v>
      </c>
      <c r="L60" s="330">
        <v>26398</v>
      </c>
      <c r="M60" s="331">
        <v>-8.6999999999999993</v>
      </c>
      <c r="N60" s="332">
        <v>-42</v>
      </c>
    </row>
    <row r="61" spans="1:14" x14ac:dyDescent="0.15">
      <c r="A61" s="248"/>
      <c r="B61" s="244"/>
      <c r="C61" s="244"/>
      <c r="D61" s="244"/>
      <c r="E61" s="244"/>
      <c r="F61" s="244"/>
      <c r="G61" s="310" t="s">
        <v>520</v>
      </c>
      <c r="H61" s="334"/>
      <c r="I61" s="335">
        <v>2295805</v>
      </c>
      <c r="J61" s="336">
        <v>45085</v>
      </c>
      <c r="K61" s="337">
        <v>7.8</v>
      </c>
      <c r="L61" s="338">
        <v>49228</v>
      </c>
      <c r="M61" s="339">
        <v>0.7</v>
      </c>
      <c r="N61" s="324">
        <v>7.1</v>
      </c>
    </row>
    <row r="62" spans="1:14" x14ac:dyDescent="0.15">
      <c r="A62" s="248"/>
      <c r="B62" s="244"/>
      <c r="C62" s="244"/>
      <c r="D62" s="244"/>
      <c r="E62" s="244"/>
      <c r="F62" s="244"/>
      <c r="G62" s="325"/>
      <c r="H62" s="326" t="s">
        <v>515</v>
      </c>
      <c r="I62" s="327">
        <v>1489870</v>
      </c>
      <c r="J62" s="328">
        <v>29198</v>
      </c>
      <c r="K62" s="329">
        <v>13.1</v>
      </c>
      <c r="L62" s="330">
        <v>25152</v>
      </c>
      <c r="M62" s="331">
        <v>0.7</v>
      </c>
      <c r="N62" s="332">
        <v>12.4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9" t="s">
        <v>3</v>
      </c>
      <c r="D47" s="1169"/>
      <c r="E47" s="1170"/>
      <c r="F47" s="11">
        <v>52.94</v>
      </c>
      <c r="G47" s="12">
        <v>52.13</v>
      </c>
      <c r="H47" s="12">
        <v>49.5</v>
      </c>
      <c r="I47" s="12">
        <v>43.32</v>
      </c>
      <c r="J47" s="13">
        <v>45.79</v>
      </c>
    </row>
    <row r="48" spans="2:10" ht="57.75" customHeight="1" x14ac:dyDescent="0.15">
      <c r="B48" s="14"/>
      <c r="C48" s="1171" t="s">
        <v>4</v>
      </c>
      <c r="D48" s="1171"/>
      <c r="E48" s="1172"/>
      <c r="F48" s="15">
        <v>9</v>
      </c>
      <c r="G48" s="16">
        <v>7.2</v>
      </c>
      <c r="H48" s="16">
        <v>5.3</v>
      </c>
      <c r="I48" s="16">
        <v>7.46</v>
      </c>
      <c r="J48" s="17">
        <v>5.07</v>
      </c>
    </row>
    <row r="49" spans="2:10" ht="57.75" customHeight="1" thickBot="1" x14ac:dyDescent="0.2">
      <c r="B49" s="18"/>
      <c r="C49" s="1173" t="s">
        <v>5</v>
      </c>
      <c r="D49" s="1173"/>
      <c r="E49" s="1174"/>
      <c r="F49" s="19">
        <v>6.18</v>
      </c>
      <c r="G49" s="20" t="s">
        <v>527</v>
      </c>
      <c r="H49" s="20" t="s">
        <v>528</v>
      </c>
      <c r="I49" s="20" t="s">
        <v>529</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2017-04-27T04:48:11Z</cp:lastPrinted>
  <dcterms:created xsi:type="dcterms:W3CDTF">2017-02-15T15:41:27Z</dcterms:created>
  <dcterms:modified xsi:type="dcterms:W3CDTF">2017-05-01T08:55:36Z</dcterms:modified>
</cp:coreProperties>
</file>