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7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l="1"/>
  <c r="BE34" i="9"/>
  <c r="BE35" i="9" s="1"/>
  <c r="BW34" i="9" l="1"/>
  <c r="BW35" i="9" s="1"/>
  <c r="BW36" i="9" s="1"/>
  <c r="BW37" i="9" s="1"/>
  <c r="BW38" i="9" s="1"/>
  <c r="BW39" i="9" s="1"/>
  <c r="BW40" i="9" s="1"/>
</calcChain>
</file>

<file path=xl/sharedStrings.xml><?xml version="1.0" encoding="utf-8"?>
<sst xmlns="http://schemas.openxmlformats.org/spreadsheetml/2006/main" count="1041" uniqueCount="566">
  <si>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</si>
  <si>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</si>
  <si>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</si>
  <si>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</si>
  <si>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</si>
  <si>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</si>
  <si>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</si>
  <si>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</si>
  <si>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</si>
  <si>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</si>
  <si>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</si>
  <si>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</si>
  <si>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</si>
  <si>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</si>
  <si>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</si>
  <si>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</si>
  <si>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</si>
  <si>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</si>
  <si>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</si>
  <si>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</si>
  <si>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</si>
  <si>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</si>
  <si>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</si>
  <si>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</si>
  <si>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</si>
  <si>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</si>
  <si>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</si>
  <si>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</si>
  <si>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</si>
  <si>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</si>
  <si>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</si>
  <si>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</si>
  <si>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</si>
  <si>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</si>
  <si>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</si>
  <si>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</si>
  <si>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</si>
  <si>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</si>
  <si>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</si>
  <si>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</si>
  <si>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</si>
  <si>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</si>
  <si>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</si>
  <si>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</si>
  <si>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</si>
  <si>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</si>
  <si>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</si>
  <si>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</si>
  <si>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</si>
  <si>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</si>
  <si>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</si>
  <si>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</si>
  <si>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</si>
  <si>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</si>
  <si>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</si>
  <si>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</si>
  <si>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</si>
  <si>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</si>
  <si>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</si>
  <si>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</si>
  <si>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</si>
  <si>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</si>
  <si>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</si>
  <si>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</si>
  <si>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</si>
  <si>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</si>
  <si>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</si>
  <si>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</si>
  <si>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</si>
  <si>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</si>
  <si>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</si>
  <si>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</si>
  <si>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</si>
  <si>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</si>
  <si>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</si>
  <si>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</si>
  <si>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</si>
  <si>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</si>
  <si>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</si>
  <si>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</si>
  <si>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</si>
  <si>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</si>
  <si>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</si>
  <si>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</si>
  <si>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</si>
  <si>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</si>
  <si>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</si>
  <si>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</si>
  <si>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</si>
  <si>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</si>
  <si>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</si>
  <si>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</si>
  <si>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</si>
  <si>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</si>
  <si>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</si>
  <si>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</si>
  <si>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</si>
  <si>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</si>
  <si>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</si>
  <si>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</si>
  <si>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</si>
  <si>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</si>
  <si>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</si>
  <si>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</si>
  <si>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</si>
  <si>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</si>
  <si>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</si>
  <si>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</si>
  <si>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</si>
  <si>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</si>
  <si>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</si>
  <si>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</si>
  <si>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</si>
  <si>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</si>
  <si>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</si>
  <si>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</si>
  <si>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</si>
  <si>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</si>
  <si>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</si>
  <si>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</si>
  <si>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</si>
  <si>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</si>
  <si>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</si>
  <si>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</si>
  <si>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</si>
  <si>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</si>
  <si>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</si>
  <si>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</si>
  <si>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</si>
  <si>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</si>
  <si>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</si>
  <si>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</si>
  <si>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</si>
  <si>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</si>
  <si>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</si>
  <si>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</si>
  <si>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</si>
  <si>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</si>
  <si>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</si>
  <si>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</si>
  <si>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</si>
  <si>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</si>
  <si>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</si>
  <si>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</si>
  <si>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</si>
  <si>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</si>
  <si>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</si>
  <si>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</si>
  <si>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</si>
  <si>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</si>
  <si>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</si>
  <si>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</si>
  <si>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</si>
  <si>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</si>
  <si>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</si>
  <si>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</si>
  <si>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</si>
  <si>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</si>
  <si>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</si>
  <si>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</si>
  <si>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</si>
  <si>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</si>
  <si>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</si>
  <si>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</si>
  <si>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</si>
  <si>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</si>
  <si>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</si>
  <si>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</si>
  <si>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</si>
  <si>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</si>
  <si>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</si>
  <si>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</si>
  <si>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</si>
  <si>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</si>
  <si>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</si>
  <si>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</si>
  <si>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</si>
  <si>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</si>
  <si>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</si>
  <si>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</si>
  <si>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</si>
  <si>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</si>
  <si>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</si>
  <si>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</si>
  <si>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</si>
  <si>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</si>
  <si>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</si>
  <si>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</si>
  <si>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</si>
  <si>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</si>
  <si>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</si>
  <si>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宮城県松島町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</si>
  <si>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</si>
  <si>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</si>
  <si>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</si>
  <si>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</si>
  <si>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</si>
  <si>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</si>
  <si>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</si>
  <si>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</si>
  <si>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</si>
  <si>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</si>
  <si>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</si>
  <si>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</si>
  <si>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</si>
  <si>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</si>
  <si>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</si>
  <si>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</si>
  <si>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</si>
  <si>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</si>
  <si>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</si>
  <si>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</si>
  <si>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</si>
  <si>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</si>
  <si>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</si>
  <si>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</si>
  <si>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</si>
  <si>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</si>
  <si>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</si>
  <si>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</si>
  <si>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</si>
  <si>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</si>
  <si>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</si>
  <si>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</si>
  <si>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</si>
  <si>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</si>
  <si>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</si>
  <si>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</si>
  <si>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</si>
  <si>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</si>
  <si>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</si>
  <si>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</si>
  <si>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</si>
  <si>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</si>
  <si>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</si>
  <si>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</si>
  <si>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</si>
  <si>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</si>
  <si>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</si>
  <si>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</si>
  <si>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</si>
  <si>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</si>
  <si>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</si>
  <si>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</si>
  <si>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</si>
  <si>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</si>
  <si>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</si>
  <si>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</si>
  <si>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</si>
  <si>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</si>
  <si>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</si>
  <si>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</si>
  <si>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</si>
  <si>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</si>
  <si>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</si>
  <si>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</si>
  <si>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</si>
  <si>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</si>
  <si>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</si>
  <si>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</si>
  <si>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</si>
  <si>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</si>
  <si>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</si>
  <si>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</si>
  <si>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</si>
  <si>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</si>
  <si>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</si>
  <si>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</si>
  <si>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</si>
  <si>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</si>
  <si>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</si>
  <si>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</si>
  <si>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</si>
  <si>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</si>
  <si>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</si>
  <si>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</si>
  <si>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</si>
  <si>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</si>
  <si>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</si>
  <si>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</si>
  <si>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</si>
  <si>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</si>
  <si>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</si>
  <si>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</si>
  <si>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</si>
  <si>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</si>
  <si>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</si>
  <si>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</si>
  <si>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</si>
  <si>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</si>
  <si>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</si>
  <si>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</si>
  <si>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</si>
  <si>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</si>
  <si>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</si>
  <si>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</si>
  <si>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</si>
  <si>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</si>
  <si>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</si>
  <si>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</si>
  <si>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</si>
  <si>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</si>
  <si>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</si>
  <si>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</si>
  <si>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</si>
  <si>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</si>
  <si>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</si>
  <si>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</si>
  <si>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</si>
  <si>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</si>
  <si>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</si>
  <si>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</si>
  <si>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</si>
  <si>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</si>
  <si>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</si>
  <si>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</si>
  <si>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</si>
  <si>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</si>
  <si>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</si>
  <si>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</si>
  <si>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</si>
  <si>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</si>
  <si>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</si>
  <si>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</si>
  <si>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</si>
  <si>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</si>
  <si>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</si>
  <si>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</si>
  <si>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</si>
  <si>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</si>
  <si>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</si>
  <si>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</si>
  <si>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</si>
  <si>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</si>
  <si>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</si>
  <si>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</si>
  <si>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</si>
  <si>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</si>
  <si>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</si>
  <si>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宮城県松島町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</si>
  <si>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</si>
  <si>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</si>
  <si>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</si>
  <si>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</si>
  <si>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</si>
  <si>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</si>
  <si>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</si>
  <si>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</si>
  <si>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</si>
  <si>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</si>
  <si>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</si>
  <si>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</si>
  <si>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</si>
  <si>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</si>
  <si>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</si>
  <si>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</si>
  <si>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</si>
  <si>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</si>
  <si>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</si>
  <si>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</si>
  <si>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</si>
  <si>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</si>
  <si>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</si>
  <si>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</si>
  <si>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</si>
  <si>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</si>
  <si>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</si>
  <si>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</si>
  <si>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</si>
  <si>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</si>
  <si>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</si>
  <si>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</si>
  <si>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</si>
  <si>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</si>
  <si>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</si>
  <si>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</si>
  <si>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松島町介護保険事業特別会計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</si>
  <si>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</si>
  <si>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</si>
  <si>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</si>
  <si>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</si>
  <si>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</si>
  <si>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</si>
  <si>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</si>
  <si>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</si>
  <si>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</si>
  <si>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</si>
  <si>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</si>
  <si>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</si>
  <si>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</si>
  <si>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</si>
  <si>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</si>
  <si>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</si>
  <si>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</si>
  <si>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</si>
  <si>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</si>
  <si>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</si>
  <si>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</si>
  <si>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</si>
  <si>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</si>
  <si>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</si>
  <si>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</si>
  <si>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</si>
  <si>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</si>
  <si>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</si>
  <si>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</si>
  <si>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</si>
  <si>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</si>
  <si>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</si>
  <si>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</si>
  <si>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</si>
  <si>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</si>
  <si>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</si>
  <si>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</si>
  <si>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</si>
  <si>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</si>
  <si>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</si>
  <si>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</si>
  <si>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</si>
  <si>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</si>
  <si>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</si>
  <si>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</si>
  <si>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</si>
  <si>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</si>
  <si>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</si>
  <si>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</si>
  <si>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</si>
  <si>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</si>
  <si>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</si>
  <si>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</si>
  <si>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</si>
  <si>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</si>
  <si>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</si>
  <si>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</si>
  <si>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</si>
  <si>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</si>
  <si>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</si>
  <si>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</si>
  <si>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</si>
  <si>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</si>
  <si>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</si>
  <si>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松島町下水道事業特別会計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</si>
  <si>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</si>
  <si>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</si>
  <si>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松島町介護サービス事業特別会計</t>
    <phoneticPr fontId="5"/>
  </si>
  <si>
    <t>(Ｆ)</t>
    <phoneticPr fontId="5"/>
  </si>
  <si>
    <t>松島町介護保険事業特別会計</t>
    <phoneticPr fontId="5"/>
  </si>
  <si>
    <t>将来負担比率（(Ｅ)－(Ｆ)）／（(Ｃ)－(Ｄ)）×１００</t>
    <rPh sb="0" eb="2">
      <t>ショウライ</t>
    </rPh>
    <rPh sb="2" eb="4">
      <t>フタン</t>
    </rPh>
    <rPh sb="4" eb="6">
      <t>ヒリツ</t>
    </rPh>
    <phoneticPr fontId="5"/>
  </si>
  <si>
    <t>松島町観瀾亭等特別会計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</si>
  <si>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</si>
  <si>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</si>
  <si>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</si>
  <si>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</si>
  <si>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</si>
  <si>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</si>
  <si>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</si>
  <si>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</si>
  <si>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</si>
  <si>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</si>
  <si>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</si>
  <si>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</si>
  <si>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</si>
  <si>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</si>
  <si>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</si>
  <si>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</si>
  <si>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</si>
  <si>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</si>
  <si>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</si>
  <si>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</si>
  <si>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</si>
  <si>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</si>
  <si>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</si>
  <si>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</si>
  <si>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</si>
  <si>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</si>
  <si>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</si>
  <si>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</si>
  <si>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</si>
  <si>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</si>
  <si>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</si>
  <si>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</si>
  <si>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</si>
  <si>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</si>
  <si>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</si>
  <si>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</si>
  <si>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</si>
  <si>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</si>
  <si>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</si>
  <si>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</si>
  <si>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</si>
  <si>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</si>
  <si>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</si>
  <si>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</si>
  <si>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</si>
  <si>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</si>
  <si>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</si>
  <si>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</si>
  <si>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</si>
  <si>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</si>
  <si>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</si>
  <si>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</si>
  <si>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</si>
  <si>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</si>
  <si>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</si>
  <si>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</si>
  <si>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</si>
  <si>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</si>
  <si>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</si>
  <si>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</si>
  <si>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</si>
  <si>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</si>
  <si>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</si>
  <si>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</si>
  <si>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</si>
  <si>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</si>
  <si>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</si>
  <si>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</si>
  <si>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</si>
  <si>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</si>
  <si>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</si>
  <si>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</si>
  <si>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</si>
  <si>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</si>
  <si>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</si>
  <si>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</si>
  <si>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</si>
  <si>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</si>
  <si>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</si>
  <si>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</si>
  <si>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</si>
  <si>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</si>
  <si>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41.81</t>
  </si>
  <si>
    <t>▲ 187.33</t>
  </si>
  <si>
    <t>松島町下水道事業特別会計</t>
  </si>
  <si>
    <t>松島町水道事業会計</t>
  </si>
  <si>
    <t>一般会計</t>
  </si>
  <si>
    <t>松島町国民健康保険特別会計</t>
  </si>
  <si>
    <t>松島町介護保険事業特別会計</t>
  </si>
  <si>
    <t>松島町観瀾亭等特別会計</t>
  </si>
  <si>
    <t>松島町後期高齢者医療特別会計</t>
  </si>
  <si>
    <t>松島町松島区外区有財産特別会計</t>
  </si>
  <si>
    <t>その他会計（赤字）</t>
  </si>
  <si>
    <t>その他会計（黒字）</t>
  </si>
  <si>
    <t>-</t>
    <phoneticPr fontId="2"/>
  </si>
  <si>
    <t>-</t>
    <phoneticPr fontId="2"/>
  </si>
  <si>
    <t>塩釜地区消防事務組合</t>
    <phoneticPr fontId="2"/>
  </si>
  <si>
    <t>宮城東部衛生処理組合</t>
    <rPh sb="0" eb="2">
      <t>ミヤギ</t>
    </rPh>
    <rPh sb="2" eb="4">
      <t>トウブ</t>
    </rPh>
    <rPh sb="4" eb="6">
      <t>エイセイ</t>
    </rPh>
    <rPh sb="6" eb="8">
      <t>ショリ</t>
    </rPh>
    <rPh sb="8" eb="10">
      <t>クミアイ</t>
    </rPh>
    <phoneticPr fontId="2"/>
  </si>
  <si>
    <t>宮城県後期高齢者医療広域連合</t>
    <phoneticPr fontId="2"/>
  </si>
  <si>
    <t>吉田川流域溜池大和町外２市町4ヶ町組合</t>
    <phoneticPr fontId="2"/>
  </si>
  <si>
    <t>宮城県市町村職員退職手当組合</t>
    <phoneticPr fontId="2"/>
  </si>
  <si>
    <t>宮城県市町村非常勤消防団員補償報償組合</t>
    <phoneticPr fontId="2"/>
  </si>
  <si>
    <t>宮城県市町村自治振興センター</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</si>
  <si>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</si>
  <si>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</si>
  <si>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</si>
  <si>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</si>
  <si>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</si>
  <si>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</si>
  <si>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</si>
  <si>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</si>
  <si>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</si>
  <si>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</si>
  <si>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</si>
  <si>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</si>
  <si>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</si>
  <si>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は類似団体と比較して同水準にあるが、将来負担比率については上昇傾向にある。実質公債費比率については、今後2～3年においては災害公営住宅・仮庁舎等の建設事業に係る起債の償還開始により比率が上昇していくと見込まれる。また、将来負担比率については、平成27年度は事業完了により財政調整基金を取り崩したことが影響し、平成26年度に比べて比率が14.1ポイント増となっている。
　今後も地方債の新規発行に際しては、事業の緊急性・ニーズ等を的確に把握し事業の内容を精査しながら適切な処理に努めていく必要がある。　
</t>
    <rPh sb="1" eb="3">
      <t>ジッシツ</t>
    </rPh>
    <rPh sb="3" eb="6">
      <t>コウサイヒ</t>
    </rPh>
    <rPh sb="6" eb="8">
      <t>ヒリツ</t>
    </rPh>
    <rPh sb="9" eb="11">
      <t>ルイジ</t>
    </rPh>
    <rPh sb="11" eb="13">
      <t>ダンタイ</t>
    </rPh>
    <rPh sb="14" eb="16">
      <t>ヒカク</t>
    </rPh>
    <rPh sb="18" eb="21">
      <t>ドウスイジュン</t>
    </rPh>
    <rPh sb="26" eb="28">
      <t>ショウライ</t>
    </rPh>
    <rPh sb="28" eb="30">
      <t>フタン</t>
    </rPh>
    <rPh sb="30" eb="32">
      <t>ヒリツ</t>
    </rPh>
    <rPh sb="37" eb="39">
      <t>ジョウショウ</t>
    </rPh>
    <rPh sb="39" eb="41">
      <t>ケイコウ</t>
    </rPh>
    <rPh sb="45" eb="47">
      <t>ジッシツ</t>
    </rPh>
    <rPh sb="47" eb="50">
      <t>コウサイヒ</t>
    </rPh>
    <rPh sb="50" eb="52">
      <t>ヒリツ</t>
    </rPh>
    <rPh sb="117" eb="119">
      <t>ショウライ</t>
    </rPh>
    <rPh sb="119" eb="121">
      <t>フタン</t>
    </rPh>
    <rPh sb="121" eb="123">
      <t>ヒリツ</t>
    </rPh>
    <rPh sb="134" eb="135">
      <t>ド</t>
    </rPh>
    <rPh sb="158" eb="160">
      <t>エイキョウ</t>
    </rPh>
    <rPh sb="162" eb="164">
      <t>ヘイセイ</t>
    </rPh>
    <rPh sb="166" eb="168">
      <t>ネンド</t>
    </rPh>
    <rPh sb="169" eb="170">
      <t>クラ</t>
    </rPh>
    <rPh sb="172" eb="174">
      <t>ヒリツ</t>
    </rPh>
    <rPh sb="196" eb="199">
      <t>チホウサイ</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</si>
</sst>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28948</c:v>
                </c:pt>
                <c:pt idx="1">
                  <c:v>81501</c:v>
                </c:pt>
                <c:pt idx="2">
                  <c:v>119891</c:v>
                </c:pt>
                <c:pt idx="3">
                  <c:v>343397</c:v>
                </c:pt>
                <c:pt idx="4">
                  <c:v>319163</c:v>
                </c:pt>
              </c:numCache>
            </c:numRef>
          </c:val>
          <c:smooth val="0"/>
        </c:ser>
        <c:dLbls>
          <c:showLegendKey val="0"/>
          <c:showVal val="0"/>
          <c:showCatName val="0"/>
          <c:showSerName val="0"/>
          <c:showPercent val="0"/>
          <c:showBubbleSize val="0"/>
        </c:dLbls>
        <c:marker val="1"/>
        <c:smooth val="0"/>
        <c:axId val="123222656"/>
        <c:axId val="123257600"/>
      </c:lineChart>
      <c:catAx>
        <c:axId val="12322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57600"/>
        <c:crosses val="autoZero"/>
        <c:auto val="1"/>
        <c:lblAlgn val="ctr"/>
        <c:lblOffset val="100"/>
        <c:tickLblSkip val="1"/>
        <c:tickMarkSkip val="1"/>
        <c:noMultiLvlLbl val="0"/>
      </c:catAx>
      <c:valAx>
        <c:axId val="1232576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2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5.32</c:v>
                </c:pt>
                <c:pt idx="1">
                  <c:v>7.55</c:v>
                </c:pt>
                <c:pt idx="2">
                  <c:v>7.94</c:v>
                </c:pt>
                <c:pt idx="3">
                  <c:v>110.47</c:v>
                </c:pt>
                <c:pt idx="4">
                  <c:v>27.55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29.81</c:v>
                </c:pt>
                <c:pt idx="1">
                  <c:v>49.45</c:v>
                </c:pt>
                <c:pt idx="2">
                  <c:v>11.37</c:v>
                </c:pt>
                <c:pt idx="3">
                  <c:v>52.12</c:v>
                </c:pt>
                <c:pt idx="4">
                  <c:v>52.43</c:v>
                </c:pt>
              </c:numCache>
            </c:numRef>
          </c:val>
        </c:ser>
        <c:dLbls>
          <c:showLegendKey val="0"/>
          <c:showVal val="0"/>
          <c:showCatName val="0"/>
          <c:showSerName val="0"/>
          <c:showPercent val="0"/>
          <c:showBubbleSize val="0"/>
        </c:dLbls>
        <c:gapWidth val="250"/>
        <c:overlap val="100"/>
        <c:axId val="132053632"/>
        <c:axId val="10964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c:v>
                </c:pt>
                <c:pt idx="1">
                  <c:v>18.91</c:v>
                </c:pt>
                <c:pt idx="2">
                  <c:v>-41.81</c:v>
                </c:pt>
                <c:pt idx="3">
                  <c:v>136.41</c:v>
                </c:pt>
                <c:pt idx="4">
                  <c:v>-187.33</c:v>
                </c:pt>
              </c:numCache>
            </c:numRef>
          </c:val>
          <c:smooth val="0"/>
        </c:ser>
        <c:dLbls>
          <c:showLegendKey val="0"/>
          <c:showVal val="0"/>
          <c:showCatName val="0"/>
          <c:showSerName val="0"/>
          <c:showPercent val="0"/>
          <c:showBubbleSize val="0"/>
        </c:dLbls>
        <c:marker val="1"/>
        <c:smooth val="0"/>
        <c:axId val="132053632"/>
        <c:axId val="109642112"/>
      </c:lineChart>
      <c:catAx>
        <c:axId val="1320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42112"/>
        <c:crosses val="autoZero"/>
        <c:auto val="1"/>
        <c:lblAlgn val="ctr"/>
        <c:lblOffset val="100"/>
        <c:tickLblSkip val="1"/>
        <c:tickMarkSkip val="1"/>
        <c:noMultiLvlLbl val="0"/>
      </c:catAx>
      <c:valAx>
        <c:axId val="10964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0.02</c:v>
                </c:pt>
                <c:pt idx="6">
                  <c:v>#N/A</c:v>
                </c:pt>
                <c:pt idx="7">
                  <c:v>0.03</c:v>
                </c:pt>
                <c:pt idx="8">
                  <c:v>#N/A</c:v>
                </c:pt>
                <c:pt idx="9">
                  <c:v>0.02</c:v>
                </c:pt>
              </c:numCache>
            </c:numRef>
          </c:val>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0.12</c:v>
                </c:pt>
                <c:pt idx="4">
                  <c:v>#N/A</c:v>
                </c:pt>
                <c:pt idx="5">
                  <c:v>0.21</c:v>
                </c:pt>
                <c:pt idx="6">
                  <c:v>#N/A</c:v>
                </c:pt>
                <c:pt idx="7">
                  <c:v>0.27</c:v>
                </c:pt>
                <c:pt idx="8">
                  <c:v>#N/A</c:v>
                </c:pt>
                <c:pt idx="9">
                  <c:v>0.22</c:v>
                </c:pt>
              </c:numCache>
            </c:numRef>
          </c:val>
        </c:ser>
        <c:ser>
          <c:idx val="5"/>
          <c:order val="5"/>
          <c:tx>
            <c:strRef>
              <c:f>データシート!$A$32</c:f>
              <c:strCache>
                <c:ptCount val="1"/>
                <c:pt idx="0">
                  <c:v>松島町介護保険事業特別会計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0.95</c:v>
                </c:pt>
                <c:pt idx="4">
                  <c:v>#N/A</c:v>
                </c:pt>
                <c:pt idx="5">
                  <c:v>1.24</c:v>
                </c:pt>
                <c:pt idx="6">
                  <c:v>#N/A</c:v>
                </c:pt>
                <c:pt idx="7">
                  <c:v>1.29</c:v>
                </c:pt>
                <c:pt idx="8">
                  <c:v>#N/A</c:v>
                </c:pt>
                <c:pt idx="9">
                  <c:v>1.33</c:v>
                </c:pt>
              </c:numCache>
            </c:numRef>
          </c:val>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2.79</c:v>
                </c:pt>
                <c:pt idx="2">
                  <c:v>#N/A</c:v>
                </c:pt>
                <c:pt idx="3">
                  <c:v>6.43</c:v>
                </c:pt>
                <c:pt idx="4">
                  <c:v>#N/A</c:v>
                </c:pt>
                <c:pt idx="5">
                  <c:v>5.6</c:v>
                </c:pt>
                <c:pt idx="6">
                  <c:v>#N/A</c:v>
                </c:pt>
                <c:pt idx="7">
                  <c:v>5.88</c:v>
                </c:pt>
                <c:pt idx="8">
                  <c:v>#N/A</c:v>
                </c:pt>
                <c:pt idx="9">
                  <c:v>3.51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5.31</c:v>
                </c:pt>
                <c:pt idx="2">
                  <c:v>#N/A</c:v>
                </c:pt>
                <c:pt idx="3">
                  <c:v>7.54</c:v>
                </c:pt>
                <c:pt idx="4">
                  <c:v>#N/A</c:v>
                </c:pt>
                <c:pt idx="5">
                  <c:v>7.92</c:v>
                </c:pt>
                <c:pt idx="6">
                  <c:v>#N/A</c:v>
                </c:pt>
                <c:pt idx="7">
                  <c:v>110.46</c:v>
                </c:pt>
                <c:pt idx="8">
                  <c:v>#N/A</c:v>
                </c:pt>
                <c:pt idx="9">
                  <c:v>27.54</c:v>
                </c:pt>
              </c:numCache>
            </c:numRef>
          </c:val>
        </c:ser>
        <c:ser>
          <c:idx val="8"/>
          <c:order val="8"/>
          <c:tx>
            <c:strRef>
              <c:f>データシート!$A$35</c:f>
              <c:strCache>
                <c:ptCount val="1"/>
                <c:pt idx="0">
                  <c:v>松島町水道事業会計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24.03</c:v>
                </c:pt>
                <c:pt idx="2">
                  <c:v>#N/A</c:v>
                </c:pt>
                <c:pt idx="3">
                  <c:v>27.6</c:v>
                </c:pt>
                <c:pt idx="4">
                  <c:v>#N/A</c:v>
                </c:pt>
                <c:pt idx="5">
                  <c:v>28.84</c:v>
                </c:pt>
                <c:pt idx="6">
                  <c:v>#N/A</c:v>
                </c:pt>
                <c:pt idx="7">
                  <c:v>29.58</c:v>
                </c:pt>
                <c:pt idx="8">
                  <c:v>#N/A</c:v>
                </c:pt>
                <c:pt idx="9">
                  <c:v>32.93</c:v>
                </c:pt>
              </c:numCache>
            </c:numRef>
          </c:val>
        </c:ser>
        <c:ser>
          <c:idx val="9"/>
          <c:order val="9"/>
          <c:tx>
            <c:strRef>
              <c:f>データシート!$A$36</c:f>
              <c:strCache>
                <c:ptCount val="1"/>
                <c:pt idx="0">
                  <c:v>松島町下水道事業特別会計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5.29</c:v>
                </c:pt>
                <c:pt idx="2">
                  <c:v>#N/A</c:v>
                </c:pt>
                <c:pt idx="3">
                  <c:v>3.61</c:v>
                </c:pt>
                <c:pt idx="4">
                  <c:v>#N/A</c:v>
                </c:pt>
                <c:pt idx="5">
                  <c:v>17.98</c:v>
                </c:pt>
                <c:pt idx="6">
                  <c:v>#N/A</c:v>
                </c:pt>
                <c:pt idx="7">
                  <c:v>18.3</c:v>
                </c:pt>
                <c:pt idx="8">
                  <c:v>#N/A</c:v>
                </c:pt>
                <c:pt idx="9">
                  <c:v>36.03</c:v>
                </c:pt>
              </c:numCache>
            </c:numRef>
          </c:val>
        </c:ser>
        <c:dLbls>
          <c:showLegendKey val="0"/>
          <c:showVal val="0"/>
          <c:showCatName val="0"/>
          <c:showSerName val="0"/>
          <c:showPercent val="0"/>
          <c:showBubbleSize val="0"/>
        </c:dLbls>
        <c:gapWidth val="150"/>
        <c:overlap val="100"/>
        <c:axId val="132128128"/>
        <c:axId val="132138112"/>
      </c:barChart>
      <c:catAx>
        <c:axId val="1321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38112"/>
        <c:crosses val="autoZero"/>
        <c:auto val="1"/>
        <c:lblAlgn val="ctr"/>
        <c:lblOffset val="100"/>
        <c:tickLblSkip val="1"/>
        <c:tickMarkSkip val="1"/>
        <c:noMultiLvlLbl val="0"/>
      </c:catAx>
      <c:valAx>
        <c:axId val="13213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2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672</c:v>
                </c:pt>
                <c:pt idx="5">
                  <c:v>666</c:v>
                </c:pt>
                <c:pt idx="8">
                  <c:v>671</c:v>
                </c:pt>
                <c:pt idx="11">
                  <c:v>660</c:v>
                </c:pt>
                <c:pt idx="14">
                  <c:v>616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32</c:v>
                </c:pt>
                <c:pt idx="6">
                  <c:v>29</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311</c:v>
                </c:pt>
                <c:pt idx="3">
                  <c:v>298</c:v>
                </c:pt>
                <c:pt idx="6">
                  <c:v>321</c:v>
                </c:pt>
                <c:pt idx="9">
                  <c:v>385</c:v>
                </c:pt>
                <c:pt idx="12">
                  <c:v>373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666</c:v>
                </c:pt>
                <c:pt idx="3">
                  <c:v>621</c:v>
                </c:pt>
                <c:pt idx="6">
                  <c:v>594</c:v>
                </c:pt>
                <c:pt idx="9">
                  <c:v>578</c:v>
                </c:pt>
                <c:pt idx="12">
                  <c:v>539</c:v>
                </c:pt>
              </c:numCache>
            </c:numRef>
          </c:val>
        </c:ser>
        <c:dLbls>
          <c:showLegendKey val="0"/>
          <c:showVal val="0"/>
          <c:showCatName val="0"/>
          <c:showSerName val="0"/>
          <c:showPercent val="0"/>
          <c:showBubbleSize val="0"/>
        </c:dLbls>
        <c:gapWidth val="100"/>
        <c:overlap val="100"/>
        <c:axId val="139764864"/>
        <c:axId val="13976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338</c:v>
                </c:pt>
                <c:pt idx="2">
                  <c:v>#N/A</c:v>
                </c:pt>
                <c:pt idx="3">
                  <c:v>#N/A</c:v>
                </c:pt>
                <c:pt idx="4">
                  <c:v>289</c:v>
                </c:pt>
                <c:pt idx="5">
                  <c:v>#N/A</c:v>
                </c:pt>
                <c:pt idx="6">
                  <c:v>#N/A</c:v>
                </c:pt>
                <c:pt idx="7">
                  <c:v>273</c:v>
                </c:pt>
                <c:pt idx="8">
                  <c:v>#N/A</c:v>
                </c:pt>
                <c:pt idx="9">
                  <c:v>#N/A</c:v>
                </c:pt>
                <c:pt idx="10">
                  <c:v>315</c:v>
                </c:pt>
                <c:pt idx="11">
                  <c:v>#N/A</c:v>
                </c:pt>
                <c:pt idx="12">
                  <c:v>#N/A</c:v>
                </c:pt>
                <c:pt idx="13">
                  <c:v>308</c:v>
                </c:pt>
                <c:pt idx="14">
                  <c:v>#N/A</c:v>
                </c:pt>
              </c:numCache>
            </c:numRef>
          </c:val>
          <c:smooth val="0"/>
        </c:ser>
        <c:dLbls>
          <c:showLegendKey val="0"/>
          <c:showVal val="0"/>
          <c:showCatName val="0"/>
          <c:showSerName val="0"/>
          <c:showPercent val="0"/>
          <c:showBubbleSize val="0"/>
        </c:dLbls>
        <c:marker val="1"/>
        <c:smooth val="0"/>
        <c:axId val="139764864"/>
        <c:axId val="139766784"/>
      </c:lineChart>
      <c:catAx>
        <c:axId val="1397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766784"/>
        <c:crosses val="autoZero"/>
        <c:auto val="1"/>
        <c:lblAlgn val="ctr"/>
        <c:lblOffset val="100"/>
        <c:tickLblSkip val="1"/>
        <c:tickMarkSkip val="1"/>
        <c:noMultiLvlLbl val="0"/>
      </c:catAx>
      <c:valAx>
        <c:axId val="13976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6739</c:v>
                </c:pt>
                <c:pt idx="5">
                  <c:v>6809</c:v>
                </c:pt>
                <c:pt idx="8">
                  <c:v>6658</c:v>
                </c:pt>
                <c:pt idx="11">
                  <c:v>6406</c:v>
                </c:pt>
                <c:pt idx="14">
                  <c:v>6400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826</c:v>
                </c:pt>
                <c:pt idx="5">
                  <c:v>716</c:v>
                </c:pt>
                <c:pt idx="8">
                  <c:v>596</c:v>
                </c:pt>
                <c:pt idx="11">
                  <c:v>648</c:v>
                </c:pt>
                <c:pt idx="14">
                  <c:v>564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2242</c:v>
                </c:pt>
                <c:pt idx="5">
                  <c:v>2910</c:v>
                </c:pt>
                <c:pt idx="8">
                  <c:v>1486</c:v>
                </c:pt>
                <c:pt idx="11">
                  <c:v>2941</c:v>
                </c:pt>
                <c:pt idx="14">
                  <c:v>2578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1343</c:v>
                </c:pt>
                <c:pt idx="3">
                  <c:v>1316</c:v>
                </c:pt>
                <c:pt idx="6">
                  <c:v>1257</c:v>
                </c:pt>
                <c:pt idx="9">
                  <c:v>1156</c:v>
                </c:pt>
                <c:pt idx="12">
                  <c:v>1088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c:v>
                </c:pt>
                <c:pt idx="3">
                  <c:v>71</c:v>
                </c:pt>
                <c:pt idx="6">
                  <c:v>47</c:v>
                </c:pt>
                <c:pt idx="9">
                  <c:v>42</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4301</c:v>
                </c:pt>
                <c:pt idx="3">
                  <c:v>4193</c:v>
                </c:pt>
                <c:pt idx="6">
                  <c:v>4239</c:v>
                </c:pt>
                <c:pt idx="9">
                  <c:v>4410</c:v>
                </c:pt>
                <c:pt idx="12">
                  <c:v>4642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91</c:v>
                </c:pt>
                <c:pt idx="3">
                  <c:v>79</c:v>
                </c:pt>
                <c:pt idx="6">
                  <c:v>66</c:v>
                </c:pt>
                <c:pt idx="9">
                  <c:v>57</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5669</c:v>
                </c:pt>
                <c:pt idx="3">
                  <c:v>5768</c:v>
                </c:pt>
                <c:pt idx="6">
                  <c:v>6016</c:v>
                </c:pt>
                <c:pt idx="9">
                  <c:v>6323</c:v>
                </c:pt>
                <c:pt idx="12">
                  <c:v>6238</c:v>
                </c:pt>
              </c:numCache>
            </c:numRef>
          </c:val>
        </c:ser>
        <c:dLbls>
          <c:showLegendKey val="0"/>
          <c:showVal val="0"/>
          <c:showCatName val="0"/>
          <c:showSerName val="0"/>
          <c:showPercent val="0"/>
          <c:showBubbleSize val="0"/>
        </c:dLbls>
        <c:gapWidth val="100"/>
        <c:overlap val="100"/>
        <c:axId val="140787072"/>
        <c:axId val="14079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1696</c:v>
                </c:pt>
                <c:pt idx="2">
                  <c:v>#N/A</c:v>
                </c:pt>
                <c:pt idx="3">
                  <c:v>#N/A</c:v>
                </c:pt>
                <c:pt idx="4">
                  <c:v>992</c:v>
                </c:pt>
                <c:pt idx="5">
                  <c:v>#N/A</c:v>
                </c:pt>
                <c:pt idx="6">
                  <c:v>#N/A</c:v>
                </c:pt>
                <c:pt idx="7">
                  <c:v>2886</c:v>
                </c:pt>
                <c:pt idx="8">
                  <c:v>#N/A</c:v>
                </c:pt>
                <c:pt idx="9">
                  <c:v>#N/A</c:v>
                </c:pt>
                <c:pt idx="10">
                  <c:v>1994</c:v>
                </c:pt>
                <c:pt idx="11">
                  <c:v>#N/A</c:v>
                </c:pt>
                <c:pt idx="12">
                  <c:v>#N/A</c:v>
                </c:pt>
                <c:pt idx="13">
                  <c:v>2505</c:v>
                </c:pt>
                <c:pt idx="14">
                  <c:v>#N/A</c:v>
                </c:pt>
              </c:numCache>
            </c:numRef>
          </c:val>
          <c:smooth val="0"/>
        </c:ser>
        <c:dLbls>
          <c:showLegendKey val="0"/>
          <c:showVal val="0"/>
          <c:showCatName val="0"/>
          <c:showSerName val="0"/>
          <c:showPercent val="0"/>
          <c:showBubbleSize val="0"/>
        </c:dLbls>
        <c:marker val="1"/>
        <c:smooth val="0"/>
        <c:axId val="140787072"/>
        <c:axId val="140797440"/>
      </c:lineChart>
      <c:catAx>
        <c:axId val="1407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797440"/>
        <c:crosses val="autoZero"/>
        <c:auto val="1"/>
        <c:lblAlgn val="ctr"/>
        <c:lblOffset val="100"/>
        <c:tickLblSkip val="1"/>
        <c:tickMarkSkip val="1"/>
        <c:noMultiLvlLbl val="0"/>
      </c:catAx>
      <c:valAx>
        <c:axId val="14079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{545AB287-DEA8-4E91-A0F1-90363EE187BE}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{85D45208-6992-4F9D-A53E-482E9B40CBF5}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{2FB62267-D7C3-491B-AD08-FE52DF9E3A6A}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{AA8EA0E2-7E89-452C-8136-F332F78B6A20}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{90C48121-540F-44CA-A8AA-FEE2DF749B7F}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{C4BD4B6F-26AF-4A2B-AA7F-892143B7BD2B}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{66C42A7D-883B-45A0-B2FC-681A262E883E}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{E2BA0A0E-D436-4EDA-9485-785BD68E8BAD}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{1ED0329E-AEA4-413C-AF25-23A7F3B4486B}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{BCE6FDBB-838F-4A8A-A231-4904F434E9AF}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737920"/>
        <c:axId val="140748288"/>
      </c:scatterChart>
      <c:valAx>
        <c:axId val="14073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48288"/>
        <c:crosses val="autoZero"/>
        <c:crossBetween val="midCat"/>
      </c:valAx>
      <c:valAx>
        <c:axId val="140748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73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311463461048214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{770B5CAA-9385-42D5-A231-753DE60E5DEE}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{962C9FFD-AF0A-4D9F-BBE2-3BDCA6731084}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{0FCD68B9-67B5-451C-A7C3-64C06B2AD4C0}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{E8F427C5-4795-4FB6-A46C-28A2A7F5AC16}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{BB03CEBE-9CBB-4A11-BB82-31C7C1C14FFB}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9.8000000000000007</c:v>
                </c:pt>
                <c:pt idx="2">
                  <c:v>9.1999999999999993</c:v>
                </c:pt>
                <c:pt idx="3">
                  <c:v>8.9</c:v>
                </c:pt>
                <c:pt idx="4">
                  <c:v>9</c:v>
                </c:pt>
              </c:numCache>
            </c:numRef>
          </c:xVal>
          <c:yVal>
            <c:numRef>
              <c:f>公会計指標分析・財政指標組合せ分析表!$K$73:$O$73</c:f>
              <c:numCache>
                <c:formatCode>#,##0.0;"▲ "#,##0.0</c:formatCode>
                <c:ptCount val="5"/>
                <c:pt idx="0">
                  <c:v>50.9</c:v>
                </c:pt>
                <c:pt idx="1">
                  <c:v>30.4</c:v>
                </c:pt>
                <c:pt idx="2">
                  <c:v>87.5</c:v>
                </c:pt>
                <c:pt idx="3">
                  <c:v>60.7</c:v>
                </c:pt>
                <c:pt idx="4">
                  <c:v>74.8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{BF76BD78-6632-4F3E-B5F6-D3A82F5D13EE}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{200E146F-B9AF-44F3-90DD-12A6187D9622}</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909946106257921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{0C6B2F21-092E-45FD-8511-054B45791D8A}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{C82F5686-0DB3-4623-B454-9EE7E87FDD34}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{DCADC019-DBB2-46E4-8BC8-6B9AE94C5733}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8.9</c:v>
                </c:pt>
              </c:numCache>
            </c:numRef>
          </c:xVal>
          <c:yVal>
            <c:numRef>
              <c:f>公会計指標分析・財政指標組合せ分析表!$K$77:$O$77</c:f>
              <c:numCache>
                <c:formatCode>#,##0.0;"▲ "#,##0.0</c:formatCode>
                <c:ptCount val="5"/>
                <c:pt idx="0">
                  <c:v>64.3</c:v>
                </c:pt>
                <c:pt idx="1">
                  <c:v>61.3</c:v>
                </c:pt>
                <c:pt idx="2">
                  <c:v>54.6</c:v>
                </c:pt>
                <c:pt idx="3">
                  <c:v>48.7</c:v>
                </c:pt>
                <c:pt idx="4">
                  <c:v>13.1</c:v>
                </c:pt>
              </c:numCache>
            </c:numRef>
          </c:yVal>
          <c:smooth val="0"/>
        </c:ser>
        <c:dLbls>
          <c:showLegendKey val="0"/>
          <c:showVal val="0"/>
          <c:showCatName val="0"/>
          <c:showSerName val="0"/>
          <c:showPercent val="0"/>
          <c:showBubbleSize val="0"/>
        </c:dLbls>
        <c:axId val="140207232"/>
        <c:axId val="140209152"/>
      </c:scatterChart>
      <c:valAx>
        <c:axId val="140207232"/>
        <c:scaling>
          <c:orientation val="minMax"/>
          <c:max val="12.6"/>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09152"/>
        <c:crosses val="autoZero"/>
        <c:crossBetween val="midCat"/>
      </c:valAx>
      <c:valAx>
        <c:axId val="140209152"/>
        <c:scaling>
          <c:orientation val="minMax"/>
          <c:max val="10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07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本町における実質公債費比率については平成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9.0</a:t>
          </a:r>
          <a:r>
            <a:rPr kumimoji="1" lang="ja-JP" altLang="en-US" sz="1100">
              <a:solidFill>
                <a:schemeClr val="dk1"/>
              </a:solidFill>
              <a:effectLst/>
              <a:latin typeface="+mn-ea"/>
              <a:ea typeface="+mn-ea"/>
              <a:cs typeface="+mn-cs"/>
            </a:rPr>
            <a:t>％であり、、平成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年度から比べると</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ポイント増となっているが、ここ数年はほぼ横ばいの数値となっている。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分子構造の内訳としては、一般会計等に係る元利償還金は年々減少しており、また公営企業債の元利償還金に対する繰入金については、下水道事業会計に繰入する額が減となったことによるものである。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年においては</a:t>
          </a:r>
          <a:r>
            <a:rPr kumimoji="1" lang="ja-JP" altLang="en-US" sz="1100">
              <a:solidFill>
                <a:schemeClr val="dk1"/>
              </a:solidFill>
              <a:effectLst/>
              <a:latin typeface="+mn-ea"/>
              <a:ea typeface="+mn-ea"/>
              <a:cs typeface="+mn-cs"/>
            </a:rPr>
            <a:t>災害公営住宅・仮庁舎</a:t>
          </a:r>
          <a:r>
            <a:rPr kumimoji="1" lang="ja-JP" altLang="ja-JP" sz="1100">
              <a:solidFill>
                <a:schemeClr val="dk1"/>
              </a:solidFill>
              <a:effectLst/>
              <a:latin typeface="+mn-ea"/>
              <a:ea typeface="+mn-ea"/>
              <a:cs typeface="+mn-cs"/>
            </a:rPr>
            <a:t>等の建設事業に係る起債の償還開始により</a:t>
          </a:r>
          <a:r>
            <a:rPr kumimoji="1" lang="ja-JP" altLang="en-US" sz="1100">
              <a:solidFill>
                <a:schemeClr val="dk1"/>
              </a:solidFill>
              <a:effectLst/>
              <a:latin typeface="+mn-ea"/>
              <a:ea typeface="+mn-ea"/>
              <a:cs typeface="+mn-cs"/>
            </a:rPr>
            <a:t>元利償還金が増となる見込みである。</a:t>
          </a:r>
          <a:r>
            <a:rPr kumimoji="1" lang="ja-JP" altLang="ja-JP" sz="1100">
              <a:solidFill>
                <a:schemeClr val="dk1"/>
              </a:solidFill>
              <a:effectLst/>
              <a:latin typeface="+mn-ea"/>
              <a:ea typeface="+mn-ea"/>
              <a:cs typeface="+mn-cs"/>
            </a:rPr>
            <a:t>　</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今後も新規発行に際しては、事業の緊急性・ニーズ等を的確に把握し事業の内容を精査しながら</a:t>
          </a:r>
          <a:r>
            <a:rPr kumimoji="1" lang="ja-JP" altLang="en-US" sz="1100">
              <a:solidFill>
                <a:schemeClr val="dk1"/>
              </a:solidFill>
              <a:effectLst/>
              <a:latin typeface="+mn-ea"/>
              <a:ea typeface="+mn-ea"/>
              <a:cs typeface="+mn-cs"/>
            </a:rPr>
            <a:t>適切な処理に努め実質公債費比率の上昇を抑えていきたい。</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将来負担比率については、前年度比</a:t>
          </a:r>
          <a:r>
            <a:rPr kumimoji="1" lang="en-US" altLang="ja-JP" sz="1100">
              <a:solidFill>
                <a:schemeClr val="dk1"/>
              </a:solidFill>
              <a:effectLst/>
              <a:latin typeface="+mj-ea"/>
              <a:ea typeface="+mj-ea"/>
              <a:cs typeface="+mn-cs"/>
            </a:rPr>
            <a:t>14.1</a:t>
          </a:r>
          <a:r>
            <a:rPr kumimoji="1" lang="ja-JP" altLang="ja-JP" sz="1100">
              <a:solidFill>
                <a:schemeClr val="dk1"/>
              </a:solidFill>
              <a:effectLst/>
              <a:latin typeface="+mj-ea"/>
              <a:ea typeface="+mj-ea"/>
              <a:cs typeface="+mn-cs"/>
            </a:rPr>
            <a:t>ポイント</a:t>
          </a:r>
          <a:r>
            <a:rPr kumimoji="1" lang="ja-JP" altLang="en-US" sz="1100">
              <a:solidFill>
                <a:schemeClr val="dk1"/>
              </a:solidFill>
              <a:effectLst/>
              <a:latin typeface="+mj-ea"/>
              <a:ea typeface="+mj-ea"/>
              <a:cs typeface="+mn-cs"/>
            </a:rPr>
            <a:t>増</a:t>
          </a:r>
          <a:r>
            <a:rPr kumimoji="1" lang="ja-JP" altLang="ja-JP" sz="1100">
              <a:solidFill>
                <a:schemeClr val="dk1"/>
              </a:solidFill>
              <a:effectLst/>
              <a:latin typeface="+mj-ea"/>
              <a:ea typeface="+mj-ea"/>
              <a:cs typeface="+mn-cs"/>
            </a:rPr>
            <a:t>となっている。</a:t>
          </a:r>
          <a:endParaRPr lang="ja-JP" altLang="ja-JP" sz="140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要因としては、財政調整基金において、復興事業の進捗状況により平成</a:t>
          </a:r>
          <a:r>
            <a:rPr kumimoji="1" lang="en-US" altLang="ja-JP" sz="1100">
              <a:solidFill>
                <a:schemeClr val="dk1"/>
              </a:solidFill>
              <a:effectLst/>
              <a:latin typeface="+mj-ea"/>
              <a:ea typeface="+mj-ea"/>
              <a:cs typeface="+mn-cs"/>
            </a:rPr>
            <a:t>26</a:t>
          </a:r>
          <a:r>
            <a:rPr kumimoji="1" lang="ja-JP" altLang="en-US" sz="1100">
              <a:solidFill>
                <a:schemeClr val="dk1"/>
              </a:solidFill>
              <a:effectLst/>
              <a:latin typeface="+mj-ea"/>
              <a:ea typeface="+mj-ea"/>
              <a:cs typeface="+mn-cs"/>
            </a:rPr>
            <a:t>年度の額が大きくなっていたが、平成</a:t>
          </a:r>
          <a:r>
            <a:rPr kumimoji="1" lang="en-US" altLang="ja-JP" sz="1100">
              <a:solidFill>
                <a:schemeClr val="dk1"/>
              </a:solidFill>
              <a:effectLst/>
              <a:latin typeface="+mj-ea"/>
              <a:ea typeface="+mj-ea"/>
              <a:cs typeface="+mn-cs"/>
            </a:rPr>
            <a:t>27</a:t>
          </a:r>
          <a:r>
            <a:rPr kumimoji="1" lang="ja-JP" altLang="en-US" sz="1100">
              <a:solidFill>
                <a:schemeClr val="dk1"/>
              </a:solidFill>
              <a:effectLst/>
              <a:latin typeface="+mj-ea"/>
              <a:ea typeface="+mj-ea"/>
              <a:cs typeface="+mn-cs"/>
            </a:rPr>
            <a:t>年度は事業の完了により財政調整基金を取り崩したため、充当可能金額が減となり将来負担比率が増となったことによるものである。</a:t>
          </a:r>
          <a:r>
            <a:rPr kumimoji="1" lang="ja-JP" altLang="ja-JP" sz="1100">
              <a:solidFill>
                <a:schemeClr val="dk1"/>
              </a:solidFill>
              <a:effectLst/>
              <a:latin typeface="+mj-ea"/>
              <a:ea typeface="+mj-ea"/>
              <a:cs typeface="+mn-cs"/>
            </a:rPr>
            <a:t>　</a:t>
          </a:r>
          <a:endParaRPr kumimoji="1" lang="en-US" altLang="ja-JP" sz="11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地方債において、</a:t>
          </a:r>
          <a:r>
            <a:rPr kumimoji="1" lang="ja-JP" altLang="ja-JP" sz="1100">
              <a:solidFill>
                <a:schemeClr val="dk1"/>
              </a:solidFill>
              <a:effectLst/>
              <a:latin typeface="+mn-lt"/>
              <a:ea typeface="+mn-ea"/>
              <a:cs typeface="+mn-cs"/>
            </a:rPr>
            <a:t>今後も新規発行に際しては、事業の緊急性・ニーズ等を的確に把握し事業の内容を精査しながら</a:t>
          </a:r>
          <a:r>
            <a:rPr kumimoji="1" lang="ja-JP" altLang="en-US" sz="1100">
              <a:solidFill>
                <a:schemeClr val="dk1"/>
              </a:solidFill>
              <a:effectLst/>
              <a:latin typeface="+mn-lt"/>
              <a:ea typeface="+mn-ea"/>
              <a:cs typeface="+mn-cs"/>
            </a:rPr>
            <a:t>適切な処理に</a:t>
          </a:r>
          <a:r>
            <a:rPr kumimoji="1" lang="ja-JP" altLang="ja-JP" sz="1100">
              <a:solidFill>
                <a:schemeClr val="dk1"/>
              </a:solidFill>
              <a:effectLst/>
              <a:latin typeface="+mn-lt"/>
              <a:ea typeface="+mn-ea"/>
              <a:cs typeface="+mn-cs"/>
            </a:rPr>
            <a:t>努めていく。</a:t>
          </a:r>
          <a:endParaRPr lang="ja-JP" altLang="ja-JP">
            <a:effectLst/>
          </a:endParaRPr>
        </a:p>
        <a:p>
          <a:endParaRPr kumimoji="1" lang="en-US" altLang="ja-JP" sz="1100">
            <a:solidFill>
              <a:schemeClr val="dk1"/>
            </a:solidFill>
            <a:effectLst/>
            <a:latin typeface="+mj-ea"/>
            <a:ea typeface="+mj-ea"/>
            <a:cs typeface="+mn-cs"/>
          </a:endParaRPr>
        </a:p>
        <a:p>
          <a:endParaRPr kumimoji="1" lang="en-US" altLang="ja-JP" sz="1100">
            <a:solidFill>
              <a:schemeClr val="dk1"/>
            </a:solidFill>
            <a:effectLst/>
            <a:latin typeface="+mj-ea"/>
            <a:ea typeface="+mj-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前年度と同指数となっているが、類似団体と比べて</a:t>
          </a:r>
          <a:r>
            <a:rPr kumimoji="1" lang="en-US" altLang="ja-JP" sz="1100">
              <a:latin typeface="ＭＳ Ｐゴシック"/>
            </a:rPr>
            <a:t>0.02</a:t>
          </a:r>
          <a:r>
            <a:rPr kumimoji="1" lang="ja-JP" altLang="en-US" sz="1100">
              <a:latin typeface="ＭＳ Ｐゴシック"/>
            </a:rPr>
            <a:t>ポイント減となっている。財政力指数は</a:t>
          </a:r>
          <a:r>
            <a:rPr kumimoji="1" lang="en-US" altLang="ja-JP" sz="1100">
              <a:latin typeface="ＭＳ Ｐゴシック"/>
            </a:rPr>
            <a:t>3</a:t>
          </a:r>
          <a:r>
            <a:rPr kumimoji="1" lang="ja-JP" altLang="en-US" sz="1100">
              <a:latin typeface="ＭＳ Ｐゴシック"/>
            </a:rPr>
            <a:t>ヶ年の平均値で算出するため単年度指数で見ると前年度より</a:t>
          </a:r>
          <a:r>
            <a:rPr kumimoji="1" lang="en-US" altLang="ja-JP" sz="1100">
              <a:latin typeface="ＭＳ Ｐゴシック"/>
            </a:rPr>
            <a:t>0.01</a:t>
          </a:r>
          <a:r>
            <a:rPr kumimoji="1" lang="ja-JP" altLang="en-US" sz="1100">
              <a:latin typeface="ＭＳ Ｐゴシック"/>
            </a:rPr>
            <a:t>ポイント上回っている（</a:t>
          </a:r>
          <a:r>
            <a:rPr kumimoji="1" lang="en-US" altLang="ja-JP" sz="1100">
              <a:latin typeface="ＭＳ Ｐゴシック"/>
            </a:rPr>
            <a:t>H25</a:t>
          </a:r>
          <a:r>
            <a:rPr kumimoji="1" lang="ja-JP" altLang="en-US" sz="1100">
              <a:latin typeface="ＭＳ Ｐゴシック"/>
            </a:rPr>
            <a:t>：</a:t>
          </a:r>
          <a:r>
            <a:rPr kumimoji="1" lang="en-US" altLang="ja-JP" sz="1100">
              <a:latin typeface="ＭＳ Ｐゴシック"/>
            </a:rPr>
            <a:t>0.44</a:t>
          </a:r>
          <a:r>
            <a:rPr kumimoji="1" lang="ja-JP" altLang="en-US" sz="1100">
              <a:latin typeface="ＭＳ Ｐゴシック"/>
            </a:rPr>
            <a:t>　</a:t>
          </a:r>
          <a:r>
            <a:rPr kumimoji="1" lang="en-US" altLang="ja-JP" sz="1100">
              <a:latin typeface="ＭＳ Ｐゴシック"/>
            </a:rPr>
            <a:t>H26</a:t>
          </a:r>
          <a:r>
            <a:rPr kumimoji="1" lang="ja-JP" altLang="en-US" sz="1100">
              <a:latin typeface="ＭＳ Ｐゴシック"/>
            </a:rPr>
            <a:t>：</a:t>
          </a:r>
          <a:r>
            <a:rPr kumimoji="1" lang="en-US" altLang="ja-JP" sz="1100">
              <a:latin typeface="ＭＳ Ｐゴシック"/>
            </a:rPr>
            <a:t>0.44</a:t>
          </a:r>
          <a:r>
            <a:rPr kumimoji="1" lang="ja-JP" altLang="en-US" sz="1100">
              <a:latin typeface="ＭＳ Ｐゴシック"/>
            </a:rPr>
            <a:t>　</a:t>
          </a:r>
          <a:r>
            <a:rPr kumimoji="1" lang="en-US" altLang="ja-JP" sz="1100">
              <a:latin typeface="ＭＳ Ｐゴシック"/>
            </a:rPr>
            <a:t>H27</a:t>
          </a:r>
          <a:r>
            <a:rPr kumimoji="1" lang="ja-JP" altLang="en-US" sz="1100">
              <a:latin typeface="ＭＳ Ｐゴシック"/>
            </a:rPr>
            <a:t>：</a:t>
          </a:r>
          <a:r>
            <a:rPr kumimoji="1" lang="en-US" altLang="ja-JP" sz="1100">
              <a:latin typeface="ＭＳ Ｐゴシック"/>
            </a:rPr>
            <a:t>0.45</a:t>
          </a:r>
          <a:r>
            <a:rPr kumimoji="1" lang="ja-JP" altLang="en-US" sz="1100">
              <a:latin typeface="ＭＳ Ｐゴシック"/>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今後も引き続き投資的経費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経常経費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精査</a:t>
          </a:r>
          <a:r>
            <a:rPr lang="ja-JP" altLang="ja-JP" sz="1100" b="0" i="0" baseline="0">
              <a:solidFill>
                <a:schemeClr val="dk1"/>
              </a:solidFill>
              <a:effectLst/>
              <a:latin typeface="+mn-lt"/>
              <a:ea typeface="+mn-ea"/>
              <a:cs typeface="+mn-cs"/>
            </a:rPr>
            <a:t>により歳出の見直し</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町税の収入未済額縮減のため更なる徴収強化</a:t>
          </a:r>
          <a:r>
            <a:rPr kumimoji="1" lang="ja-JP" altLang="en-US" sz="110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新たな財源の確保</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財政基盤の強化</a:t>
          </a:r>
          <a:r>
            <a:rPr lang="ja-JP" altLang="en-US" sz="1100" b="0" i="0" baseline="0">
              <a:solidFill>
                <a:schemeClr val="dk1"/>
              </a:solidFill>
              <a:effectLst/>
              <a:latin typeface="+mn-lt"/>
              <a:ea typeface="+mn-ea"/>
              <a:cs typeface="+mn-cs"/>
            </a:rPr>
            <a:t>を図る</a:t>
          </a:r>
          <a:r>
            <a:rPr lang="ja-JP" altLang="ja-JP" sz="1100" b="0" i="0" baseline="0">
              <a:solidFill>
                <a:schemeClr val="dk1"/>
              </a:solidFill>
              <a:effectLst/>
              <a:latin typeface="+mn-lt"/>
              <a:ea typeface="+mn-ea"/>
              <a:cs typeface="+mn-cs"/>
            </a:rPr>
            <a:t>。</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9" name="直線コネクタ 68"/>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140305</xdr:rowOff>
    </xdr:to>
    <xdr:cxnSp macro="">
      <xdr:nvCxnSpPr>
        <xdr:cNvPr id="72" name="直線コネクタ 71"/>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8" name="直線コネクタ 77"/>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9"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ポイント増加し、また、類似団体平均</a:t>
          </a:r>
          <a:r>
            <a:rPr kumimoji="1" lang="ja-JP" altLang="en-US" sz="1100">
              <a:solidFill>
                <a:schemeClr val="dk1"/>
              </a:solidFill>
              <a:effectLst/>
              <a:latin typeface="+mn-ea"/>
              <a:ea typeface="+mn-ea"/>
              <a:cs typeface="+mn-cs"/>
            </a:rPr>
            <a:t>と比較すると</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ポイント上回って</a:t>
          </a:r>
          <a:r>
            <a:rPr kumimoji="1" lang="ja-JP" altLang="en-US" sz="1100">
              <a:solidFill>
                <a:schemeClr val="dk1"/>
              </a:solidFill>
              <a:effectLst/>
              <a:latin typeface="+mn-ea"/>
              <a:ea typeface="+mn-ea"/>
              <a:cs typeface="+mn-cs"/>
            </a:rPr>
            <a:t>おり、人件費、</a:t>
          </a:r>
          <a:r>
            <a:rPr kumimoji="1" lang="ja-JP" altLang="ja-JP" sz="1100">
              <a:solidFill>
                <a:schemeClr val="dk1"/>
              </a:solidFill>
              <a:effectLst/>
              <a:latin typeface="+mn-ea"/>
              <a:ea typeface="+mn-ea"/>
              <a:cs typeface="+mn-cs"/>
            </a:rPr>
            <a:t>物件費</a:t>
          </a:r>
          <a:r>
            <a:rPr kumimoji="1" lang="ja-JP" altLang="en-US" sz="1100">
              <a:solidFill>
                <a:schemeClr val="dk1"/>
              </a:solidFill>
              <a:effectLst/>
              <a:latin typeface="+mn-ea"/>
              <a:ea typeface="+mn-ea"/>
              <a:cs typeface="+mn-cs"/>
            </a:rPr>
            <a:t>、扶助費等</a:t>
          </a:r>
          <a:r>
            <a:rPr kumimoji="1" lang="ja-JP" altLang="ja-JP" sz="1100">
              <a:solidFill>
                <a:schemeClr val="dk1"/>
              </a:solidFill>
              <a:effectLst/>
              <a:latin typeface="+mn-ea"/>
              <a:ea typeface="+mn-ea"/>
              <a:cs typeface="+mn-cs"/>
            </a:rPr>
            <a:t>の増加によるもの</a:t>
          </a:r>
          <a:r>
            <a:rPr kumimoji="1" lang="ja-JP" altLang="en-US" sz="1100">
              <a:solidFill>
                <a:schemeClr val="dk1"/>
              </a:solidFill>
              <a:effectLst/>
              <a:latin typeface="+mn-ea"/>
              <a:ea typeface="+mn-ea"/>
              <a:cs typeface="+mn-cs"/>
            </a:rPr>
            <a:t>と考えられる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人件費については職員の増及び非常勤特別職の報酬見直しによるものであり、物件費については施設維持管理に係る委託料の増及び臨時職員の増による賃金の増、扶助費については通院に係る医療費助成の対象者の拡大（</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歳以下→</a:t>
          </a:r>
          <a:r>
            <a:rPr kumimoji="1" lang="en-US" altLang="ja-JP" sz="110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歳以下）により増となったことなどから全体の経常収支比率を引き上げていると考えられる。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今後も事務事業の見直しや各種事業の優先度を</a:t>
          </a:r>
          <a:r>
            <a:rPr kumimoji="1" lang="ja-JP" altLang="en-US" sz="1100">
              <a:solidFill>
                <a:schemeClr val="dk1"/>
              </a:solidFill>
              <a:effectLst/>
              <a:latin typeface="+mn-lt"/>
              <a:ea typeface="+mn-ea"/>
              <a:cs typeface="+mn-cs"/>
            </a:rPr>
            <a:t>確認しながら</a:t>
          </a:r>
          <a:r>
            <a:rPr kumimoji="1" lang="ja-JP" altLang="ja-JP" sz="1100">
              <a:solidFill>
                <a:schemeClr val="dk1"/>
              </a:solidFill>
              <a:effectLst/>
              <a:latin typeface="+mn-lt"/>
              <a:ea typeface="+mn-ea"/>
              <a:cs typeface="+mn-cs"/>
            </a:rPr>
            <a:t>経常経費の削減を図る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64</xdr:row>
      <xdr:rowOff>53848</xdr:rowOff>
    </xdr:to>
    <xdr:cxnSp macro="">
      <xdr:nvCxnSpPr>
        <xdr:cNvPr id="130" name="直線コネクタ 129"/>
        <xdr:cNvCxnSpPr/>
      </xdr:nvCxnSpPr>
      <xdr:spPr>
        <a:xfrm>
          <a:off x="4114800" y="1087704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22606</xdr:rowOff>
    </xdr:from>
    <xdr:to>
      <xdr:col>6</xdr:col>
      <xdr:colOff>0</xdr:colOff>
      <xdr:row>63</xdr:row>
      <xdr:rowOff>75692</xdr:rowOff>
    </xdr:to>
    <xdr:cxnSp macro="">
      <xdr:nvCxnSpPr>
        <xdr:cNvPr id="133" name="直線コネクタ 132"/>
        <xdr:cNvCxnSpPr/>
      </xdr:nvCxnSpPr>
      <xdr:spPr>
        <a:xfrm>
          <a:off x="3225800" y="108239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5" name="テキスト ボックス 134"/>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133604</xdr:rowOff>
    </xdr:to>
    <xdr:cxnSp macro="">
      <xdr:nvCxnSpPr>
        <xdr:cNvPr id="136" name="直線コネクタ 135"/>
        <xdr:cNvCxnSpPr/>
      </xdr:nvCxnSpPr>
      <xdr:spPr>
        <a:xfrm flipV="1">
          <a:off x="2336800" y="1082395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8" name="テキスト ボックス 137"/>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133604</xdr:rowOff>
    </xdr:to>
    <xdr:cxnSp macro="">
      <xdr:nvCxnSpPr>
        <xdr:cNvPr id="139" name="直線コネクタ 138"/>
        <xdr:cNvCxnSpPr/>
      </xdr:nvCxnSpPr>
      <xdr:spPr>
        <a:xfrm>
          <a:off x="1447800" y="1091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1" name="テキスト ボックス 140"/>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3" name="テキスト ボックス 142"/>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9" name="円/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1" name="円/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52" name="テキスト ボックス 151"/>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54" name="テキスト ボックス 153"/>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5" name="円/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23131</xdr:rowOff>
    </xdr:from>
    <xdr:ext cx="762000" cy="259045"/>
    <xdr:sp macro="" textlink="">
      <xdr:nvSpPr>
        <xdr:cNvPr id="156" name="テキスト ボックス 155"/>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7" name="円/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58" name="テキスト ボックス 157"/>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[156,245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人当たり人件費・物件費等決算額は低くなっている。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年度から年々減少傾向にあったが、平成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8,371</a:t>
          </a:r>
          <a:r>
            <a:rPr kumimoji="1" lang="ja-JP" altLang="en-US" sz="1100">
              <a:solidFill>
                <a:schemeClr val="dk1"/>
              </a:solidFill>
              <a:effectLst/>
              <a:latin typeface="+mn-lt"/>
              <a:ea typeface="+mn-ea"/>
              <a:cs typeface="+mn-cs"/>
            </a:rPr>
            <a:t>円増となっている。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人件費については職員の増及び非常勤特別職の報酬見直しによるものであり、物件費については</a:t>
          </a:r>
          <a:r>
            <a:rPr kumimoji="1" lang="ja-JP" altLang="en-US" sz="1100">
              <a:solidFill>
                <a:schemeClr val="dk1"/>
              </a:solidFill>
              <a:effectLst/>
              <a:latin typeface="+mn-lt"/>
              <a:ea typeface="+mn-ea"/>
              <a:cs typeface="+mn-cs"/>
            </a:rPr>
            <a:t>施設維持管理に係る委託料の増及び</a:t>
          </a:r>
          <a:r>
            <a:rPr kumimoji="1" lang="ja-JP" altLang="ja-JP" sz="1100">
              <a:solidFill>
                <a:schemeClr val="dk1"/>
              </a:solidFill>
              <a:effectLst/>
              <a:latin typeface="+mn-lt"/>
              <a:ea typeface="+mn-ea"/>
              <a:cs typeface="+mn-cs"/>
            </a:rPr>
            <a:t>臨時職員の増によ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賃金の増</a:t>
          </a:r>
          <a:r>
            <a:rPr kumimoji="1" lang="ja-JP" altLang="en-US" sz="110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は、人員配置について適切な管理を行うと共に、</a:t>
          </a:r>
          <a:r>
            <a:rPr lang="ja-JP" altLang="ja-JP" sz="1100" b="0" i="0" baseline="0">
              <a:solidFill>
                <a:schemeClr val="dk1"/>
              </a:solidFill>
              <a:effectLst/>
              <a:latin typeface="+mn-lt"/>
              <a:ea typeface="+mn-ea"/>
              <a:cs typeface="+mn-cs"/>
            </a:rPr>
            <a:t>物件費について</a:t>
          </a:r>
          <a:r>
            <a:rPr lang="ja-JP" altLang="en-US" sz="1100" b="0" i="0" baseline="0">
              <a:solidFill>
                <a:schemeClr val="dk1"/>
              </a:solidFill>
              <a:effectLst/>
              <a:latin typeface="+mn-lt"/>
              <a:ea typeface="+mn-ea"/>
              <a:cs typeface="+mn-cs"/>
            </a:rPr>
            <a:t>は避難所施設の完成に関連して設備に要する物件費の増が見込まれるため、</a:t>
          </a:r>
          <a:r>
            <a:rPr lang="ja-JP" altLang="ja-JP" sz="1100" b="0" i="0" baseline="0">
              <a:solidFill>
                <a:schemeClr val="dk1"/>
              </a:solidFill>
              <a:effectLst/>
              <a:latin typeface="+mn-lt"/>
              <a:ea typeface="+mn-ea"/>
              <a:cs typeface="+mn-cs"/>
            </a:rPr>
            <a:t>経常経費の動向について財政運営の面で</a:t>
          </a:r>
          <a:r>
            <a:rPr lang="ja-JP" altLang="en-US" sz="1100" b="0" i="0" baseline="0">
              <a:solidFill>
                <a:schemeClr val="dk1"/>
              </a:solidFill>
              <a:effectLst/>
              <a:latin typeface="+mn-lt"/>
              <a:ea typeface="+mn-ea"/>
              <a:cs typeface="+mn-cs"/>
            </a:rPr>
            <a:t>管理していく</a:t>
          </a:r>
          <a:r>
            <a:rPr lang="ja-JP" altLang="ja-JP" sz="1100" b="0" i="0" baseline="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53240</xdr:rowOff>
    </xdr:from>
    <xdr:to>
      <xdr:col>7</xdr:col>
      <xdr:colOff>152400</xdr:colOff>
      <xdr:row>82</xdr:row>
      <xdr:rowOff>93638</xdr:rowOff>
    </xdr:to>
    <xdr:cxnSp macro="">
      <xdr:nvCxnSpPr>
        <xdr:cNvPr id="191" name="直線コネクタ 190"/>
        <xdr:cNvCxnSpPr/>
      </xdr:nvCxnSpPr>
      <xdr:spPr>
        <a:xfrm>
          <a:off x="4114800" y="14112140"/>
          <a:ext cx="8382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53240</xdr:rowOff>
    </xdr:from>
    <xdr:to>
      <xdr:col>6</xdr:col>
      <xdr:colOff>0</xdr:colOff>
      <xdr:row>82</xdr:row>
      <xdr:rowOff>61545</xdr:rowOff>
    </xdr:to>
    <xdr:cxnSp macro="">
      <xdr:nvCxnSpPr>
        <xdr:cNvPr id="194" name="直線コネクタ 193"/>
        <xdr:cNvCxnSpPr/>
      </xdr:nvCxnSpPr>
      <xdr:spPr>
        <a:xfrm flipV="1">
          <a:off x="3225800" y="1411214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6" name="テキスト ボックス 195"/>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61545</xdr:rowOff>
    </xdr:from>
    <xdr:to>
      <xdr:col>4</xdr:col>
      <xdr:colOff>482600</xdr:colOff>
      <xdr:row>83</xdr:row>
      <xdr:rowOff>60139</xdr:rowOff>
    </xdr:to>
    <xdr:cxnSp macro="">
      <xdr:nvCxnSpPr>
        <xdr:cNvPr id="197" name="直線コネクタ 196"/>
        <xdr:cNvCxnSpPr/>
      </xdr:nvCxnSpPr>
      <xdr:spPr>
        <a:xfrm flipV="1">
          <a:off x="2336800" y="14120445"/>
          <a:ext cx="889000" cy="1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9" name="テキスト ボックス 198"/>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60139</xdr:rowOff>
    </xdr:from>
    <xdr:to>
      <xdr:col>3</xdr:col>
      <xdr:colOff>279400</xdr:colOff>
      <xdr:row>84</xdr:row>
      <xdr:rowOff>162339</xdr:rowOff>
    </xdr:to>
    <xdr:cxnSp macro="">
      <xdr:nvCxnSpPr>
        <xdr:cNvPr id="200" name="直線コネクタ 199"/>
        <xdr:cNvCxnSpPr/>
      </xdr:nvCxnSpPr>
      <xdr:spPr>
        <a:xfrm flipV="1">
          <a:off x="1447800" y="14290489"/>
          <a:ext cx="889000" cy="27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2" name="テキスト ボックス 201"/>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4" name="テキスト ボックス 203"/>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42838</xdr:rowOff>
    </xdr:from>
    <xdr:to>
      <xdr:col>7</xdr:col>
      <xdr:colOff>203200</xdr:colOff>
      <xdr:row>82</xdr:row>
      <xdr:rowOff>144438</xdr:rowOff>
    </xdr:to>
    <xdr:sp macro="" textlink="">
      <xdr:nvSpPr>
        <xdr:cNvPr id="210" name="円/楕円 209"/>
        <xdr:cNvSpPr/>
      </xdr:nvSpPr>
      <xdr:spPr>
        <a:xfrm>
          <a:off x="4902200" y="141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59365</xdr:rowOff>
    </xdr:from>
    <xdr:ext cx="762000" cy="259045"/>
    <xdr:sp macro="" textlink="">
      <xdr:nvSpPr>
        <xdr:cNvPr id="211" name="人件費・物件費等の状況該当値テキスト"/>
        <xdr:cNvSpPr txBox="1"/>
      </xdr:nvSpPr>
      <xdr:spPr>
        <a:xfrm>
          <a:off x="5041900" y="139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156,245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2440</xdr:rowOff>
    </xdr:from>
    <xdr:to>
      <xdr:col>6</xdr:col>
      <xdr:colOff>50800</xdr:colOff>
      <xdr:row>82</xdr:row>
      <xdr:rowOff>104040</xdr:rowOff>
    </xdr:to>
    <xdr:sp macro="" textlink="">
      <xdr:nvSpPr>
        <xdr:cNvPr id="212" name="円/楕円 211"/>
        <xdr:cNvSpPr/>
      </xdr:nvSpPr>
      <xdr:spPr>
        <a:xfrm>
          <a:off x="4064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88817</xdr:rowOff>
    </xdr:from>
    <xdr:ext cx="736600" cy="259045"/>
    <xdr:sp macro="" textlink="">
      <xdr:nvSpPr>
        <xdr:cNvPr id="213" name="テキスト ボックス 212"/>
        <xdr:cNvSpPr txBox="1"/>
      </xdr:nvSpPr>
      <xdr:spPr>
        <a:xfrm>
          <a:off x="3733800" y="1414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10745</xdr:rowOff>
    </xdr:from>
    <xdr:to>
      <xdr:col>4</xdr:col>
      <xdr:colOff>533400</xdr:colOff>
      <xdr:row>82</xdr:row>
      <xdr:rowOff>112345</xdr:rowOff>
    </xdr:to>
    <xdr:sp macro="" textlink="">
      <xdr:nvSpPr>
        <xdr:cNvPr id="214" name="円/楕円 213"/>
        <xdr:cNvSpPr/>
      </xdr:nvSpPr>
      <xdr:spPr>
        <a:xfrm>
          <a:off x="3175000" y="140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97122</xdr:rowOff>
    </xdr:from>
    <xdr:ext cx="762000" cy="259045"/>
    <xdr:sp macro="" textlink="">
      <xdr:nvSpPr>
        <xdr:cNvPr id="215" name="テキスト ボックス 214"/>
        <xdr:cNvSpPr txBox="1"/>
      </xdr:nvSpPr>
      <xdr:spPr>
        <a:xfrm>
          <a:off x="2844800" y="1415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9339</xdr:rowOff>
    </xdr:from>
    <xdr:to>
      <xdr:col>3</xdr:col>
      <xdr:colOff>330200</xdr:colOff>
      <xdr:row>83</xdr:row>
      <xdr:rowOff>110939</xdr:rowOff>
    </xdr:to>
    <xdr:sp macro="" textlink="">
      <xdr:nvSpPr>
        <xdr:cNvPr id="216" name="円/楕円 215"/>
        <xdr:cNvSpPr/>
      </xdr:nvSpPr>
      <xdr:spPr>
        <a:xfrm>
          <a:off x="2286000" y="142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95716</xdr:rowOff>
    </xdr:from>
    <xdr:ext cx="762000" cy="259045"/>
    <xdr:sp macro="" textlink="">
      <xdr:nvSpPr>
        <xdr:cNvPr id="217" name="テキスト ボックス 216"/>
        <xdr:cNvSpPr txBox="1"/>
      </xdr:nvSpPr>
      <xdr:spPr>
        <a:xfrm>
          <a:off x="1955800" y="1432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111539</xdr:rowOff>
    </xdr:from>
    <xdr:to>
      <xdr:col>2</xdr:col>
      <xdr:colOff>127000</xdr:colOff>
      <xdr:row>85</xdr:row>
      <xdr:rowOff>41689</xdr:rowOff>
    </xdr:to>
    <xdr:sp macro="" textlink="">
      <xdr:nvSpPr>
        <xdr:cNvPr id="218" name="円/楕円 217"/>
        <xdr:cNvSpPr/>
      </xdr:nvSpPr>
      <xdr:spPr>
        <a:xfrm>
          <a:off x="1397000" y="1451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26466</xdr:rowOff>
    </xdr:from>
    <xdr:ext cx="762000" cy="259045"/>
    <xdr:sp macro="" textlink="">
      <xdr:nvSpPr>
        <xdr:cNvPr id="219" name="テキスト ボックス 218"/>
        <xdr:cNvSpPr txBox="1"/>
      </xdr:nvSpPr>
      <xdr:spPr>
        <a:xfrm>
          <a:off x="1066800" y="1459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ポイント増になったものの、類似団体及び全国町村平均を大きく下回っている。</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　</a:t>
          </a:r>
          <a:r>
            <a:rPr lang="ja-JP" altLang="ja-JP" sz="1100" b="0" i="0" baseline="0">
              <a:solidFill>
                <a:schemeClr val="dk1"/>
              </a:solidFill>
              <a:effectLst/>
              <a:latin typeface="+mn-lt"/>
              <a:ea typeface="+mn-ea"/>
              <a:cs typeface="+mn-cs"/>
            </a:rPr>
            <a:t>今後も人事院勧告に準拠し、常に適切な給与水準を維持していけるように業務運営を図っていく。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mn-ea"/>
            <a:ea typeface="+mn-ea"/>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85089</xdr:rowOff>
    </xdr:to>
    <xdr:cxnSp macro="">
      <xdr:nvCxnSpPr>
        <xdr:cNvPr id="253" name="直線コネクタ 252"/>
        <xdr:cNvCxnSpPr/>
      </xdr:nvCxnSpPr>
      <xdr:spPr>
        <a:xfrm>
          <a:off x="16179800" y="142832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52916</xdr:rowOff>
    </xdr:to>
    <xdr:cxnSp macro="">
      <xdr:nvCxnSpPr>
        <xdr:cNvPr id="256" name="直線コネクタ 255"/>
        <xdr:cNvCxnSpPr/>
      </xdr:nvCxnSpPr>
      <xdr:spPr>
        <a:xfrm>
          <a:off x="15290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117687</xdr:rowOff>
    </xdr:from>
    <xdr:to>
      <xdr:col>23</xdr:col>
      <xdr:colOff>457200</xdr:colOff>
      <xdr:row>86</xdr:row>
      <xdr:rowOff>47837</xdr:rowOff>
    </xdr:to>
    <xdr:sp macro="" textlink="">
      <xdr:nvSpPr>
        <xdr:cNvPr id="257" name="フローチャート : 判断 256"/>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58" name="テキスト ボックス 257"/>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87</xdr:row>
      <xdr:rowOff>18627</xdr:rowOff>
    </xdr:to>
    <xdr:cxnSp macro="">
      <xdr:nvCxnSpPr>
        <xdr:cNvPr id="259" name="直線コネクタ 258"/>
        <xdr:cNvCxnSpPr/>
      </xdr:nvCxnSpPr>
      <xdr:spPr>
        <a:xfrm flipV="1">
          <a:off x="14401800" y="142430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85513</xdr:rowOff>
    </xdr:from>
    <xdr:to>
      <xdr:col>22</xdr:col>
      <xdr:colOff>254000</xdr:colOff>
      <xdr:row>86</xdr:row>
      <xdr:rowOff>15663</xdr:rowOff>
    </xdr:to>
    <xdr:sp macro="" textlink="">
      <xdr:nvSpPr>
        <xdr:cNvPr id="260" name="フローチャート : 判断 259"/>
        <xdr:cNvSpPr/>
      </xdr:nvSpPr>
      <xdr:spPr>
        <a:xfrm>
          <a:off x="15240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61" name="テキスト ボックス 260"/>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18627</xdr:rowOff>
    </xdr:to>
    <xdr:cxnSp macro="">
      <xdr:nvCxnSpPr>
        <xdr:cNvPr id="262" name="直線コネクタ 261"/>
        <xdr:cNvCxnSpPr/>
      </xdr:nvCxnSpPr>
      <xdr:spPr>
        <a:xfrm>
          <a:off x="13512800" y="149267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27093</xdr:rowOff>
    </xdr:from>
    <xdr:to>
      <xdr:col>21</xdr:col>
      <xdr:colOff>50800</xdr:colOff>
      <xdr:row>89</xdr:row>
      <xdr:rowOff>128693</xdr:rowOff>
    </xdr:to>
    <xdr:sp macro="" textlink="">
      <xdr:nvSpPr>
        <xdr:cNvPr id="263" name="フローチャート : 判断 262"/>
        <xdr:cNvSpPr/>
      </xdr:nvSpPr>
      <xdr:spPr>
        <a:xfrm>
          <a:off x="14351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64" name="テキスト ボックス 263"/>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65" name="フローチャート : 判断 264"/>
        <xdr:cNvSpPr/>
      </xdr:nvSpPr>
      <xdr:spPr>
        <a:xfrm>
          <a:off x="13462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66" name="テキスト ボックス 265"/>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2" name="円/楕円 271"/>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73"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4" name="円/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5" name="テキスト ボックス 27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6" name="円/楕円 27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7" name="テキスト ボックス 27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78" name="円/楕円 277"/>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79" name="テキスト ボックス 278"/>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0" name="円/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1" name="テキスト ボックス 280"/>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0.07</a:t>
          </a:r>
          <a:r>
            <a:rPr lang="ja-JP" altLang="en-US" sz="1100" b="0" i="0" baseline="0">
              <a:solidFill>
                <a:schemeClr val="dk1"/>
              </a:solidFill>
              <a:effectLst/>
              <a:latin typeface="+mn-lt"/>
              <a:ea typeface="+mn-ea"/>
              <a:cs typeface="+mn-cs"/>
            </a:rPr>
            <a:t>ポイント減となっているが、全国平均・類似団体と比べると高い数値となっている。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適正な定員管理を実践</a:t>
          </a:r>
          <a:r>
            <a:rPr lang="ja-JP" altLang="en-US" sz="1100" b="0" i="0" baseline="0">
              <a:solidFill>
                <a:schemeClr val="dk1"/>
              </a:solidFill>
              <a:effectLst/>
              <a:latin typeface="+mn-lt"/>
              <a:ea typeface="+mn-ea"/>
              <a:cs typeface="+mn-cs"/>
            </a:rPr>
            <a:t>してはいるものの、今後も保育士等の専門職や東日本大震災に係る復興事業に対応する職員不足により職員数の増が求められているため、今後も同水準で推移することが予想されるが、</a:t>
          </a:r>
          <a:r>
            <a:rPr kumimoji="1" lang="ja-JP" altLang="ja-JP" sz="1100">
              <a:solidFill>
                <a:schemeClr val="dk1"/>
              </a:solidFill>
              <a:effectLst/>
              <a:latin typeface="+mn-lt"/>
              <a:ea typeface="+mn-ea"/>
              <a:cs typeface="+mn-cs"/>
            </a:rPr>
            <a:t>継続して適正な定員管理に努める。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100076</xdr:rowOff>
    </xdr:from>
    <xdr:to>
      <xdr:col>24</xdr:col>
      <xdr:colOff>558800</xdr:colOff>
      <xdr:row>61</xdr:row>
      <xdr:rowOff>103454</xdr:rowOff>
    </xdr:to>
    <xdr:cxnSp macro="">
      <xdr:nvCxnSpPr>
        <xdr:cNvPr id="313" name="直線コネクタ 312"/>
        <xdr:cNvCxnSpPr/>
      </xdr:nvCxnSpPr>
      <xdr:spPr>
        <a:xfrm flipV="1">
          <a:off x="16179800" y="10558526"/>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74016</xdr:rowOff>
    </xdr:from>
    <xdr:to>
      <xdr:col>23</xdr:col>
      <xdr:colOff>406400</xdr:colOff>
      <xdr:row>61</xdr:row>
      <xdr:rowOff>103454</xdr:rowOff>
    </xdr:to>
    <xdr:cxnSp macro="">
      <xdr:nvCxnSpPr>
        <xdr:cNvPr id="316" name="直線コネクタ 315"/>
        <xdr:cNvCxnSpPr/>
      </xdr:nvCxnSpPr>
      <xdr:spPr>
        <a:xfrm>
          <a:off x="15290800" y="10532466"/>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7" name="フローチャート : 判断 316"/>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18" name="テキスト ボックス 317"/>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68225</xdr:rowOff>
    </xdr:from>
    <xdr:to>
      <xdr:col>22</xdr:col>
      <xdr:colOff>203200</xdr:colOff>
      <xdr:row>61</xdr:row>
      <xdr:rowOff>74016</xdr:rowOff>
    </xdr:to>
    <xdr:cxnSp macro="">
      <xdr:nvCxnSpPr>
        <xdr:cNvPr id="319" name="直線コネクタ 318"/>
        <xdr:cNvCxnSpPr/>
      </xdr:nvCxnSpPr>
      <xdr:spPr>
        <a:xfrm>
          <a:off x="14401800" y="1052667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0" name="フローチャート : 判断 319"/>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1" name="テキスト ボックス 320"/>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46025</xdr:rowOff>
    </xdr:from>
    <xdr:to>
      <xdr:col>21</xdr:col>
      <xdr:colOff>0</xdr:colOff>
      <xdr:row>61</xdr:row>
      <xdr:rowOff>68225</xdr:rowOff>
    </xdr:to>
    <xdr:cxnSp macro="">
      <xdr:nvCxnSpPr>
        <xdr:cNvPr id="322" name="直線コネクタ 321"/>
        <xdr:cNvCxnSpPr/>
      </xdr:nvCxnSpPr>
      <xdr:spPr>
        <a:xfrm>
          <a:off x="13512800" y="1050447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3" name="フローチャート : 判断 322"/>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24" name="テキスト ボックス 323"/>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5" name="フローチャート : 判断 324"/>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104106</xdr:rowOff>
    </xdr:from>
    <xdr:ext cx="762000" cy="259045"/>
    <xdr:sp macro="" textlink="">
      <xdr:nvSpPr>
        <xdr:cNvPr id="326" name="テキスト ボックス 325"/>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49276</xdr:rowOff>
    </xdr:from>
    <xdr:to>
      <xdr:col>24</xdr:col>
      <xdr:colOff>609600</xdr:colOff>
      <xdr:row>61</xdr:row>
      <xdr:rowOff>150876</xdr:rowOff>
    </xdr:to>
    <xdr:sp macro="" textlink="">
      <xdr:nvSpPr>
        <xdr:cNvPr id="332" name="円/楕円 331"/>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21353</xdr:rowOff>
    </xdr:from>
    <xdr:ext cx="762000" cy="259045"/>
    <xdr:sp macro="" textlink="">
      <xdr:nvSpPr>
        <xdr:cNvPr id="333" name="定員管理の状況該当値テキスト"/>
        <xdr:cNvSpPr txBox="1"/>
      </xdr:nvSpPr>
      <xdr:spPr>
        <a:xfrm>
          <a:off x="1710690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52654</xdr:rowOff>
    </xdr:from>
    <xdr:to>
      <xdr:col>23</xdr:col>
      <xdr:colOff>457200</xdr:colOff>
      <xdr:row>61</xdr:row>
      <xdr:rowOff>154254</xdr:rowOff>
    </xdr:to>
    <xdr:sp macro="" textlink="">
      <xdr:nvSpPr>
        <xdr:cNvPr id="334" name="円/楕円 333"/>
        <xdr:cNvSpPr/>
      </xdr:nvSpPr>
      <xdr:spPr>
        <a:xfrm>
          <a:off x="16129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139031</xdr:rowOff>
    </xdr:from>
    <xdr:ext cx="736600" cy="259045"/>
    <xdr:sp macro="" textlink="">
      <xdr:nvSpPr>
        <xdr:cNvPr id="335" name="テキスト ボックス 334"/>
        <xdr:cNvSpPr txBox="1"/>
      </xdr:nvSpPr>
      <xdr:spPr>
        <a:xfrm>
          <a:off x="15798800" y="10597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23216</xdr:rowOff>
    </xdr:from>
    <xdr:to>
      <xdr:col>22</xdr:col>
      <xdr:colOff>254000</xdr:colOff>
      <xdr:row>61</xdr:row>
      <xdr:rowOff>124816</xdr:rowOff>
    </xdr:to>
    <xdr:sp macro="" textlink="">
      <xdr:nvSpPr>
        <xdr:cNvPr id="336" name="円/楕円 335"/>
        <xdr:cNvSpPr/>
      </xdr:nvSpPr>
      <xdr:spPr>
        <a:xfrm>
          <a:off x="15240000" y="10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109593</xdr:rowOff>
    </xdr:from>
    <xdr:ext cx="762000" cy="259045"/>
    <xdr:sp macro="" textlink="">
      <xdr:nvSpPr>
        <xdr:cNvPr id="337" name="テキスト ボックス 336"/>
        <xdr:cNvSpPr txBox="1"/>
      </xdr:nvSpPr>
      <xdr:spPr>
        <a:xfrm>
          <a:off x="14909800" y="105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17425</xdr:rowOff>
    </xdr:from>
    <xdr:to>
      <xdr:col>21</xdr:col>
      <xdr:colOff>50800</xdr:colOff>
      <xdr:row>61</xdr:row>
      <xdr:rowOff>119025</xdr:rowOff>
    </xdr:to>
    <xdr:sp macro="" textlink="">
      <xdr:nvSpPr>
        <xdr:cNvPr id="338" name="円/楕円 337"/>
        <xdr:cNvSpPr/>
      </xdr:nvSpPr>
      <xdr:spPr>
        <a:xfrm>
          <a:off x="14351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103802</xdr:rowOff>
    </xdr:from>
    <xdr:ext cx="762000" cy="259045"/>
    <xdr:sp macro="" textlink="">
      <xdr:nvSpPr>
        <xdr:cNvPr id="339" name="テキスト ボックス 338"/>
        <xdr:cNvSpPr txBox="1"/>
      </xdr:nvSpPr>
      <xdr:spPr>
        <a:xfrm>
          <a:off x="14020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166675</xdr:rowOff>
    </xdr:from>
    <xdr:to>
      <xdr:col>19</xdr:col>
      <xdr:colOff>533400</xdr:colOff>
      <xdr:row>61</xdr:row>
      <xdr:rowOff>96825</xdr:rowOff>
    </xdr:to>
    <xdr:sp macro="" textlink="">
      <xdr:nvSpPr>
        <xdr:cNvPr id="340" name="円/楕円 339"/>
        <xdr:cNvSpPr/>
      </xdr:nvSpPr>
      <xdr:spPr>
        <a:xfrm>
          <a:off x="13462000" y="10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81602</xdr:rowOff>
    </xdr:from>
    <xdr:ext cx="762000" cy="259045"/>
    <xdr:sp macro="" textlink="">
      <xdr:nvSpPr>
        <xdr:cNvPr id="341" name="テキスト ボックス 340"/>
        <xdr:cNvSpPr txBox="1"/>
      </xdr:nvSpPr>
      <xdr:spPr>
        <a:xfrm>
          <a:off x="13131800" y="105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ea"/>
              <a:ea typeface="+mn-ea"/>
              <a:cs typeface="+mn-cs"/>
            </a:rPr>
            <a:t>前</a:t>
          </a:r>
          <a:r>
            <a:rPr lang="ja-JP" altLang="en-US" sz="1050">
              <a:solidFill>
                <a:schemeClr val="dk1"/>
              </a:solidFill>
              <a:effectLst/>
              <a:latin typeface="+mn-ea"/>
              <a:ea typeface="+mn-ea"/>
              <a:cs typeface="+mn-cs"/>
            </a:rPr>
            <a:t>年度</a:t>
          </a:r>
          <a:r>
            <a:rPr lang="ja-JP" altLang="ja-JP" sz="1050">
              <a:solidFill>
                <a:schemeClr val="dk1"/>
              </a:solidFill>
              <a:effectLst/>
              <a:latin typeface="+mn-ea"/>
              <a:ea typeface="+mn-ea"/>
              <a:cs typeface="+mn-cs"/>
            </a:rPr>
            <a:t>より</a:t>
          </a:r>
          <a:r>
            <a:rPr lang="en-US" altLang="ja-JP" sz="1050">
              <a:solidFill>
                <a:schemeClr val="dk1"/>
              </a:solidFill>
              <a:effectLst/>
              <a:latin typeface="+mn-ea"/>
              <a:ea typeface="+mn-ea"/>
              <a:cs typeface="+mn-cs"/>
            </a:rPr>
            <a:t>0.1</a:t>
          </a:r>
          <a:r>
            <a:rPr lang="ja-JP" altLang="en-US" sz="1050">
              <a:solidFill>
                <a:schemeClr val="dk1"/>
              </a:solidFill>
              <a:effectLst/>
              <a:latin typeface="+mn-ea"/>
              <a:ea typeface="+mn-ea"/>
              <a:cs typeface="+mn-cs"/>
            </a:rPr>
            <a:t>ポイント増となっている</a:t>
          </a:r>
          <a:r>
            <a:rPr lang="ja-JP" altLang="ja-JP" sz="1050">
              <a:solidFill>
                <a:schemeClr val="dk1"/>
              </a:solidFill>
              <a:effectLst/>
              <a:latin typeface="+mn-ea"/>
              <a:ea typeface="+mn-ea"/>
              <a:cs typeface="+mn-cs"/>
            </a:rPr>
            <a:t>が、</a:t>
          </a:r>
          <a:r>
            <a:rPr lang="ja-JP" altLang="en-US" sz="1050">
              <a:solidFill>
                <a:schemeClr val="dk1"/>
              </a:solidFill>
              <a:effectLst/>
              <a:latin typeface="+mn-ea"/>
              <a:ea typeface="+mn-ea"/>
              <a:cs typeface="+mn-cs"/>
            </a:rPr>
            <a:t>実質公債費比率は３ヶ年の平均値としているため、平成</a:t>
          </a:r>
          <a:r>
            <a:rPr lang="en-US" altLang="ja-JP" sz="1050">
              <a:solidFill>
                <a:schemeClr val="dk1"/>
              </a:solidFill>
              <a:effectLst/>
              <a:latin typeface="+mn-ea"/>
              <a:ea typeface="+mn-ea"/>
              <a:cs typeface="+mn-cs"/>
            </a:rPr>
            <a:t>27</a:t>
          </a:r>
          <a:r>
            <a:rPr lang="ja-JP" altLang="en-US" sz="1050">
              <a:solidFill>
                <a:schemeClr val="dk1"/>
              </a:solidFill>
              <a:effectLst/>
              <a:latin typeface="+mn-ea"/>
              <a:ea typeface="+mn-ea"/>
              <a:cs typeface="+mn-cs"/>
            </a:rPr>
            <a:t>年</a:t>
          </a:r>
          <a:r>
            <a:rPr lang="ja-JP" altLang="ja-JP" sz="1050">
              <a:solidFill>
                <a:schemeClr val="dk1"/>
              </a:solidFill>
              <a:effectLst/>
              <a:latin typeface="+mn-ea"/>
              <a:ea typeface="+mn-ea"/>
              <a:cs typeface="+mn-cs"/>
            </a:rPr>
            <a:t>単年度</a:t>
          </a:r>
          <a:r>
            <a:rPr lang="ja-JP" altLang="en-US" sz="1050">
              <a:solidFill>
                <a:schemeClr val="dk1"/>
              </a:solidFill>
              <a:effectLst/>
              <a:latin typeface="+mn-ea"/>
              <a:ea typeface="+mn-ea"/>
              <a:cs typeface="+mn-cs"/>
            </a:rPr>
            <a:t>における実質公債費比率をみると平成</a:t>
          </a:r>
          <a:r>
            <a:rPr lang="en-US" altLang="ja-JP" sz="1050">
              <a:solidFill>
                <a:schemeClr val="dk1"/>
              </a:solidFill>
              <a:effectLst/>
              <a:latin typeface="+mn-ea"/>
              <a:ea typeface="+mn-ea"/>
              <a:cs typeface="+mn-cs"/>
            </a:rPr>
            <a:t>26</a:t>
          </a:r>
          <a:r>
            <a:rPr lang="ja-JP" altLang="en-US" sz="1050">
              <a:solidFill>
                <a:schemeClr val="dk1"/>
              </a:solidFill>
              <a:effectLst/>
              <a:latin typeface="+mn-ea"/>
              <a:ea typeface="+mn-ea"/>
              <a:cs typeface="+mn-cs"/>
            </a:rPr>
            <a:t>年度より低い数値となっている（</a:t>
          </a:r>
          <a:r>
            <a:rPr lang="en-US" altLang="ja-JP" sz="1050">
              <a:solidFill>
                <a:schemeClr val="dk1"/>
              </a:solidFill>
              <a:effectLst/>
              <a:latin typeface="+mn-ea"/>
              <a:ea typeface="+mn-ea"/>
              <a:cs typeface="+mn-cs"/>
            </a:rPr>
            <a:t>H25</a:t>
          </a:r>
          <a:r>
            <a:rPr lang="ja-JP" altLang="en-US" sz="1050">
              <a:solidFill>
                <a:schemeClr val="dk1"/>
              </a:solidFill>
              <a:effectLst/>
              <a:latin typeface="+mn-ea"/>
              <a:ea typeface="+mn-ea"/>
              <a:cs typeface="+mn-cs"/>
            </a:rPr>
            <a:t>：</a:t>
          </a:r>
          <a:r>
            <a:rPr lang="en-US" altLang="ja-JP" sz="1050">
              <a:solidFill>
                <a:schemeClr val="dk1"/>
              </a:solidFill>
              <a:effectLst/>
              <a:latin typeface="+mn-ea"/>
              <a:ea typeface="+mn-ea"/>
              <a:cs typeface="+mn-cs"/>
            </a:rPr>
            <a:t>8.29676</a:t>
          </a:r>
          <a:r>
            <a:rPr lang="ja-JP" altLang="en-US" sz="1050">
              <a:solidFill>
                <a:schemeClr val="dk1"/>
              </a:solidFill>
              <a:effectLst/>
              <a:latin typeface="+mn-ea"/>
              <a:ea typeface="+mn-ea"/>
              <a:cs typeface="+mn-cs"/>
            </a:rPr>
            <a:t>　</a:t>
          </a:r>
          <a:r>
            <a:rPr lang="en-US" altLang="ja-JP" sz="1050">
              <a:solidFill>
                <a:schemeClr val="dk1"/>
              </a:solidFill>
              <a:effectLst/>
              <a:latin typeface="+mn-ea"/>
              <a:ea typeface="+mn-ea"/>
              <a:cs typeface="+mn-cs"/>
            </a:rPr>
            <a:t>H26</a:t>
          </a:r>
          <a:r>
            <a:rPr lang="ja-JP" altLang="en-US" sz="1050">
              <a:solidFill>
                <a:schemeClr val="dk1"/>
              </a:solidFill>
              <a:effectLst/>
              <a:latin typeface="+mn-ea"/>
              <a:ea typeface="+mn-ea"/>
              <a:cs typeface="+mn-cs"/>
            </a:rPr>
            <a:t>：</a:t>
          </a:r>
          <a:r>
            <a:rPr lang="en-US" altLang="ja-JP" sz="1050">
              <a:solidFill>
                <a:schemeClr val="dk1"/>
              </a:solidFill>
              <a:effectLst/>
              <a:latin typeface="+mn-ea"/>
              <a:ea typeface="+mn-ea"/>
              <a:cs typeface="+mn-cs"/>
            </a:rPr>
            <a:t>9.64181</a:t>
          </a:r>
          <a:r>
            <a:rPr lang="ja-JP" altLang="en-US" sz="1050">
              <a:solidFill>
                <a:schemeClr val="dk1"/>
              </a:solidFill>
              <a:effectLst/>
              <a:latin typeface="+mn-ea"/>
              <a:ea typeface="+mn-ea"/>
              <a:cs typeface="+mn-cs"/>
            </a:rPr>
            <a:t>　</a:t>
          </a:r>
          <a:r>
            <a:rPr lang="en-US" altLang="ja-JP" sz="1050">
              <a:solidFill>
                <a:schemeClr val="dk1"/>
              </a:solidFill>
              <a:effectLst/>
              <a:latin typeface="+mn-ea"/>
              <a:ea typeface="+mn-ea"/>
              <a:cs typeface="+mn-cs"/>
            </a:rPr>
            <a:t>H27</a:t>
          </a:r>
          <a:r>
            <a:rPr lang="ja-JP" altLang="en-US" sz="1050">
              <a:solidFill>
                <a:schemeClr val="dk1"/>
              </a:solidFill>
              <a:effectLst/>
              <a:latin typeface="+mn-ea"/>
              <a:ea typeface="+mn-ea"/>
              <a:cs typeface="+mn-cs"/>
            </a:rPr>
            <a:t>：</a:t>
          </a:r>
          <a:r>
            <a:rPr lang="en-US" altLang="ja-JP" sz="1050">
              <a:solidFill>
                <a:schemeClr val="dk1"/>
              </a:solidFill>
              <a:effectLst/>
              <a:latin typeface="+mn-ea"/>
              <a:ea typeface="+mn-ea"/>
              <a:cs typeface="+mn-cs"/>
            </a:rPr>
            <a:t>9.19677</a:t>
          </a:r>
          <a:r>
            <a:rPr lang="ja-JP" altLang="en-US" sz="1050">
              <a:solidFill>
                <a:schemeClr val="dk1"/>
              </a:solidFill>
              <a:effectLst/>
              <a:latin typeface="+mn-ea"/>
              <a:ea typeface="+mn-ea"/>
              <a:cs typeface="+mn-cs"/>
            </a:rPr>
            <a:t>）。</a:t>
          </a:r>
          <a:r>
            <a:rPr lang="ja-JP" altLang="ja-JP" sz="1050" u="none">
              <a:solidFill>
                <a:schemeClr val="dk1"/>
              </a:solidFill>
              <a:effectLst/>
              <a:latin typeface="+mn-ea"/>
              <a:ea typeface="+mn-ea"/>
              <a:cs typeface="+mn-cs"/>
            </a:rPr>
            <a:t>単年度における実質公債費比率が下がった要因としては、一般会計等にかかる元利償還金の減</a:t>
          </a:r>
          <a:r>
            <a:rPr lang="ja-JP" altLang="en-US" sz="1050" u="none">
              <a:solidFill>
                <a:schemeClr val="dk1"/>
              </a:solidFill>
              <a:effectLst/>
              <a:latin typeface="+mn-ea"/>
              <a:ea typeface="+mn-ea"/>
              <a:cs typeface="+mn-cs"/>
            </a:rPr>
            <a:t>によるものである。</a:t>
          </a:r>
          <a:endParaRPr lang="en-US" altLang="ja-JP" sz="1050" u="none">
            <a:solidFill>
              <a:schemeClr val="dk1"/>
            </a:solidFill>
            <a:effectLst/>
            <a:latin typeface="+mn-ea"/>
            <a:ea typeface="+mn-ea"/>
            <a:cs typeface="+mn-cs"/>
          </a:endParaRPr>
        </a:p>
        <a:p>
          <a:r>
            <a:rPr kumimoji="1" lang="ja-JP" altLang="en-US" sz="1050" u="none">
              <a:solidFill>
                <a:schemeClr val="dk1"/>
              </a:solidFill>
              <a:effectLst/>
              <a:latin typeface="+mn-ea"/>
              <a:ea typeface="+mn-ea"/>
              <a:cs typeface="+mn-cs"/>
            </a:rPr>
            <a:t>　単年度の実質公債費比率は下がったものの、今後</a:t>
          </a:r>
          <a:r>
            <a:rPr kumimoji="1" lang="en-US" altLang="ja-JP" sz="1050" u="none">
              <a:solidFill>
                <a:schemeClr val="dk1"/>
              </a:solidFill>
              <a:effectLst/>
              <a:latin typeface="+mn-ea"/>
              <a:ea typeface="+mn-ea"/>
              <a:cs typeface="+mn-cs"/>
            </a:rPr>
            <a:t>2</a:t>
          </a:r>
          <a:r>
            <a:rPr kumimoji="1" lang="ja-JP" altLang="en-US" sz="1050" u="none">
              <a:solidFill>
                <a:schemeClr val="dk1"/>
              </a:solidFill>
              <a:effectLst/>
              <a:latin typeface="+mn-ea"/>
              <a:ea typeface="+mn-ea"/>
              <a:cs typeface="+mn-cs"/>
            </a:rPr>
            <a:t>～</a:t>
          </a:r>
          <a:r>
            <a:rPr kumimoji="1" lang="en-US" altLang="ja-JP" sz="1050" u="none">
              <a:solidFill>
                <a:schemeClr val="dk1"/>
              </a:solidFill>
              <a:effectLst/>
              <a:latin typeface="+mn-ea"/>
              <a:ea typeface="+mn-ea"/>
              <a:cs typeface="+mn-cs"/>
            </a:rPr>
            <a:t>3</a:t>
          </a:r>
          <a:r>
            <a:rPr kumimoji="1" lang="ja-JP" altLang="en-US" sz="1050" u="none">
              <a:solidFill>
                <a:schemeClr val="dk1"/>
              </a:solidFill>
              <a:effectLst/>
              <a:latin typeface="+mn-ea"/>
              <a:ea typeface="+mn-ea"/>
              <a:cs typeface="+mn-cs"/>
            </a:rPr>
            <a:t>年においては災害公営住宅・仮庁舎等の建設事業に係る起債の償還開始により比率が上昇し、その後減少に転ずると見込まれる。　</a:t>
          </a:r>
          <a:endParaRPr kumimoji="1" lang="en-US" altLang="ja-JP" sz="1050" u="none">
            <a:solidFill>
              <a:schemeClr val="dk1"/>
            </a:solidFill>
            <a:effectLst/>
            <a:latin typeface="+mn-ea"/>
            <a:ea typeface="+mn-ea"/>
            <a:cs typeface="+mn-cs"/>
          </a:endParaRPr>
        </a:p>
        <a:p>
          <a:r>
            <a:rPr kumimoji="1" lang="ja-JP" altLang="en-US" sz="1050" u="none">
              <a:solidFill>
                <a:schemeClr val="dk1"/>
              </a:solidFill>
              <a:effectLst/>
              <a:latin typeface="+mn-ea"/>
              <a:ea typeface="+mn-ea"/>
              <a:cs typeface="+mn-cs"/>
            </a:rPr>
            <a:t>　</a:t>
          </a:r>
          <a:r>
            <a:rPr kumimoji="1" lang="ja-JP" altLang="en-US" sz="1050" u="none">
              <a:solidFill>
                <a:schemeClr val="dk1"/>
              </a:solidFill>
              <a:effectLst/>
              <a:latin typeface="+mn-lt"/>
              <a:ea typeface="+mn-ea"/>
              <a:cs typeface="+mn-cs"/>
            </a:rPr>
            <a:t>今後も新規発行に際しては、事業の緊急性・ニーズ等を的確に把握し事業の内容を精査しながら適切な処理に努めていく。</a:t>
          </a:r>
          <a:endParaRPr kumimoji="1" lang="en-US" altLang="ja-JP" sz="1050" u="none">
            <a:solidFill>
              <a:schemeClr val="dk1"/>
            </a:solidFill>
            <a:effectLst/>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127907</xdr:rowOff>
    </xdr:to>
    <xdr:cxnSp macro="">
      <xdr:nvCxnSpPr>
        <xdr:cNvPr id="377" name="直線コネクタ 376"/>
        <xdr:cNvCxnSpPr/>
      </xdr:nvCxnSpPr>
      <xdr:spPr>
        <a:xfrm>
          <a:off x="16179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150888</xdr:rowOff>
    </xdr:to>
    <xdr:cxnSp macro="">
      <xdr:nvCxnSpPr>
        <xdr:cNvPr id="380" name="直線コネクタ 379"/>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1" name="フローチャート : 判断 38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2" name="テキスト ボックス 38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48381</xdr:rowOff>
    </xdr:to>
    <xdr:cxnSp macro="">
      <xdr:nvCxnSpPr>
        <xdr:cNvPr id="383" name="直線コネクタ 382"/>
        <xdr:cNvCxnSpPr/>
      </xdr:nvCxnSpPr>
      <xdr:spPr>
        <a:xfrm flipV="1">
          <a:off x="14401800" y="71803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4" name="フローチャート : 判断 383"/>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5" name="テキスト ボックス 384"/>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43</xdr:row>
      <xdr:rowOff>26307</xdr:rowOff>
    </xdr:to>
    <xdr:cxnSp macro="">
      <xdr:nvCxnSpPr>
        <xdr:cNvPr id="386" name="直線コネクタ 385"/>
        <xdr:cNvCxnSpPr/>
      </xdr:nvCxnSpPr>
      <xdr:spPr>
        <a:xfrm flipV="1">
          <a:off x="13512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7" name="フローチャート : 判断 386"/>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88" name="テキスト ボックス 38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89" name="フローチャート : 判断 388"/>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0" name="テキスト ボックス 389"/>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96" name="円/楕円 395"/>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49184</xdr:rowOff>
    </xdr:from>
    <xdr:ext cx="762000" cy="259045"/>
    <xdr:sp macro="" textlink="">
      <xdr:nvSpPr>
        <xdr:cNvPr id="397"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8" name="円/楕円 397"/>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399" name="テキスト ボックス 398"/>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0" name="円/楕円 399"/>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01" name="テキスト ボックス 400"/>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02" name="円/楕円 401"/>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403" name="テキスト ボックス 402"/>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04" name="円/楕円 40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405" name="テキスト ボックス 404"/>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前年度から</a:t>
          </a:r>
          <a:r>
            <a:rPr lang="en-US" altLang="ja-JP" sz="1100">
              <a:solidFill>
                <a:schemeClr val="dk1"/>
              </a:solidFill>
              <a:effectLst/>
              <a:latin typeface="+mn-ea"/>
              <a:ea typeface="+mn-ea"/>
              <a:cs typeface="+mn-cs"/>
            </a:rPr>
            <a:t>14.1</a:t>
          </a:r>
          <a:r>
            <a:rPr lang="ja-JP" altLang="en-US" sz="1100">
              <a:solidFill>
                <a:schemeClr val="dk1"/>
              </a:solidFill>
              <a:effectLst/>
              <a:latin typeface="+mn-ea"/>
              <a:ea typeface="+mn-ea"/>
              <a:cs typeface="+mn-cs"/>
            </a:rPr>
            <a:t>ポイント</a:t>
          </a:r>
          <a:r>
            <a:rPr lang="ja-JP" altLang="ja-JP" sz="1100">
              <a:solidFill>
                <a:schemeClr val="dk1"/>
              </a:solidFill>
              <a:effectLst/>
              <a:latin typeface="+mn-ea"/>
              <a:ea typeface="+mn-ea"/>
              <a:cs typeface="+mn-cs"/>
            </a:rPr>
            <a:t>上昇して</a:t>
          </a:r>
          <a:r>
            <a:rPr lang="ja-JP" altLang="en-US" sz="1100">
              <a:solidFill>
                <a:schemeClr val="dk1"/>
              </a:solidFill>
              <a:effectLst/>
              <a:latin typeface="+mn-ea"/>
              <a:ea typeface="+mn-ea"/>
              <a:cs typeface="+mn-cs"/>
            </a:rPr>
            <a:t>おり、</a:t>
          </a:r>
          <a:r>
            <a:rPr lang="ja-JP" altLang="ja-JP" sz="1100">
              <a:solidFill>
                <a:schemeClr val="dk1"/>
              </a:solidFill>
              <a:effectLst/>
              <a:latin typeface="+mn-ea"/>
              <a:ea typeface="+mn-ea"/>
              <a:cs typeface="+mn-cs"/>
            </a:rPr>
            <a:t>要因としては、充当可能基金の大幅減</a:t>
          </a:r>
          <a:r>
            <a:rPr lang="ja-JP" altLang="en-US" sz="1100">
              <a:solidFill>
                <a:schemeClr val="dk1"/>
              </a:solidFill>
              <a:effectLst/>
              <a:latin typeface="+mn-ea"/>
              <a:ea typeface="+mn-ea"/>
              <a:cs typeface="+mn-cs"/>
            </a:rPr>
            <a:t>によるものである</a:t>
          </a:r>
          <a:r>
            <a:rPr lang="ja-JP" altLang="ja-JP" sz="1100">
              <a:solidFill>
                <a:schemeClr val="dk1"/>
              </a:solidFill>
              <a:effectLst/>
              <a:latin typeface="+mn-ea"/>
              <a:ea typeface="+mn-ea"/>
              <a:cs typeface="+mn-cs"/>
            </a:rPr>
            <a:t>。財政調整基金について、復興</a:t>
          </a:r>
          <a:r>
            <a:rPr lang="ja-JP" altLang="en-US" sz="1100">
              <a:solidFill>
                <a:schemeClr val="dk1"/>
              </a:solidFill>
              <a:effectLst/>
              <a:latin typeface="+mn-ea"/>
              <a:ea typeface="+mn-ea"/>
              <a:cs typeface="+mn-cs"/>
            </a:rPr>
            <a:t>事業</a:t>
          </a:r>
          <a:r>
            <a:rPr lang="ja-JP" altLang="ja-JP" sz="1100">
              <a:solidFill>
                <a:schemeClr val="dk1"/>
              </a:solidFill>
              <a:effectLst/>
              <a:latin typeface="+mn-ea"/>
              <a:ea typeface="+mn-ea"/>
              <a:cs typeface="+mn-cs"/>
            </a:rPr>
            <a:t>の</a:t>
          </a:r>
          <a:r>
            <a:rPr lang="ja-JP" altLang="en-US" sz="1100">
              <a:solidFill>
                <a:schemeClr val="dk1"/>
              </a:solidFill>
              <a:effectLst/>
              <a:latin typeface="+mn-ea"/>
              <a:ea typeface="+mn-ea"/>
              <a:cs typeface="+mn-cs"/>
            </a:rPr>
            <a:t>進捗状況</a:t>
          </a:r>
          <a:r>
            <a:rPr lang="ja-JP" altLang="ja-JP" sz="1100">
              <a:solidFill>
                <a:schemeClr val="dk1"/>
              </a:solidFill>
              <a:effectLst/>
              <a:latin typeface="+mn-ea"/>
              <a:ea typeface="+mn-ea"/>
              <a:cs typeface="+mn-cs"/>
            </a:rPr>
            <a:t>により</a:t>
          </a:r>
          <a:r>
            <a:rPr lang="en-US" altLang="ja-JP" sz="1100">
              <a:solidFill>
                <a:schemeClr val="dk1"/>
              </a:solidFill>
              <a:effectLst/>
              <a:latin typeface="+mn-ea"/>
              <a:ea typeface="+mn-ea"/>
              <a:cs typeface="+mn-cs"/>
            </a:rPr>
            <a:t>H26</a:t>
          </a:r>
          <a:r>
            <a:rPr lang="ja-JP" altLang="ja-JP" sz="1100">
              <a:solidFill>
                <a:schemeClr val="dk1"/>
              </a:solidFill>
              <a:effectLst/>
              <a:latin typeface="+mn-ea"/>
              <a:ea typeface="+mn-ea"/>
              <a:cs typeface="+mn-cs"/>
            </a:rPr>
            <a:t>年度</a:t>
          </a:r>
          <a:r>
            <a:rPr lang="ja-JP" altLang="en-US" sz="1100">
              <a:solidFill>
                <a:schemeClr val="dk1"/>
              </a:solidFill>
              <a:effectLst/>
              <a:latin typeface="+mn-ea"/>
              <a:ea typeface="+mn-ea"/>
              <a:cs typeface="+mn-cs"/>
            </a:rPr>
            <a:t>の額が</a:t>
          </a:r>
          <a:r>
            <a:rPr lang="ja-JP" altLang="ja-JP" sz="1100">
              <a:solidFill>
                <a:schemeClr val="dk1"/>
              </a:solidFill>
              <a:effectLst/>
              <a:latin typeface="+mn-ea"/>
              <a:ea typeface="+mn-ea"/>
              <a:cs typeface="+mn-cs"/>
            </a:rPr>
            <a:t>大きくなっ</a:t>
          </a:r>
          <a:r>
            <a:rPr lang="ja-JP" altLang="en-US" sz="1100">
              <a:solidFill>
                <a:schemeClr val="dk1"/>
              </a:solidFill>
              <a:effectLst/>
              <a:latin typeface="+mn-ea"/>
              <a:ea typeface="+mn-ea"/>
              <a:cs typeface="+mn-cs"/>
            </a:rPr>
            <a:t>ていたが</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年は事業完了により財政調整基金を取り崩したため</a:t>
          </a:r>
          <a:r>
            <a:rPr lang="ja-JP" altLang="ja-JP" sz="1100">
              <a:solidFill>
                <a:schemeClr val="dk1"/>
              </a:solidFill>
              <a:effectLst/>
              <a:latin typeface="+mn-ea"/>
              <a:ea typeface="+mn-ea"/>
              <a:cs typeface="+mn-cs"/>
            </a:rPr>
            <a:t>充当可能額が減り、将来負担比率が増となったもので</a:t>
          </a:r>
          <a:r>
            <a:rPr lang="ja-JP" altLang="en-US" sz="1100">
              <a:solidFill>
                <a:schemeClr val="dk1"/>
              </a:solidFill>
              <a:effectLst/>
              <a:latin typeface="+mn-ea"/>
              <a:ea typeface="+mn-ea"/>
              <a:cs typeface="+mn-cs"/>
            </a:rPr>
            <a:t>ある</a:t>
          </a:r>
          <a:r>
            <a:rPr lang="ja-JP" altLang="ja-JP" sz="1100">
              <a:solidFill>
                <a:schemeClr val="dk1"/>
              </a:solidFill>
              <a:effectLst/>
              <a:latin typeface="+mn-ea"/>
              <a:ea typeface="+mn-ea"/>
              <a:cs typeface="+mn-cs"/>
            </a:rPr>
            <a:t>。</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地方債において、今後も新規発行に際しては、事業の緊急性・ニーズ等を的確に把握し事業の内容を精査しながら</a:t>
          </a:r>
          <a:r>
            <a:rPr kumimoji="1" lang="ja-JP" altLang="en-US" sz="1100">
              <a:solidFill>
                <a:schemeClr val="dk1"/>
              </a:solidFill>
              <a:effectLst/>
              <a:latin typeface="+mn-lt"/>
              <a:ea typeface="+mn-ea"/>
              <a:cs typeface="+mn-cs"/>
            </a:rPr>
            <a:t>適切な処理に努めていく。</a:t>
          </a:r>
          <a:endParaRPr lang="ja-JP" altLang="ja-JP" sz="1100">
            <a:solidFill>
              <a:schemeClr val="dk1"/>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115697</xdr:rowOff>
    </xdr:from>
    <xdr:to>
      <xdr:col>24</xdr:col>
      <xdr:colOff>558800</xdr:colOff>
      <xdr:row>17</xdr:row>
      <xdr:rowOff>57658</xdr:rowOff>
    </xdr:to>
    <xdr:cxnSp macro="">
      <xdr:nvCxnSpPr>
        <xdr:cNvPr id="439" name="直線コネクタ 438"/>
        <xdr:cNvCxnSpPr/>
      </xdr:nvCxnSpPr>
      <xdr:spPr>
        <a:xfrm>
          <a:off x="16179800" y="2858897"/>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115697</xdr:rowOff>
    </xdr:from>
    <xdr:to>
      <xdr:col>23</xdr:col>
      <xdr:colOff>406400</xdr:colOff>
      <xdr:row>17</xdr:row>
      <xdr:rowOff>159808</xdr:rowOff>
    </xdr:to>
    <xdr:cxnSp macro="">
      <xdr:nvCxnSpPr>
        <xdr:cNvPr id="442" name="直線コネクタ 441"/>
        <xdr:cNvCxnSpPr/>
      </xdr:nvCxnSpPr>
      <xdr:spPr>
        <a:xfrm flipV="1">
          <a:off x="15290800" y="2858897"/>
          <a:ext cx="889000" cy="2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43" name="フローチャート : 判断 442"/>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4" name="テキスト ボックス 443"/>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43434</xdr:rowOff>
    </xdr:from>
    <xdr:to>
      <xdr:col>22</xdr:col>
      <xdr:colOff>203200</xdr:colOff>
      <xdr:row>17</xdr:row>
      <xdr:rowOff>159808</xdr:rowOff>
    </xdr:to>
    <xdr:cxnSp macro="">
      <xdr:nvCxnSpPr>
        <xdr:cNvPr id="445" name="直線コネクタ 444"/>
        <xdr:cNvCxnSpPr/>
      </xdr:nvCxnSpPr>
      <xdr:spPr>
        <a:xfrm>
          <a:off x="14401800" y="2615184"/>
          <a:ext cx="889000" cy="4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15833</xdr:rowOff>
    </xdr:from>
    <xdr:to>
      <xdr:col>22</xdr:col>
      <xdr:colOff>254000</xdr:colOff>
      <xdr:row>16</xdr:row>
      <xdr:rowOff>117433</xdr:rowOff>
    </xdr:to>
    <xdr:sp macro="" textlink="">
      <xdr:nvSpPr>
        <xdr:cNvPr id="446" name="フローチャート : 判断 445"/>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7" name="テキスト ボックス 446"/>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43434</xdr:rowOff>
    </xdr:from>
    <xdr:to>
      <xdr:col>21</xdr:col>
      <xdr:colOff>0</xdr:colOff>
      <xdr:row>16</xdr:row>
      <xdr:rowOff>36872</xdr:rowOff>
    </xdr:to>
    <xdr:cxnSp macro="">
      <xdr:nvCxnSpPr>
        <xdr:cNvPr id="448" name="直線コネクタ 447"/>
        <xdr:cNvCxnSpPr/>
      </xdr:nvCxnSpPr>
      <xdr:spPr>
        <a:xfrm flipV="1">
          <a:off x="13512800" y="261518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69723</xdr:rowOff>
    </xdr:from>
    <xdr:to>
      <xdr:col>21</xdr:col>
      <xdr:colOff>50800</xdr:colOff>
      <xdr:row>16</xdr:row>
      <xdr:rowOff>171323</xdr:rowOff>
    </xdr:to>
    <xdr:sp macro="" textlink="">
      <xdr:nvSpPr>
        <xdr:cNvPr id="449" name="フローチャート : 判断 448"/>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156100</xdr:rowOff>
    </xdr:from>
    <xdr:ext cx="762000" cy="259045"/>
    <xdr:sp macro="" textlink="">
      <xdr:nvSpPr>
        <xdr:cNvPr id="450" name="テキスト ボックス 449"/>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51" name="フローチャート : 判断 450"/>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52" name="テキスト ボックス 451"/>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6858</xdr:rowOff>
    </xdr:from>
    <xdr:to>
      <xdr:col>24</xdr:col>
      <xdr:colOff>609600</xdr:colOff>
      <xdr:row>17</xdr:row>
      <xdr:rowOff>108458</xdr:rowOff>
    </xdr:to>
    <xdr:sp macro="" textlink="">
      <xdr:nvSpPr>
        <xdr:cNvPr id="458" name="円/楕円 457"/>
        <xdr:cNvSpPr/>
      </xdr:nvSpPr>
      <xdr:spPr>
        <a:xfrm>
          <a:off x="169672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150385</xdr:rowOff>
    </xdr:from>
    <xdr:ext cx="762000" cy="259045"/>
    <xdr:sp macro="" textlink="">
      <xdr:nvSpPr>
        <xdr:cNvPr id="459" name="将来負担の状況該当値テキスト"/>
        <xdr:cNvSpPr txBox="1"/>
      </xdr:nvSpPr>
      <xdr:spPr>
        <a:xfrm>
          <a:off x="17106900" y="289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64897</xdr:rowOff>
    </xdr:from>
    <xdr:to>
      <xdr:col>23</xdr:col>
      <xdr:colOff>457200</xdr:colOff>
      <xdr:row>16</xdr:row>
      <xdr:rowOff>166497</xdr:rowOff>
    </xdr:to>
    <xdr:sp macro="" textlink="">
      <xdr:nvSpPr>
        <xdr:cNvPr id="460" name="円/楕円 459"/>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151274</xdr:rowOff>
    </xdr:from>
    <xdr:ext cx="736600" cy="259045"/>
    <xdr:sp macro="" textlink="">
      <xdr:nvSpPr>
        <xdr:cNvPr id="461" name="テキスト ボックス 460"/>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109008</xdr:rowOff>
    </xdr:from>
    <xdr:to>
      <xdr:col>22</xdr:col>
      <xdr:colOff>254000</xdr:colOff>
      <xdr:row>18</xdr:row>
      <xdr:rowOff>39158</xdr:rowOff>
    </xdr:to>
    <xdr:sp macro="" textlink="">
      <xdr:nvSpPr>
        <xdr:cNvPr id="462" name="円/楕円 461"/>
        <xdr:cNvSpPr/>
      </xdr:nvSpPr>
      <xdr:spPr>
        <a:xfrm>
          <a:off x="15240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23935</xdr:rowOff>
    </xdr:from>
    <xdr:ext cx="762000" cy="259045"/>
    <xdr:sp macro="" textlink="">
      <xdr:nvSpPr>
        <xdr:cNvPr id="463" name="テキスト ボックス 462"/>
        <xdr:cNvSpPr txBox="1"/>
      </xdr:nvSpPr>
      <xdr:spPr>
        <a:xfrm>
          <a:off x="14909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164084</xdr:rowOff>
    </xdr:from>
    <xdr:to>
      <xdr:col>21</xdr:col>
      <xdr:colOff>50800</xdr:colOff>
      <xdr:row>15</xdr:row>
      <xdr:rowOff>94234</xdr:rowOff>
    </xdr:to>
    <xdr:sp macro="" textlink="">
      <xdr:nvSpPr>
        <xdr:cNvPr id="464" name="円/楕円 463"/>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104411</xdr:rowOff>
    </xdr:from>
    <xdr:ext cx="762000" cy="259045"/>
    <xdr:sp macro="" textlink="">
      <xdr:nvSpPr>
        <xdr:cNvPr id="465" name="テキスト ボックス 464"/>
        <xdr:cNvSpPr txBox="1"/>
      </xdr:nvSpPr>
      <xdr:spPr>
        <a:xfrm>
          <a:off x="14020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157522</xdr:rowOff>
    </xdr:from>
    <xdr:to>
      <xdr:col>19</xdr:col>
      <xdr:colOff>533400</xdr:colOff>
      <xdr:row>16</xdr:row>
      <xdr:rowOff>87672</xdr:rowOff>
    </xdr:to>
    <xdr:sp macro="" textlink="">
      <xdr:nvSpPr>
        <xdr:cNvPr id="466" name="円/楕円 465"/>
        <xdr:cNvSpPr/>
      </xdr:nvSpPr>
      <xdr:spPr>
        <a:xfrm>
          <a:off x="13462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97849</xdr:rowOff>
    </xdr:from>
    <xdr:ext cx="762000" cy="259045"/>
    <xdr:sp macro="" textlink="">
      <xdr:nvSpPr>
        <xdr:cNvPr id="467" name="テキスト ボックス 466"/>
        <xdr:cNvSpPr txBox="1"/>
      </xdr:nvSpPr>
      <xdr:spPr>
        <a:xfrm>
          <a:off x="13131800" y="24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人件費に係る経常収支比率は</a:t>
          </a:r>
          <a:r>
            <a:rPr lang="ja-JP" altLang="en-US" sz="1100" b="0" i="0" baseline="0">
              <a:solidFill>
                <a:schemeClr val="dk1"/>
              </a:solidFill>
              <a:effectLst/>
              <a:latin typeface="+mn-ea"/>
              <a:ea typeface="+mn-ea"/>
              <a:cs typeface="+mn-cs"/>
            </a:rPr>
            <a:t>前年度より</a:t>
          </a:r>
          <a:r>
            <a:rPr lang="en-US" altLang="ja-JP" sz="1100" b="0" i="0" baseline="0">
              <a:solidFill>
                <a:schemeClr val="dk1"/>
              </a:solidFill>
              <a:effectLst/>
              <a:latin typeface="+mn-ea"/>
              <a:ea typeface="+mn-ea"/>
              <a:cs typeface="+mn-cs"/>
            </a:rPr>
            <a:t>0.5</a:t>
          </a:r>
          <a:r>
            <a:rPr lang="ja-JP" altLang="en-US" sz="1100" b="0" i="0" baseline="0">
              <a:solidFill>
                <a:schemeClr val="dk1"/>
              </a:solidFill>
              <a:effectLst/>
              <a:latin typeface="+mn-ea"/>
              <a:ea typeface="+mn-ea"/>
              <a:cs typeface="+mn-cs"/>
            </a:rPr>
            <a:t>ポイント増、</a:t>
          </a:r>
          <a:r>
            <a:rPr lang="ja-JP" altLang="ja-JP" sz="1100" b="0" i="0" baseline="0">
              <a:solidFill>
                <a:schemeClr val="dk1"/>
              </a:solidFill>
              <a:effectLst/>
              <a:latin typeface="+mn-ea"/>
              <a:ea typeface="+mn-ea"/>
              <a:cs typeface="+mn-cs"/>
            </a:rPr>
            <a:t>類似団体平均を</a:t>
          </a:r>
          <a:r>
            <a:rPr lang="en-US" altLang="ja-JP" sz="1100" b="0" i="0" baseline="0">
              <a:solidFill>
                <a:schemeClr val="dk1"/>
              </a:solidFill>
              <a:effectLst/>
              <a:latin typeface="+mn-ea"/>
              <a:ea typeface="+mn-ea"/>
              <a:cs typeface="+mn-cs"/>
            </a:rPr>
            <a:t>0.7</a:t>
          </a:r>
          <a:r>
            <a:rPr lang="ja-JP" altLang="en-US" sz="1100" b="0" i="0" baseline="0">
              <a:solidFill>
                <a:schemeClr val="dk1"/>
              </a:solidFill>
              <a:effectLst/>
              <a:latin typeface="+mn-ea"/>
              <a:ea typeface="+mn-ea"/>
              <a:cs typeface="+mn-cs"/>
            </a:rPr>
            <a:t>ポイント上</a:t>
          </a:r>
          <a:r>
            <a:rPr lang="ja-JP" altLang="ja-JP" sz="1100" b="0" i="0" baseline="0">
              <a:solidFill>
                <a:schemeClr val="dk1"/>
              </a:solidFill>
              <a:effectLst/>
              <a:latin typeface="+mn-ea"/>
              <a:ea typeface="+mn-ea"/>
              <a:cs typeface="+mn-cs"/>
            </a:rPr>
            <a:t>回</a:t>
          </a:r>
          <a:r>
            <a:rPr lang="ja-JP" altLang="en-US" sz="1100" b="0" i="0" baseline="0">
              <a:solidFill>
                <a:schemeClr val="dk1"/>
              </a:solidFill>
              <a:effectLst/>
              <a:latin typeface="+mn-ea"/>
              <a:ea typeface="+mn-ea"/>
              <a:cs typeface="+mn-cs"/>
            </a:rPr>
            <a:t>っている</a:t>
          </a:r>
          <a:r>
            <a:rPr lang="ja-JP" altLang="ja-JP" sz="1100" b="0" i="0" baseline="0">
              <a:solidFill>
                <a:schemeClr val="dk1"/>
              </a:solidFill>
              <a:effectLst/>
              <a:latin typeface="+mn-ea"/>
              <a:ea typeface="+mn-ea"/>
              <a:cs typeface="+mn-cs"/>
            </a:rPr>
            <a:t>。</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の増及び非常勤特別職の報酬見直しによ</a:t>
          </a:r>
          <a:r>
            <a:rPr kumimoji="1" lang="ja-JP" altLang="en-US" sz="1100">
              <a:solidFill>
                <a:schemeClr val="dk1"/>
              </a:solidFill>
              <a:effectLst/>
              <a:latin typeface="+mn-lt"/>
              <a:ea typeface="+mn-ea"/>
              <a:cs typeface="+mn-cs"/>
            </a:rPr>
            <a:t>り前年度より上昇したと考えられる。</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今後も引き続き適切な職員定員管理を行い、人件費の抑制に努めていく。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28702</xdr:rowOff>
    </xdr:to>
    <xdr:cxnSp macro="">
      <xdr:nvCxnSpPr>
        <xdr:cNvPr id="64" name="直線コネクタ 63"/>
        <xdr:cNvCxnSpPr/>
      </xdr:nvCxnSpPr>
      <xdr:spPr>
        <a:xfrm>
          <a:off x="3987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65278</xdr:rowOff>
    </xdr:to>
    <xdr:cxnSp macro="">
      <xdr:nvCxnSpPr>
        <xdr:cNvPr id="67" name="直線コネクタ 66"/>
        <xdr:cNvCxnSpPr/>
      </xdr:nvCxnSpPr>
      <xdr:spPr>
        <a:xfrm flipV="1">
          <a:off x="3098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161290</xdr:rowOff>
    </xdr:to>
    <xdr:cxnSp macro="">
      <xdr:nvCxnSpPr>
        <xdr:cNvPr id="70" name="直線コネクタ 69"/>
        <xdr:cNvCxnSpPr/>
      </xdr:nvCxnSpPr>
      <xdr:spPr>
        <a:xfrm flipV="1">
          <a:off x="2209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21844</xdr:rowOff>
    </xdr:to>
    <xdr:cxnSp macro="">
      <xdr:nvCxnSpPr>
        <xdr:cNvPr id="73" name="直線コネクタ 72"/>
        <xdr:cNvCxnSpPr/>
      </xdr:nvCxnSpPr>
      <xdr:spPr>
        <a:xfrm flipV="1">
          <a:off x="1320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3" name="円/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物件費に係る経常収支比率は</a:t>
          </a:r>
          <a:r>
            <a:rPr kumimoji="1" lang="ja-JP" altLang="en-US"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1.3</a:t>
          </a:r>
          <a:r>
            <a:rPr kumimoji="1" lang="ja-JP" altLang="en-US" sz="1100">
              <a:solidFill>
                <a:schemeClr val="dk1"/>
              </a:solidFill>
              <a:effectLst/>
              <a:latin typeface="+mn-ea"/>
              <a:ea typeface="+mn-ea"/>
              <a:cs typeface="+mn-cs"/>
            </a:rPr>
            <a:t>ポイント増、</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0.8</a:t>
          </a:r>
          <a:r>
            <a:rPr kumimoji="1" lang="ja-JP" altLang="en-US" sz="1100">
              <a:solidFill>
                <a:schemeClr val="dk1"/>
              </a:solidFill>
              <a:effectLst/>
              <a:latin typeface="+mn-ea"/>
              <a:ea typeface="+mn-ea"/>
              <a:cs typeface="+mn-cs"/>
            </a:rPr>
            <a:t>ポイント</a:t>
          </a:r>
          <a:r>
            <a:rPr kumimoji="1" lang="ja-JP" altLang="ja-JP" sz="1100">
              <a:solidFill>
                <a:schemeClr val="dk1"/>
              </a:solidFill>
              <a:effectLst/>
              <a:latin typeface="+mn-ea"/>
              <a:ea typeface="+mn-ea"/>
              <a:cs typeface="+mn-cs"/>
            </a:rPr>
            <a:t>上回</a:t>
          </a:r>
          <a:r>
            <a:rPr kumimoji="1" lang="ja-JP" altLang="en-US" sz="1100">
              <a:solidFill>
                <a:schemeClr val="dk1"/>
              </a:solidFill>
              <a:effectLst/>
              <a:latin typeface="+mn-ea"/>
              <a:ea typeface="+mn-ea"/>
              <a:cs typeface="+mn-cs"/>
            </a:rPr>
            <a:t>っている。施設維持管理に係る委託料の増及び</a:t>
          </a:r>
          <a:r>
            <a:rPr kumimoji="1" lang="ja-JP" altLang="ja-JP" sz="1100">
              <a:solidFill>
                <a:schemeClr val="dk1"/>
              </a:solidFill>
              <a:effectLst/>
              <a:latin typeface="+mn-ea"/>
              <a:ea typeface="+mn-ea"/>
              <a:cs typeface="+mn-cs"/>
            </a:rPr>
            <a:t>臨時職員の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による賃金の増により前年度比から</a:t>
          </a:r>
          <a:r>
            <a:rPr kumimoji="1" lang="ja-JP" altLang="en-US" sz="1100">
              <a:solidFill>
                <a:schemeClr val="dk1"/>
              </a:solidFill>
              <a:effectLst/>
              <a:latin typeface="+mn-ea"/>
              <a:ea typeface="+mn-ea"/>
              <a:cs typeface="+mn-cs"/>
            </a:rPr>
            <a:t>上昇している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今後も新たな</a:t>
          </a:r>
          <a:r>
            <a:rPr lang="ja-JP" altLang="ja-JP" sz="1100" b="0" i="0" baseline="0">
              <a:solidFill>
                <a:schemeClr val="dk1"/>
              </a:solidFill>
              <a:effectLst/>
              <a:latin typeface="+mn-lt"/>
              <a:ea typeface="+mn-ea"/>
              <a:cs typeface="+mn-cs"/>
            </a:rPr>
            <a:t>避難所施設の完成に関連して設備に要する物件費の増が見込まれる</a:t>
          </a:r>
          <a:r>
            <a:rPr lang="ja-JP" altLang="en-US" sz="1100" b="0" i="0" baseline="0">
              <a:solidFill>
                <a:schemeClr val="dk1"/>
              </a:solidFill>
              <a:effectLst/>
              <a:latin typeface="+mn-lt"/>
              <a:ea typeface="+mn-ea"/>
              <a:cs typeface="+mn-cs"/>
            </a:rPr>
            <a:t>が、</a:t>
          </a:r>
          <a:r>
            <a:rPr kumimoji="1" lang="ja-JP" altLang="ja-JP" sz="1100">
              <a:solidFill>
                <a:schemeClr val="dk1"/>
              </a:solidFill>
              <a:effectLst/>
              <a:latin typeface="+mn-ea"/>
              <a:ea typeface="+mn-ea"/>
              <a:cs typeface="+mn-cs"/>
            </a:rPr>
            <a:t>引き続き事業経費の精査を行い削減に努めていく。</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16510</xdr:rowOff>
    </xdr:to>
    <xdr:cxnSp macro="">
      <xdr:nvCxnSpPr>
        <xdr:cNvPr id="125" name="直線コネクタ 124"/>
        <xdr:cNvCxnSpPr/>
      </xdr:nvCxnSpPr>
      <xdr:spPr>
        <a:xfrm>
          <a:off x="15671800" y="283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88900</xdr:rowOff>
    </xdr:to>
    <xdr:cxnSp macro="">
      <xdr:nvCxnSpPr>
        <xdr:cNvPr id="128" name="直線コネクタ 127"/>
        <xdr:cNvCxnSpPr/>
      </xdr:nvCxnSpPr>
      <xdr:spPr>
        <a:xfrm>
          <a:off x="14782800" y="274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0" name="テキスト ボックス 129"/>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16</xdr:row>
      <xdr:rowOff>5080</xdr:rowOff>
    </xdr:to>
    <xdr:cxnSp macro="">
      <xdr:nvCxnSpPr>
        <xdr:cNvPr id="131" name="直線コネクタ 130"/>
        <xdr:cNvCxnSpPr/>
      </xdr:nvCxnSpPr>
      <xdr:spPr>
        <a:xfrm>
          <a:off x="13893800" y="261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85090</xdr:rowOff>
    </xdr:to>
    <xdr:cxnSp macro="">
      <xdr:nvCxnSpPr>
        <xdr:cNvPr id="134" name="直線コネクタ 133"/>
        <xdr:cNvCxnSpPr/>
      </xdr:nvCxnSpPr>
      <xdr:spPr>
        <a:xfrm flipV="1">
          <a:off x="13004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扶助費に係る経常収支比率は</a:t>
          </a:r>
          <a:r>
            <a:rPr lang="ja-JP" altLang="en-US" sz="1100" b="0" i="0" baseline="0">
              <a:solidFill>
                <a:schemeClr val="dk1"/>
              </a:solidFill>
              <a:effectLst/>
              <a:latin typeface="+mn-ea"/>
              <a:ea typeface="+mn-ea"/>
              <a:cs typeface="+mn-cs"/>
            </a:rPr>
            <a:t>前年度より</a:t>
          </a:r>
          <a:r>
            <a:rPr lang="en-US" altLang="ja-JP" sz="1100" b="0" i="0" baseline="0">
              <a:solidFill>
                <a:schemeClr val="dk1"/>
              </a:solidFill>
              <a:effectLst/>
              <a:latin typeface="+mn-ea"/>
              <a:ea typeface="+mn-ea"/>
              <a:cs typeface="+mn-cs"/>
            </a:rPr>
            <a:t>0.3</a:t>
          </a:r>
          <a:r>
            <a:rPr lang="ja-JP" altLang="en-US" sz="1100" b="0" i="0" baseline="0">
              <a:solidFill>
                <a:schemeClr val="dk1"/>
              </a:solidFill>
              <a:effectLst/>
              <a:latin typeface="+mn-ea"/>
              <a:ea typeface="+mn-ea"/>
              <a:cs typeface="+mn-cs"/>
            </a:rPr>
            <a:t>ポイント増、</a:t>
          </a:r>
          <a:r>
            <a:rPr lang="ja-JP" altLang="ja-JP" sz="1100" b="0" i="0" baseline="0">
              <a:solidFill>
                <a:schemeClr val="dk1"/>
              </a:solidFill>
              <a:effectLst/>
              <a:latin typeface="+mn-ea"/>
              <a:ea typeface="+mn-ea"/>
              <a:cs typeface="+mn-cs"/>
            </a:rPr>
            <a:t>類似団体平均</a:t>
          </a:r>
          <a:r>
            <a:rPr lang="ja-JP" altLang="en-US" sz="1100" b="0" i="0" baseline="0">
              <a:solidFill>
                <a:schemeClr val="dk1"/>
              </a:solidFill>
              <a:effectLst/>
              <a:latin typeface="+mn-ea"/>
              <a:ea typeface="+mn-ea"/>
              <a:cs typeface="+mn-cs"/>
            </a:rPr>
            <a:t>を</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ポイント下</a:t>
          </a:r>
          <a:r>
            <a:rPr lang="ja-JP" altLang="ja-JP" sz="1100" b="0" i="0" baseline="0">
              <a:solidFill>
                <a:schemeClr val="dk1"/>
              </a:solidFill>
              <a:effectLst/>
              <a:latin typeface="+mn-ea"/>
              <a:ea typeface="+mn-ea"/>
              <a:cs typeface="+mn-cs"/>
            </a:rPr>
            <a:t>回</a:t>
          </a:r>
          <a:r>
            <a:rPr lang="ja-JP" altLang="en-US" sz="1100" b="0" i="0" baseline="0">
              <a:solidFill>
                <a:schemeClr val="dk1"/>
              </a:solidFill>
              <a:effectLst/>
              <a:latin typeface="+mn-ea"/>
              <a:ea typeface="+mn-ea"/>
              <a:cs typeface="+mn-cs"/>
            </a:rPr>
            <a:t>っている</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en-US" sz="1100" b="0" i="0" baseline="0">
              <a:solidFill>
                <a:schemeClr val="dk1"/>
              </a:solidFill>
              <a:effectLst/>
              <a:latin typeface="+mn-ea"/>
              <a:ea typeface="+mn-ea"/>
              <a:cs typeface="+mn-cs"/>
            </a:rPr>
            <a:t>月から</a:t>
          </a:r>
          <a:r>
            <a:rPr kumimoji="1" lang="ja-JP" altLang="ja-JP" sz="1100">
              <a:solidFill>
                <a:schemeClr val="dk1"/>
              </a:solidFill>
              <a:effectLst/>
              <a:latin typeface="+mn-ea"/>
              <a:ea typeface="+mn-ea"/>
              <a:cs typeface="+mn-cs"/>
            </a:rPr>
            <a:t>通院に係る医療費助成の対象者の拡大（</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歳以下→</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歳以下）により</a:t>
          </a:r>
          <a:r>
            <a:rPr kumimoji="1" lang="ja-JP" altLang="en-US" sz="1100">
              <a:solidFill>
                <a:schemeClr val="dk1"/>
              </a:solidFill>
              <a:effectLst/>
              <a:latin typeface="+mn-ea"/>
              <a:ea typeface="+mn-ea"/>
              <a:cs typeface="+mn-cs"/>
            </a:rPr>
            <a:t>前年度比から増となった。</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　今後は医療費助成の対象者が更に拡大されることになったため、扶助費の値が上昇することが見込まれるが、</a:t>
          </a:r>
          <a:r>
            <a:rPr lang="ja-JP" altLang="ja-JP" sz="1100" b="0" i="0" baseline="0">
              <a:solidFill>
                <a:schemeClr val="dk1"/>
              </a:solidFill>
              <a:effectLst/>
              <a:latin typeface="+mn-ea"/>
              <a:ea typeface="+mn-ea"/>
              <a:cs typeface="+mn-cs"/>
            </a:rPr>
            <a:t>その中においても適正な水準を保っていくよう、関連事業の精査に努めていく。</a:t>
          </a:r>
          <a:endParaRPr lang="ja-JP" altLang="ja-JP" sz="1100">
            <a:effectLst/>
            <a:latin typeface="+mn-ea"/>
            <a:ea typeface="+mn-ea"/>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86" name="直線コネクタ 185"/>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9" name="直線コネクタ 188"/>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2" name="直線コネクタ 191"/>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12700</xdr:rowOff>
    </xdr:to>
    <xdr:cxnSp macro="">
      <xdr:nvCxnSpPr>
        <xdr:cNvPr id="195" name="直線コネクタ 194"/>
        <xdr:cNvCxnSpPr/>
      </xdr:nvCxnSpPr>
      <xdr:spPr>
        <a:xfrm>
          <a:off x="1320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7" name="テキスト ボックス 196"/>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9" name="テキスト ボックス 19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3" name="円/楕円 212"/>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4" name="テキスト ボックス 213"/>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a:ea typeface="+mn-ea"/>
              <a:cs typeface="+mn-cs"/>
            </a:rPr>
            <a:t>　</a:t>
          </a:r>
          <a:r>
            <a:rPr kumimoji="1" lang="ja-JP" altLang="en-US" sz="1100">
              <a:solidFill>
                <a:schemeClr val="dk1"/>
              </a:solidFill>
              <a:effectLst/>
              <a:latin typeface="+mn-ea"/>
              <a:ea typeface="+mn-ea"/>
              <a:cs typeface="+mn-cs"/>
            </a:rPr>
            <a:t>そ</a:t>
          </a:r>
          <a:r>
            <a:rPr kumimoji="1" lang="ja-JP" altLang="ja-JP" sz="1100">
              <a:solidFill>
                <a:schemeClr val="dk1"/>
              </a:solidFill>
              <a:effectLst/>
              <a:latin typeface="+mn-ea"/>
              <a:ea typeface="+mn-ea"/>
              <a:cs typeface="+mn-cs"/>
            </a:rPr>
            <a:t>の他に係る経常収支比率は</a:t>
          </a:r>
          <a:r>
            <a:rPr kumimoji="1" lang="ja-JP" altLang="en-US"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ポイント増、</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11.1</a:t>
          </a:r>
          <a:r>
            <a:rPr kumimoji="1" lang="ja-JP" altLang="en-US" sz="1100">
              <a:solidFill>
                <a:schemeClr val="dk1"/>
              </a:solidFill>
              <a:effectLst/>
              <a:latin typeface="+mn-ea"/>
              <a:ea typeface="+mn-ea"/>
              <a:cs typeface="+mn-cs"/>
            </a:rPr>
            <a:t>ポイント上</a:t>
          </a:r>
          <a:r>
            <a:rPr kumimoji="1" lang="ja-JP" altLang="ja-JP" sz="1100">
              <a:solidFill>
                <a:schemeClr val="dk1"/>
              </a:solidFill>
              <a:effectLst/>
              <a:latin typeface="+mn-ea"/>
              <a:ea typeface="+mn-ea"/>
              <a:cs typeface="+mn-cs"/>
            </a:rPr>
            <a:t>回</a:t>
          </a:r>
          <a:r>
            <a:rPr kumimoji="1" lang="ja-JP" altLang="en-US" sz="1100">
              <a:solidFill>
                <a:schemeClr val="dk1"/>
              </a:solidFill>
              <a:effectLst/>
              <a:latin typeface="+mn-ea"/>
              <a:ea typeface="+mn-ea"/>
              <a:cs typeface="+mn-cs"/>
            </a:rPr>
            <a:t>り高い数値となっている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繰出金について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震災復興事業に係る下水道特別会計への繰出金の増加によるものとなっている。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今後も</a:t>
          </a:r>
          <a:r>
            <a:rPr kumimoji="1" lang="ja-JP" altLang="ja-JP" sz="1100">
              <a:solidFill>
                <a:schemeClr val="dk1"/>
              </a:solidFill>
              <a:effectLst/>
              <a:latin typeface="+mn-ea"/>
              <a:ea typeface="+mn-ea"/>
              <a:cs typeface="+mn-cs"/>
            </a:rPr>
            <a:t>事業精査</a:t>
          </a:r>
          <a:r>
            <a:rPr kumimoji="1" lang="ja-JP" altLang="en-US" sz="1100">
              <a:solidFill>
                <a:schemeClr val="dk1"/>
              </a:solidFill>
              <a:effectLst/>
              <a:latin typeface="+mn-ea"/>
              <a:ea typeface="+mn-ea"/>
              <a:cs typeface="+mn-cs"/>
            </a:rPr>
            <a:t>を行い</a:t>
          </a:r>
          <a:r>
            <a:rPr kumimoji="1" lang="ja-JP" altLang="ja-JP" sz="1100">
              <a:solidFill>
                <a:schemeClr val="dk1"/>
              </a:solidFill>
              <a:effectLst/>
              <a:latin typeface="+mn-ea"/>
              <a:ea typeface="+mn-ea"/>
              <a:cs typeface="+mn-cs"/>
            </a:rPr>
            <a:t>負担額を減らしていくよう努める。</a:t>
          </a:r>
          <a:endParaRPr lang="ja-JP" altLang="ja-JP" sz="11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78994</xdr:rowOff>
    </xdr:from>
    <xdr:to>
      <xdr:col>24</xdr:col>
      <xdr:colOff>31750</xdr:colOff>
      <xdr:row>59</xdr:row>
      <xdr:rowOff>165862</xdr:rowOff>
    </xdr:to>
    <xdr:cxnSp macro="">
      <xdr:nvCxnSpPr>
        <xdr:cNvPr id="244" name="直線コネクタ 243"/>
        <xdr:cNvCxnSpPr/>
      </xdr:nvCxnSpPr>
      <xdr:spPr>
        <a:xfrm>
          <a:off x="15671800" y="101945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163576</xdr:rowOff>
    </xdr:from>
    <xdr:to>
      <xdr:col>22</xdr:col>
      <xdr:colOff>565150</xdr:colOff>
      <xdr:row>59</xdr:row>
      <xdr:rowOff>78994</xdr:rowOff>
    </xdr:to>
    <xdr:cxnSp macro="">
      <xdr:nvCxnSpPr>
        <xdr:cNvPr id="247" name="直線コネクタ 246"/>
        <xdr:cNvCxnSpPr/>
      </xdr:nvCxnSpPr>
      <xdr:spPr>
        <a:xfrm>
          <a:off x="14782800" y="10107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49" name="テキスト ボックス 248"/>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163576</xdr:rowOff>
    </xdr:from>
    <xdr:to>
      <xdr:col>21</xdr:col>
      <xdr:colOff>361950</xdr:colOff>
      <xdr:row>59</xdr:row>
      <xdr:rowOff>24130</xdr:rowOff>
    </xdr:to>
    <xdr:cxnSp macro="">
      <xdr:nvCxnSpPr>
        <xdr:cNvPr id="250" name="直線コネクタ 249"/>
        <xdr:cNvCxnSpPr/>
      </xdr:nvCxnSpPr>
      <xdr:spPr>
        <a:xfrm flipV="1">
          <a:off x="13893800" y="10107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52" name="テキスト ボックス 251"/>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113284</xdr:rowOff>
    </xdr:from>
    <xdr:to>
      <xdr:col>20</xdr:col>
      <xdr:colOff>158750</xdr:colOff>
      <xdr:row>59</xdr:row>
      <xdr:rowOff>24130</xdr:rowOff>
    </xdr:to>
    <xdr:cxnSp macro="">
      <xdr:nvCxnSpPr>
        <xdr:cNvPr id="253" name="直線コネクタ 252"/>
        <xdr:cNvCxnSpPr/>
      </xdr:nvCxnSpPr>
      <xdr:spPr>
        <a:xfrm>
          <a:off x="13004800" y="10057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117111</xdr:rowOff>
    </xdr:from>
    <xdr:ext cx="762000" cy="259045"/>
    <xdr:sp macro="" textlink="">
      <xdr:nvSpPr>
        <xdr:cNvPr id="255" name="テキスト ボックス 254"/>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115062</xdr:rowOff>
    </xdr:from>
    <xdr:to>
      <xdr:col>24</xdr:col>
      <xdr:colOff>82550</xdr:colOff>
      <xdr:row>60</xdr:row>
      <xdr:rowOff>45212</xdr:rowOff>
    </xdr:to>
    <xdr:sp macro="" textlink="">
      <xdr:nvSpPr>
        <xdr:cNvPr id="263" name="円/楕円 262"/>
        <xdr:cNvSpPr/>
      </xdr:nvSpPr>
      <xdr:spPr>
        <a:xfrm>
          <a:off x="16459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23639</xdr:rowOff>
    </xdr:from>
    <xdr:ext cx="762000" cy="259045"/>
    <xdr:sp macro="" textlink="">
      <xdr:nvSpPr>
        <xdr:cNvPr id="264" name="その他該当値テキスト"/>
        <xdr:cNvSpPr txBox="1"/>
      </xdr:nvSpPr>
      <xdr:spPr>
        <a:xfrm>
          <a:off x="16598900" y="1013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28194</xdr:rowOff>
    </xdr:from>
    <xdr:to>
      <xdr:col>22</xdr:col>
      <xdr:colOff>615950</xdr:colOff>
      <xdr:row>59</xdr:row>
      <xdr:rowOff>129794</xdr:rowOff>
    </xdr:to>
    <xdr:sp macro="" textlink="">
      <xdr:nvSpPr>
        <xdr:cNvPr id="265" name="円/楕円 264"/>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114571</xdr:rowOff>
    </xdr:from>
    <xdr:ext cx="736600" cy="259045"/>
    <xdr:sp macro="" textlink="">
      <xdr:nvSpPr>
        <xdr:cNvPr id="266" name="テキスト ボックス 265"/>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112776</xdr:rowOff>
    </xdr:from>
    <xdr:to>
      <xdr:col>21</xdr:col>
      <xdr:colOff>412750</xdr:colOff>
      <xdr:row>59</xdr:row>
      <xdr:rowOff>42926</xdr:rowOff>
    </xdr:to>
    <xdr:sp macro="" textlink="">
      <xdr:nvSpPr>
        <xdr:cNvPr id="267" name="円/楕円 266"/>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27703</xdr:rowOff>
    </xdr:from>
    <xdr:ext cx="762000" cy="259045"/>
    <xdr:sp macro="" textlink="">
      <xdr:nvSpPr>
        <xdr:cNvPr id="268" name="テキスト ボックス 267"/>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69" name="円/楕円 268"/>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0" name="テキスト ボックス 269"/>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62484</xdr:rowOff>
    </xdr:from>
    <xdr:to>
      <xdr:col>19</xdr:col>
      <xdr:colOff>6350</xdr:colOff>
      <xdr:row>58</xdr:row>
      <xdr:rowOff>164084</xdr:rowOff>
    </xdr:to>
    <xdr:sp macro="" textlink="">
      <xdr:nvSpPr>
        <xdr:cNvPr id="271" name="円/楕円 270"/>
        <xdr:cNvSpPr/>
      </xdr:nvSpPr>
      <xdr:spPr>
        <a:xfrm>
          <a:off x="12954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148861</xdr:rowOff>
    </xdr:from>
    <xdr:ext cx="762000" cy="259045"/>
    <xdr:sp macro="" textlink="">
      <xdr:nvSpPr>
        <xdr:cNvPr id="272" name="テキスト ボックス 271"/>
        <xdr:cNvSpPr txBox="1"/>
      </xdr:nvSpPr>
      <xdr:spPr>
        <a:xfrm>
          <a:off x="12623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j-ea"/>
              <a:ea typeface="+mj-ea"/>
              <a:cs typeface="+mn-cs"/>
            </a:rPr>
            <a:t>補助費等に係る経常収支比率は</a:t>
          </a:r>
          <a:r>
            <a:rPr kumimoji="1" lang="ja-JP" altLang="en-US" sz="1100">
              <a:solidFill>
                <a:schemeClr val="dk1"/>
              </a:solidFill>
              <a:effectLst/>
              <a:latin typeface="+mj-ea"/>
              <a:ea typeface="+mj-ea"/>
              <a:cs typeface="+mn-cs"/>
            </a:rPr>
            <a:t>前年度より</a:t>
          </a:r>
          <a:r>
            <a:rPr kumimoji="1" lang="en-US" altLang="ja-JP" sz="1100">
              <a:solidFill>
                <a:schemeClr val="dk1"/>
              </a:solidFill>
              <a:effectLst/>
              <a:latin typeface="+mj-ea"/>
              <a:ea typeface="+mj-ea"/>
              <a:cs typeface="+mn-cs"/>
            </a:rPr>
            <a:t>0.4</a:t>
          </a:r>
          <a:r>
            <a:rPr kumimoji="1" lang="ja-JP" altLang="en-US" sz="1100">
              <a:solidFill>
                <a:schemeClr val="dk1"/>
              </a:solidFill>
              <a:effectLst/>
              <a:latin typeface="+mj-ea"/>
              <a:ea typeface="+mj-ea"/>
              <a:cs typeface="+mn-cs"/>
            </a:rPr>
            <a:t>ポイント増、</a:t>
          </a:r>
          <a:r>
            <a:rPr kumimoji="1" lang="ja-JP" altLang="ja-JP" sz="1100">
              <a:solidFill>
                <a:schemeClr val="dk1"/>
              </a:solidFill>
              <a:effectLst/>
              <a:latin typeface="+mj-ea"/>
              <a:ea typeface="+mj-ea"/>
              <a:cs typeface="+mn-cs"/>
            </a:rPr>
            <a:t>類似団体平均を</a:t>
          </a:r>
          <a:r>
            <a:rPr kumimoji="1" lang="en-US" altLang="ja-JP" sz="1100">
              <a:solidFill>
                <a:schemeClr val="dk1"/>
              </a:solidFill>
              <a:effectLst/>
              <a:latin typeface="+mj-ea"/>
              <a:ea typeface="+mj-ea"/>
              <a:cs typeface="+mn-cs"/>
            </a:rPr>
            <a:t>3.8</a:t>
          </a:r>
          <a:r>
            <a:rPr kumimoji="1" lang="ja-JP" altLang="en-US" sz="1100">
              <a:solidFill>
                <a:schemeClr val="dk1"/>
              </a:solidFill>
              <a:effectLst/>
              <a:latin typeface="+mj-ea"/>
              <a:ea typeface="+mj-ea"/>
              <a:cs typeface="+mn-cs"/>
            </a:rPr>
            <a:t>ポイント</a:t>
          </a:r>
          <a:r>
            <a:rPr kumimoji="1" lang="ja-JP" altLang="ja-JP" sz="1100">
              <a:solidFill>
                <a:schemeClr val="dk1"/>
              </a:solidFill>
              <a:effectLst/>
              <a:latin typeface="+mj-ea"/>
              <a:ea typeface="+mj-ea"/>
              <a:cs typeface="+mn-cs"/>
            </a:rPr>
            <a:t>下回っている。</a:t>
          </a:r>
          <a:endParaRPr kumimoji="1" lang="en-US" altLang="ja-JP" sz="11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今後も引き続き負担金の対象となる一部事務組合や、補助金の対象となる各種団体の運営事業を精査し</a:t>
          </a:r>
          <a:r>
            <a:rPr kumimoji="1" lang="ja-JP" altLang="en-US" sz="1100">
              <a:solidFill>
                <a:schemeClr val="dk1"/>
              </a:solidFill>
              <a:effectLst/>
              <a:latin typeface="+mj-ea"/>
              <a:ea typeface="+mj-ea"/>
              <a:cs typeface="+mn-cs"/>
            </a:rPr>
            <a:t>補助金の見直しや廃止を行い経費の縮減に努めていく。</a:t>
          </a:r>
          <a:endParaRPr lang="ja-JP" altLang="ja-JP" sz="1100">
            <a:effectLst/>
            <a:latin typeface="+mj-ea"/>
            <a:ea typeface="+mj-ea"/>
          </a:endParaRPr>
        </a:p>
        <a:p>
          <a:endParaRPr kumimoji="1" lang="ja-JP" altLang="en-US" sz="11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35560</xdr:rowOff>
    </xdr:to>
    <xdr:cxnSp macro="">
      <xdr:nvCxnSpPr>
        <xdr:cNvPr id="302" name="直線コネクタ 301"/>
        <xdr:cNvCxnSpPr/>
      </xdr:nvCxnSpPr>
      <xdr:spPr>
        <a:xfrm>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30988</xdr:rowOff>
    </xdr:to>
    <xdr:cxnSp macro="">
      <xdr:nvCxnSpPr>
        <xdr:cNvPr id="305" name="直線コネクタ 304"/>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7" name="テキスト ボックス 30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30988</xdr:rowOff>
    </xdr:to>
    <xdr:cxnSp macro="">
      <xdr:nvCxnSpPr>
        <xdr:cNvPr id="308" name="直線コネクタ 307"/>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30988</xdr:rowOff>
    </xdr:to>
    <xdr:cxnSp macro="">
      <xdr:nvCxnSpPr>
        <xdr:cNvPr id="311" name="直線コネクタ 310"/>
        <xdr:cNvCxnSpPr/>
      </xdr:nvCxnSpPr>
      <xdr:spPr>
        <a:xfrm>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3" name="テキスト ボックス 31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5" name="テキスト ボックス 31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1" name="円/楕円 32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2"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3" name="円/楕円 322"/>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4" name="テキスト ボックス 32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5" name="円/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7" name="円/楕円 326"/>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8" name="テキスト ボックス 32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9" name="円/楕円 328"/>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0" name="テキスト ボックス 329"/>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公債</a:t>
          </a:r>
          <a:r>
            <a:rPr lang="ja-JP" altLang="ja-JP" sz="1100" b="0" i="0" baseline="0">
              <a:solidFill>
                <a:schemeClr val="dk1"/>
              </a:solidFill>
              <a:effectLst/>
              <a:latin typeface="+mn-ea"/>
              <a:ea typeface="+mn-ea"/>
              <a:cs typeface="+mn-cs"/>
            </a:rPr>
            <a:t>費に係る経常収支比率は前年度より</a:t>
          </a:r>
          <a:r>
            <a:rPr lang="en-US" altLang="ja-JP" sz="1100" b="0" i="0" baseline="0">
              <a:solidFill>
                <a:schemeClr val="dk1"/>
              </a:solidFill>
              <a:effectLst/>
              <a:latin typeface="+mn-ea"/>
              <a:ea typeface="+mn-ea"/>
              <a:cs typeface="+mn-cs"/>
            </a:rPr>
            <a:t>1.3</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減、類似団体平均を</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ポイント</a:t>
          </a:r>
          <a:r>
            <a:rPr kumimoji="1" lang="ja-JP" altLang="en-US" sz="1100" b="0" i="0" baseline="0">
              <a:solidFill>
                <a:schemeClr val="dk1"/>
              </a:solidFill>
              <a:effectLst/>
              <a:latin typeface="+mn-ea"/>
              <a:ea typeface="+mn-ea"/>
              <a:cs typeface="+mn-cs"/>
            </a:rPr>
            <a:t>下回っている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年は</a:t>
          </a:r>
          <a:r>
            <a:rPr kumimoji="1" lang="ja-JP" altLang="en-US" sz="1100">
              <a:solidFill>
                <a:schemeClr val="dk1"/>
              </a:solidFill>
              <a:effectLst/>
              <a:latin typeface="+mn-ea"/>
              <a:ea typeface="+mn-ea"/>
              <a:cs typeface="+mn-cs"/>
            </a:rPr>
            <a:t>災害公営住宅・仮庁舎</a:t>
          </a:r>
          <a:r>
            <a:rPr kumimoji="1" lang="ja-JP" altLang="ja-JP" sz="1100">
              <a:solidFill>
                <a:schemeClr val="dk1"/>
              </a:solidFill>
              <a:effectLst/>
              <a:latin typeface="+mn-ea"/>
              <a:ea typeface="+mn-ea"/>
              <a:cs typeface="+mn-cs"/>
            </a:rPr>
            <a:t>等の建設事業に係る</a:t>
          </a:r>
          <a:r>
            <a:rPr kumimoji="1" lang="ja-JP" altLang="en-US" sz="1100">
              <a:solidFill>
                <a:schemeClr val="dk1"/>
              </a:solidFill>
              <a:effectLst/>
              <a:latin typeface="+mn-ea"/>
              <a:ea typeface="+mn-ea"/>
              <a:cs typeface="+mn-cs"/>
            </a:rPr>
            <a:t>起債</a:t>
          </a:r>
          <a:r>
            <a:rPr kumimoji="1" lang="ja-JP" altLang="ja-JP" sz="1100">
              <a:solidFill>
                <a:schemeClr val="dk1"/>
              </a:solidFill>
              <a:effectLst/>
              <a:latin typeface="+mn-ea"/>
              <a:ea typeface="+mn-ea"/>
              <a:cs typeface="+mn-cs"/>
            </a:rPr>
            <a:t>の償還開始により比率が上昇し、その後減少に転ずると見込まれるが、今後も事業精査を行い、新規起債発行について適切な処理に努める。</a:t>
          </a:r>
          <a:endParaRPr lang="ja-JP" altLang="ja-JP">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33274</xdr:rowOff>
    </xdr:to>
    <xdr:cxnSp macro="">
      <xdr:nvCxnSpPr>
        <xdr:cNvPr id="360" name="直線コネクタ 359"/>
        <xdr:cNvCxnSpPr/>
      </xdr:nvCxnSpPr>
      <xdr:spPr>
        <a:xfrm flipV="1">
          <a:off x="3987800" y="131754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51563</xdr:rowOff>
    </xdr:to>
    <xdr:cxnSp macro="">
      <xdr:nvCxnSpPr>
        <xdr:cNvPr id="363" name="直線コネクタ 362"/>
        <xdr:cNvCxnSpPr/>
      </xdr:nvCxnSpPr>
      <xdr:spPr>
        <a:xfrm flipV="1">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4" name="フローチャート : 判断 363"/>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65" name="テキスト ボックス 36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106426</xdr:rowOff>
    </xdr:to>
    <xdr:cxnSp macro="">
      <xdr:nvCxnSpPr>
        <xdr:cNvPr id="366" name="直線コネクタ 365"/>
        <xdr:cNvCxnSpPr/>
      </xdr:nvCxnSpPr>
      <xdr:spPr>
        <a:xfrm flipV="1">
          <a:off x="2209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7" name="フローチャート : 判断 36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68" name="テキスト ボックス 36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77</xdr:row>
      <xdr:rowOff>143002</xdr:rowOff>
    </xdr:to>
    <xdr:cxnSp macro="">
      <xdr:nvCxnSpPr>
        <xdr:cNvPr id="369" name="直線コネクタ 368"/>
        <xdr:cNvCxnSpPr/>
      </xdr:nvCxnSpPr>
      <xdr:spPr>
        <a:xfrm flipV="1">
          <a:off x="1320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0" name="フローチャート : 判断 369"/>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1" name="テキスト ボックス 370"/>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3" name="テキスト ボックス 372"/>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79" name="円/楕円 378"/>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0"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1" name="円/楕円 380"/>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2" name="テキスト ボックス 381"/>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3" name="円/楕円 382"/>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4" name="テキスト ボックス 383"/>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85" name="円/楕円 384"/>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86" name="テキスト ボックス 385"/>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7" name="円/楕円 386"/>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公債費以外に係る経常収支比率は</a:t>
          </a:r>
          <a:r>
            <a:rPr kumimoji="1" lang="ja-JP" altLang="en-US"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4.4</a:t>
          </a:r>
          <a:r>
            <a:rPr kumimoji="1" lang="ja-JP" altLang="en-US" sz="1100">
              <a:solidFill>
                <a:schemeClr val="dk1"/>
              </a:solidFill>
              <a:effectLst/>
              <a:latin typeface="+mn-ea"/>
              <a:ea typeface="+mn-ea"/>
              <a:cs typeface="+mn-cs"/>
            </a:rPr>
            <a:t>ポイント増、</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6.4</a:t>
          </a:r>
          <a:r>
            <a:rPr kumimoji="1" lang="ja-JP" altLang="en-US" sz="1100">
              <a:solidFill>
                <a:schemeClr val="dk1"/>
              </a:solidFill>
              <a:effectLst/>
              <a:latin typeface="+mn-ea"/>
              <a:ea typeface="+mn-ea"/>
              <a:cs typeface="+mn-cs"/>
            </a:rPr>
            <a:t>ポイント</a:t>
          </a:r>
          <a:r>
            <a:rPr kumimoji="1" lang="ja-JP" altLang="ja-JP" sz="1100">
              <a:solidFill>
                <a:schemeClr val="dk1"/>
              </a:solidFill>
              <a:effectLst/>
              <a:latin typeface="+mn-ea"/>
              <a:ea typeface="+mn-ea"/>
              <a:cs typeface="+mn-cs"/>
            </a:rPr>
            <a:t>上回</a:t>
          </a:r>
          <a:r>
            <a:rPr kumimoji="1" lang="ja-JP" altLang="en-US" sz="1100">
              <a:solidFill>
                <a:schemeClr val="dk1"/>
              </a:solidFill>
              <a:effectLst/>
              <a:latin typeface="+mn-ea"/>
              <a:ea typeface="+mn-ea"/>
              <a:cs typeface="+mn-cs"/>
            </a:rPr>
            <a:t>って</a:t>
          </a:r>
          <a:r>
            <a:rPr kumimoji="1" lang="ja-JP" altLang="ja-JP" sz="1100">
              <a:solidFill>
                <a:schemeClr val="dk1"/>
              </a:solidFill>
              <a:effectLst/>
              <a:latin typeface="+mn-ea"/>
              <a:ea typeface="+mn-ea"/>
              <a:cs typeface="+mn-cs"/>
            </a:rPr>
            <a:t>いる。</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物件費及び</a:t>
          </a:r>
          <a:r>
            <a:rPr kumimoji="1" lang="ja-JP" altLang="ja-JP" sz="1100">
              <a:solidFill>
                <a:schemeClr val="dk1"/>
              </a:solidFill>
              <a:effectLst/>
              <a:latin typeface="+mn-ea"/>
              <a:ea typeface="+mn-ea"/>
              <a:cs typeface="+mn-cs"/>
            </a:rPr>
            <a:t>扶助費</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傾向にあるが、</a:t>
          </a:r>
          <a:r>
            <a:rPr kumimoji="1" lang="ja-JP" altLang="ja-JP" sz="1100">
              <a:solidFill>
                <a:schemeClr val="dk1"/>
              </a:solidFill>
              <a:effectLst/>
              <a:latin typeface="+mn-ea"/>
              <a:ea typeface="+mn-ea"/>
              <a:cs typeface="+mn-cs"/>
            </a:rPr>
            <a:t>今後も引き続き事業経費の</a:t>
          </a:r>
          <a:r>
            <a:rPr kumimoji="1" lang="ja-JP" altLang="en-US" sz="1100">
              <a:solidFill>
                <a:schemeClr val="dk1"/>
              </a:solidFill>
              <a:effectLst/>
              <a:latin typeface="+mn-ea"/>
              <a:ea typeface="+mn-ea"/>
              <a:cs typeface="+mn-cs"/>
            </a:rPr>
            <a:t>見直し</a:t>
          </a:r>
          <a:r>
            <a:rPr kumimoji="1" lang="ja-JP" altLang="ja-JP" sz="1100">
              <a:solidFill>
                <a:schemeClr val="dk1"/>
              </a:solidFill>
              <a:effectLst/>
              <a:latin typeface="+mn-ea"/>
              <a:ea typeface="+mn-ea"/>
              <a:cs typeface="+mn-cs"/>
            </a:rPr>
            <a:t>を行い</a:t>
          </a:r>
          <a:r>
            <a:rPr kumimoji="1" lang="ja-JP" altLang="en-US" sz="1100">
              <a:solidFill>
                <a:schemeClr val="dk1"/>
              </a:solidFill>
              <a:effectLst/>
              <a:latin typeface="+mn-ea"/>
              <a:ea typeface="+mn-ea"/>
              <a:cs typeface="+mn-cs"/>
            </a:rPr>
            <a:t>経費縮減</a:t>
          </a:r>
          <a:r>
            <a:rPr kumimoji="1" lang="ja-JP" altLang="ja-JP" sz="1100">
              <a:solidFill>
                <a:schemeClr val="dk1"/>
              </a:solidFill>
              <a:effectLst/>
              <a:latin typeface="+mn-ea"/>
              <a:ea typeface="+mn-ea"/>
              <a:cs typeface="+mn-cs"/>
            </a:rPr>
            <a:t>に努めていく。</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161289</xdr:rowOff>
    </xdr:to>
    <xdr:cxnSp macro="">
      <xdr:nvCxnSpPr>
        <xdr:cNvPr id="421" name="直線コネクタ 420"/>
        <xdr:cNvCxnSpPr/>
      </xdr:nvCxnSpPr>
      <xdr:spPr>
        <a:xfrm>
          <a:off x="15671800" y="133667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77</xdr:row>
      <xdr:rowOff>165100</xdr:rowOff>
    </xdr:to>
    <xdr:cxnSp macro="">
      <xdr:nvCxnSpPr>
        <xdr:cNvPr id="424" name="直線コネクタ 423"/>
        <xdr:cNvCxnSpPr/>
      </xdr:nvCxnSpPr>
      <xdr:spPr>
        <a:xfrm>
          <a:off x="14782800" y="1330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5" name="フローチャート : 判断 42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26" name="テキスト ボックス 42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149861</xdr:rowOff>
    </xdr:to>
    <xdr:cxnSp macro="">
      <xdr:nvCxnSpPr>
        <xdr:cNvPr id="427" name="直線コネクタ 426"/>
        <xdr:cNvCxnSpPr/>
      </xdr:nvCxnSpPr>
      <xdr:spPr>
        <a:xfrm flipV="1">
          <a:off x="13893800" y="13309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29" name="テキスト ボックス 428"/>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104139</xdr:rowOff>
    </xdr:from>
    <xdr:to>
      <xdr:col>20</xdr:col>
      <xdr:colOff>158750</xdr:colOff>
      <xdr:row>77</xdr:row>
      <xdr:rowOff>149861</xdr:rowOff>
    </xdr:to>
    <xdr:cxnSp macro="">
      <xdr:nvCxnSpPr>
        <xdr:cNvPr id="430" name="直線コネクタ 429"/>
        <xdr:cNvCxnSpPr/>
      </xdr:nvCxnSpPr>
      <xdr:spPr>
        <a:xfrm>
          <a:off x="13004800" y="133057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1" name="フローチャート : 判断 43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2" name="テキスト ボックス 431"/>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3" name="フローチャート : 判断 43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34" name="テキスト ボックス 433"/>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0" name="円/楕円 439"/>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1"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2" name="円/楕円 441"/>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3" name="テキスト ボックス 442"/>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44" name="円/楕円 443"/>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45" name="テキスト ボックス 444"/>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6" name="円/楕円 44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7" name="テキスト ボックス 44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8" name="円/楕円 447"/>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9" name="テキスト ボックス 448"/>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宮城県松島町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21631</xdr:rowOff>
    </xdr:from>
    <xdr:to>
      <xdr:col>4</xdr:col>
      <xdr:colOff>1117600</xdr:colOff>
      <xdr:row>18</xdr:row>
      <xdr:rowOff>70901</xdr:rowOff>
    </xdr:to>
    <xdr:cxnSp macro="">
      <xdr:nvCxnSpPr>
        <xdr:cNvPr id="50" name="直線コネクタ 49"/>
        <xdr:cNvCxnSpPr/>
      </xdr:nvCxnSpPr>
      <xdr:spPr bwMode="auto">
        <a:xfrm flipV="1">
          <a:off x="5003800" y="3155356"/>
          <a:ext cx="647700" cy="4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70901</xdr:rowOff>
    </xdr:from>
    <xdr:to>
      <xdr:col>4</xdr:col>
      <xdr:colOff>469900</xdr:colOff>
      <xdr:row>18</xdr:row>
      <xdr:rowOff>96619</xdr:rowOff>
    </xdr:to>
    <xdr:cxnSp macro="">
      <xdr:nvCxnSpPr>
        <xdr:cNvPr id="53" name="直線コネクタ 52"/>
        <xdr:cNvCxnSpPr/>
      </xdr:nvCxnSpPr>
      <xdr:spPr bwMode="auto">
        <a:xfrm flipV="1">
          <a:off x="4305300" y="3204626"/>
          <a:ext cx="6985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96619</xdr:rowOff>
    </xdr:from>
    <xdr:to>
      <xdr:col>3</xdr:col>
      <xdr:colOff>904875</xdr:colOff>
      <xdr:row>18</xdr:row>
      <xdr:rowOff>103546</xdr:rowOff>
    </xdr:to>
    <xdr:cxnSp macro="">
      <xdr:nvCxnSpPr>
        <xdr:cNvPr id="56" name="直線コネクタ 55"/>
        <xdr:cNvCxnSpPr/>
      </xdr:nvCxnSpPr>
      <xdr:spPr bwMode="auto">
        <a:xfrm flipV="1">
          <a:off x="3606800" y="3230344"/>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157451</xdr:rowOff>
    </xdr:from>
    <xdr:ext cx="762000" cy="259045"/>
    <xdr:sp macro="" textlink="">
      <xdr:nvSpPr>
        <xdr:cNvPr id="58" name="テキスト ボックス 57"/>
        <xdr:cNvSpPr txBox="1"/>
      </xdr:nvSpPr>
      <xdr:spPr>
        <a:xfrm>
          <a:off x="3924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92603</xdr:rowOff>
    </xdr:from>
    <xdr:to>
      <xdr:col>3</xdr:col>
      <xdr:colOff>206375</xdr:colOff>
      <xdr:row>18</xdr:row>
      <xdr:rowOff>103546</xdr:rowOff>
    </xdr:to>
    <xdr:cxnSp macro="">
      <xdr:nvCxnSpPr>
        <xdr:cNvPr id="59" name="直線コネクタ 58"/>
        <xdr:cNvCxnSpPr/>
      </xdr:nvCxnSpPr>
      <xdr:spPr bwMode="auto">
        <a:xfrm>
          <a:off x="2908300" y="3226328"/>
          <a:ext cx="698500" cy="10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139544</xdr:rowOff>
    </xdr:from>
    <xdr:ext cx="762000" cy="259045"/>
    <xdr:sp macro="" textlink="">
      <xdr:nvSpPr>
        <xdr:cNvPr id="61" name="テキスト ボックス 60"/>
        <xdr:cNvSpPr txBox="1"/>
      </xdr:nvSpPr>
      <xdr:spPr>
        <a:xfrm>
          <a:off x="32258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118582</xdr:rowOff>
    </xdr:from>
    <xdr:ext cx="762000" cy="259045"/>
    <xdr:sp macro="" textlink="">
      <xdr:nvSpPr>
        <xdr:cNvPr id="63" name="テキスト ボックス 62"/>
        <xdr:cNvSpPr txBox="1"/>
      </xdr:nvSpPr>
      <xdr:spPr>
        <a:xfrm>
          <a:off x="2527300" y="29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142281</xdr:rowOff>
    </xdr:from>
    <xdr:to>
      <xdr:col>5</xdr:col>
      <xdr:colOff>34925</xdr:colOff>
      <xdr:row>18</xdr:row>
      <xdr:rowOff>72431</xdr:rowOff>
    </xdr:to>
    <xdr:sp macro="" textlink="">
      <xdr:nvSpPr>
        <xdr:cNvPr id="69" name="円/楕円 68"/>
        <xdr:cNvSpPr/>
      </xdr:nvSpPr>
      <xdr:spPr bwMode="auto">
        <a:xfrm>
          <a:off x="5600700" y="31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114358</xdr:rowOff>
    </xdr:from>
    <xdr:ext cx="762000" cy="259045"/>
    <xdr:sp macro="" textlink="">
      <xdr:nvSpPr>
        <xdr:cNvPr id="70" name="人口1人当たり決算額の推移該当値テキスト130"/>
        <xdr:cNvSpPr txBox="1"/>
      </xdr:nvSpPr>
      <xdr:spPr>
        <a:xfrm>
          <a:off x="5740400" y="307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20101</xdr:rowOff>
    </xdr:from>
    <xdr:to>
      <xdr:col>4</xdr:col>
      <xdr:colOff>520700</xdr:colOff>
      <xdr:row>18</xdr:row>
      <xdr:rowOff>121701</xdr:rowOff>
    </xdr:to>
    <xdr:sp macro="" textlink="">
      <xdr:nvSpPr>
        <xdr:cNvPr id="71" name="円/楕円 70"/>
        <xdr:cNvSpPr/>
      </xdr:nvSpPr>
      <xdr:spPr bwMode="auto">
        <a:xfrm>
          <a:off x="4953000" y="31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131878</xdr:rowOff>
    </xdr:from>
    <xdr:ext cx="736600" cy="259045"/>
    <xdr:sp macro="" textlink="">
      <xdr:nvSpPr>
        <xdr:cNvPr id="72" name="テキスト ボックス 71"/>
        <xdr:cNvSpPr txBox="1"/>
      </xdr:nvSpPr>
      <xdr:spPr>
        <a:xfrm>
          <a:off x="4622800" y="292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45819</xdr:rowOff>
    </xdr:from>
    <xdr:to>
      <xdr:col>3</xdr:col>
      <xdr:colOff>955675</xdr:colOff>
      <xdr:row>18</xdr:row>
      <xdr:rowOff>147419</xdr:rowOff>
    </xdr:to>
    <xdr:sp macro="" textlink="">
      <xdr:nvSpPr>
        <xdr:cNvPr id="73" name="円/楕円 72"/>
        <xdr:cNvSpPr/>
      </xdr:nvSpPr>
      <xdr:spPr bwMode="auto">
        <a:xfrm>
          <a:off x="4254500" y="317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132196</xdr:rowOff>
    </xdr:from>
    <xdr:ext cx="762000" cy="259045"/>
    <xdr:sp macro="" textlink="">
      <xdr:nvSpPr>
        <xdr:cNvPr id="74" name="テキスト ボックス 73"/>
        <xdr:cNvSpPr txBox="1"/>
      </xdr:nvSpPr>
      <xdr:spPr>
        <a:xfrm>
          <a:off x="3924300" y="326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52746</xdr:rowOff>
    </xdr:from>
    <xdr:to>
      <xdr:col>3</xdr:col>
      <xdr:colOff>257175</xdr:colOff>
      <xdr:row>18</xdr:row>
      <xdr:rowOff>154346</xdr:rowOff>
    </xdr:to>
    <xdr:sp macro="" textlink="">
      <xdr:nvSpPr>
        <xdr:cNvPr id="75" name="円/楕円 74"/>
        <xdr:cNvSpPr/>
      </xdr:nvSpPr>
      <xdr:spPr bwMode="auto">
        <a:xfrm>
          <a:off x="3556000" y="318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139123</xdr:rowOff>
    </xdr:from>
    <xdr:ext cx="762000" cy="259045"/>
    <xdr:sp macro="" textlink="">
      <xdr:nvSpPr>
        <xdr:cNvPr id="76" name="テキスト ボックス 75"/>
        <xdr:cNvSpPr txBox="1"/>
      </xdr:nvSpPr>
      <xdr:spPr>
        <a:xfrm>
          <a:off x="3225800" y="327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41803</xdr:rowOff>
    </xdr:from>
    <xdr:to>
      <xdr:col>2</xdr:col>
      <xdr:colOff>692150</xdr:colOff>
      <xdr:row>18</xdr:row>
      <xdr:rowOff>143403</xdr:rowOff>
    </xdr:to>
    <xdr:sp macro="" textlink="">
      <xdr:nvSpPr>
        <xdr:cNvPr id="77" name="円/楕円 76"/>
        <xdr:cNvSpPr/>
      </xdr:nvSpPr>
      <xdr:spPr bwMode="auto">
        <a:xfrm>
          <a:off x="2857500" y="317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128180</xdr:rowOff>
    </xdr:from>
    <xdr:ext cx="762000" cy="259045"/>
    <xdr:sp macro="" textlink="">
      <xdr:nvSpPr>
        <xdr:cNvPr id="78" name="テキスト ボックス 77"/>
        <xdr:cNvSpPr txBox="1"/>
      </xdr:nvSpPr>
      <xdr:spPr>
        <a:xfrm>
          <a:off x="2527300" y="326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42418</xdr:rowOff>
    </xdr:from>
    <xdr:to>
      <xdr:col>4</xdr:col>
      <xdr:colOff>1117600</xdr:colOff>
      <xdr:row>36</xdr:row>
      <xdr:rowOff>53253</xdr:rowOff>
    </xdr:to>
    <xdr:cxnSp macro="">
      <xdr:nvCxnSpPr>
        <xdr:cNvPr id="110" name="直線コネクタ 109"/>
        <xdr:cNvCxnSpPr/>
      </xdr:nvCxnSpPr>
      <xdr:spPr bwMode="auto">
        <a:xfrm>
          <a:off x="5003800" y="6995668"/>
          <a:ext cx="6477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42418</xdr:rowOff>
    </xdr:from>
    <xdr:to>
      <xdr:col>4</xdr:col>
      <xdr:colOff>469900</xdr:colOff>
      <xdr:row>36</xdr:row>
      <xdr:rowOff>112095</xdr:rowOff>
    </xdr:to>
    <xdr:cxnSp macro="">
      <xdr:nvCxnSpPr>
        <xdr:cNvPr id="113" name="直線コネクタ 112"/>
        <xdr:cNvCxnSpPr/>
      </xdr:nvCxnSpPr>
      <xdr:spPr bwMode="auto">
        <a:xfrm flipV="1">
          <a:off x="4305300" y="6995668"/>
          <a:ext cx="698500" cy="6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5" name="テキスト ボックス 114"/>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89075</xdr:rowOff>
    </xdr:from>
    <xdr:to>
      <xdr:col>3</xdr:col>
      <xdr:colOff>904875</xdr:colOff>
      <xdr:row>36</xdr:row>
      <xdr:rowOff>112095</xdr:rowOff>
    </xdr:to>
    <xdr:cxnSp macro="">
      <xdr:nvCxnSpPr>
        <xdr:cNvPr id="116" name="直線コネクタ 115"/>
        <xdr:cNvCxnSpPr/>
      </xdr:nvCxnSpPr>
      <xdr:spPr bwMode="auto">
        <a:xfrm>
          <a:off x="3606800" y="7042325"/>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18" name="テキスト ボックス 117"/>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20632</xdr:rowOff>
    </xdr:from>
    <xdr:to>
      <xdr:col>3</xdr:col>
      <xdr:colOff>206375</xdr:colOff>
      <xdr:row>36</xdr:row>
      <xdr:rowOff>89075</xdr:rowOff>
    </xdr:to>
    <xdr:cxnSp macro="">
      <xdr:nvCxnSpPr>
        <xdr:cNvPr id="119" name="直線コネクタ 118"/>
        <xdr:cNvCxnSpPr/>
      </xdr:nvCxnSpPr>
      <xdr:spPr bwMode="auto">
        <a:xfrm>
          <a:off x="2908300" y="6973882"/>
          <a:ext cx="698500" cy="6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1" name="テキスト ボックス 120"/>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3" name="テキスト ボックス 122"/>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2453</xdr:rowOff>
    </xdr:from>
    <xdr:to>
      <xdr:col>5</xdr:col>
      <xdr:colOff>34925</xdr:colOff>
      <xdr:row>36</xdr:row>
      <xdr:rowOff>104053</xdr:rowOff>
    </xdr:to>
    <xdr:sp macro="" textlink="">
      <xdr:nvSpPr>
        <xdr:cNvPr id="129" name="円/楕円 128"/>
        <xdr:cNvSpPr/>
      </xdr:nvSpPr>
      <xdr:spPr bwMode="auto">
        <a:xfrm>
          <a:off x="56007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317430</xdr:rowOff>
    </xdr:from>
    <xdr:ext cx="762000" cy="259045"/>
    <xdr:sp macro="" textlink="">
      <xdr:nvSpPr>
        <xdr:cNvPr id="130" name="人口1人当たり決算額の推移該当値テキスト445"/>
        <xdr:cNvSpPr txBox="1"/>
      </xdr:nvSpPr>
      <xdr:spPr>
        <a:xfrm>
          <a:off x="5740400" y="69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334518</xdr:rowOff>
    </xdr:from>
    <xdr:to>
      <xdr:col>4</xdr:col>
      <xdr:colOff>520700</xdr:colOff>
      <xdr:row>36</xdr:row>
      <xdr:rowOff>93218</xdr:rowOff>
    </xdr:to>
    <xdr:sp macro="" textlink="">
      <xdr:nvSpPr>
        <xdr:cNvPr id="131" name="円/楕円 130"/>
        <xdr:cNvSpPr/>
      </xdr:nvSpPr>
      <xdr:spPr bwMode="auto">
        <a:xfrm>
          <a:off x="4953000" y="694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77995</xdr:rowOff>
    </xdr:from>
    <xdr:ext cx="736600" cy="259045"/>
    <xdr:sp macro="" textlink="">
      <xdr:nvSpPr>
        <xdr:cNvPr id="132" name="テキスト ボックス 131"/>
        <xdr:cNvSpPr txBox="1"/>
      </xdr:nvSpPr>
      <xdr:spPr>
        <a:xfrm>
          <a:off x="4622800" y="70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61295</xdr:rowOff>
    </xdr:from>
    <xdr:to>
      <xdr:col>3</xdr:col>
      <xdr:colOff>955675</xdr:colOff>
      <xdr:row>36</xdr:row>
      <xdr:rowOff>162895</xdr:rowOff>
    </xdr:to>
    <xdr:sp macro="" textlink="">
      <xdr:nvSpPr>
        <xdr:cNvPr id="133" name="円/楕円 132"/>
        <xdr:cNvSpPr/>
      </xdr:nvSpPr>
      <xdr:spPr bwMode="auto">
        <a:xfrm>
          <a:off x="4254500" y="701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147672</xdr:rowOff>
    </xdr:from>
    <xdr:ext cx="762000" cy="259045"/>
    <xdr:sp macro="" textlink="">
      <xdr:nvSpPr>
        <xdr:cNvPr id="134" name="テキスト ボックス 133"/>
        <xdr:cNvSpPr txBox="1"/>
      </xdr:nvSpPr>
      <xdr:spPr>
        <a:xfrm>
          <a:off x="3924300" y="710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38275</xdr:rowOff>
    </xdr:from>
    <xdr:to>
      <xdr:col>3</xdr:col>
      <xdr:colOff>257175</xdr:colOff>
      <xdr:row>36</xdr:row>
      <xdr:rowOff>139875</xdr:rowOff>
    </xdr:to>
    <xdr:sp macro="" textlink="">
      <xdr:nvSpPr>
        <xdr:cNvPr id="135" name="円/楕円 134"/>
        <xdr:cNvSpPr/>
      </xdr:nvSpPr>
      <xdr:spPr bwMode="auto">
        <a:xfrm>
          <a:off x="3556000" y="699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124652</xdr:rowOff>
    </xdr:from>
    <xdr:ext cx="762000" cy="259045"/>
    <xdr:sp macro="" textlink="">
      <xdr:nvSpPr>
        <xdr:cNvPr id="136" name="テキスト ボックス 135"/>
        <xdr:cNvSpPr txBox="1"/>
      </xdr:nvSpPr>
      <xdr:spPr>
        <a:xfrm>
          <a:off x="3225800" y="707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312732</xdr:rowOff>
    </xdr:from>
    <xdr:to>
      <xdr:col>2</xdr:col>
      <xdr:colOff>692150</xdr:colOff>
      <xdr:row>36</xdr:row>
      <xdr:rowOff>71432</xdr:rowOff>
    </xdr:to>
    <xdr:sp macro="" textlink="">
      <xdr:nvSpPr>
        <xdr:cNvPr id="137" name="円/楕円 136"/>
        <xdr:cNvSpPr/>
      </xdr:nvSpPr>
      <xdr:spPr bwMode="auto">
        <a:xfrm>
          <a:off x="2857500" y="692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56209</xdr:rowOff>
    </xdr:from>
    <xdr:ext cx="762000" cy="259045"/>
    <xdr:sp macro="" textlink="">
      <xdr:nvSpPr>
        <xdr:cNvPr id="138" name="テキスト ボックス 137"/>
        <xdr:cNvSpPr txBox="1"/>
      </xdr:nvSpPr>
      <xdr:spPr>
        <a:xfrm>
          <a:off x="2527300" y="700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13337</xdr:rowOff>
    </xdr:from>
    <xdr:to>
      <xdr:col>6</xdr:col>
      <xdr:colOff>511175</xdr:colOff>
      <xdr:row>38</xdr:row>
      <xdr:rowOff>60147</xdr:rowOff>
    </xdr:to>
    <xdr:cxnSp macro="">
      <xdr:nvCxnSpPr>
        <xdr:cNvPr id="61" name="直線コネクタ 60"/>
        <xdr:cNvCxnSpPr/>
      </xdr:nvCxnSpPr>
      <xdr:spPr>
        <a:xfrm flipV="1">
          <a:off x="3797300" y="6528437"/>
          <a:ext cx="8382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43292</xdr:rowOff>
    </xdr:from>
    <xdr:to>
      <xdr:col>5</xdr:col>
      <xdr:colOff>358775</xdr:colOff>
      <xdr:row>38</xdr:row>
      <xdr:rowOff>60147</xdr:rowOff>
    </xdr:to>
    <xdr:cxnSp macro="">
      <xdr:nvCxnSpPr>
        <xdr:cNvPr id="64" name="直線コネクタ 63"/>
        <xdr:cNvCxnSpPr/>
      </xdr:nvCxnSpPr>
      <xdr:spPr>
        <a:xfrm>
          <a:off x="2908300" y="6558392"/>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71398</xdr:rowOff>
    </xdr:from>
    <xdr:ext cx="534377" cy="259045"/>
    <xdr:sp macro="" textlink="">
      <xdr:nvSpPr>
        <xdr:cNvPr id="66" name="テキスト ボックス 65"/>
        <xdr:cNvSpPr txBox="1"/>
      </xdr:nvSpPr>
      <xdr:spPr>
        <a:xfrm>
          <a:off x="3530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35671</xdr:rowOff>
    </xdr:from>
    <xdr:to>
      <xdr:col>4</xdr:col>
      <xdr:colOff>155575</xdr:colOff>
      <xdr:row>38</xdr:row>
      <xdr:rowOff>43292</xdr:rowOff>
    </xdr:to>
    <xdr:cxnSp macro="">
      <xdr:nvCxnSpPr>
        <xdr:cNvPr id="67" name="直線コネクタ 66"/>
        <xdr:cNvCxnSpPr/>
      </xdr:nvCxnSpPr>
      <xdr:spPr>
        <a:xfrm>
          <a:off x="2019300" y="655077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77617</xdr:rowOff>
    </xdr:from>
    <xdr:ext cx="534377" cy="259045"/>
    <xdr:sp macro="" textlink="">
      <xdr:nvSpPr>
        <xdr:cNvPr id="69" name="テキスト ボックス 68"/>
        <xdr:cNvSpPr txBox="1"/>
      </xdr:nvSpPr>
      <xdr:spPr>
        <a:xfrm>
          <a:off x="2641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19517</xdr:rowOff>
    </xdr:from>
    <xdr:to>
      <xdr:col>2</xdr:col>
      <xdr:colOff>638175</xdr:colOff>
      <xdr:row>38</xdr:row>
      <xdr:rowOff>35671</xdr:rowOff>
    </xdr:to>
    <xdr:cxnSp macro="">
      <xdr:nvCxnSpPr>
        <xdr:cNvPr id="70" name="直線コネクタ 69"/>
        <xdr:cNvCxnSpPr/>
      </xdr:nvCxnSpPr>
      <xdr:spPr>
        <a:xfrm>
          <a:off x="1130300" y="653461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61980</xdr:rowOff>
    </xdr:from>
    <xdr:ext cx="534377" cy="259045"/>
    <xdr:sp macro="" textlink="">
      <xdr:nvSpPr>
        <xdr:cNvPr id="72" name="テキスト ボックス 71"/>
        <xdr:cNvSpPr txBox="1"/>
      </xdr:nvSpPr>
      <xdr:spPr>
        <a:xfrm>
          <a:off x="17521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44721</xdr:rowOff>
    </xdr:from>
    <xdr:ext cx="534377" cy="259045"/>
    <xdr:sp macro="" textlink="">
      <xdr:nvSpPr>
        <xdr:cNvPr id="74" name="テキスト ボックス 73"/>
        <xdr:cNvSpPr txBox="1"/>
      </xdr:nvSpPr>
      <xdr:spPr>
        <a:xfrm>
          <a:off x="86311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133988</xdr:rowOff>
    </xdr:from>
    <xdr:to>
      <xdr:col>6</xdr:col>
      <xdr:colOff>561975</xdr:colOff>
      <xdr:row>38</xdr:row>
      <xdr:rowOff>64137</xdr:rowOff>
    </xdr:to>
    <xdr:sp macro="" textlink="">
      <xdr:nvSpPr>
        <xdr:cNvPr id="80" name="円/楕円 79"/>
        <xdr:cNvSpPr/>
      </xdr:nvSpPr>
      <xdr:spPr>
        <a:xfrm>
          <a:off x="4584700" y="6477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112415</xdr:rowOff>
    </xdr:from>
    <xdr:ext cx="534377" cy="259045"/>
    <xdr:sp macro="" textlink="">
      <xdr:nvSpPr>
        <xdr:cNvPr id="81" name="人件費該当値テキスト"/>
        <xdr:cNvSpPr txBox="1"/>
      </xdr:nvSpPr>
      <xdr:spPr>
        <a:xfrm>
          <a:off x="4686300" y="64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76,583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9347</xdr:rowOff>
    </xdr:from>
    <xdr:to>
      <xdr:col>5</xdr:col>
      <xdr:colOff>409575</xdr:colOff>
      <xdr:row>38</xdr:row>
      <xdr:rowOff>110947</xdr:rowOff>
    </xdr:to>
    <xdr:sp macro="" textlink="">
      <xdr:nvSpPr>
        <xdr:cNvPr id="82" name="円/楕円 81"/>
        <xdr:cNvSpPr/>
      </xdr:nvSpPr>
      <xdr:spPr>
        <a:xfrm>
          <a:off x="3746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102074</xdr:rowOff>
    </xdr:from>
    <xdr:ext cx="534377" cy="259045"/>
    <xdr:sp macro="" textlink="">
      <xdr:nvSpPr>
        <xdr:cNvPr id="83" name="テキスト ボックス 82"/>
        <xdr:cNvSpPr txBox="1"/>
      </xdr:nvSpPr>
      <xdr:spPr>
        <a:xfrm>
          <a:off x="3530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163942</xdr:rowOff>
    </xdr:from>
    <xdr:to>
      <xdr:col>4</xdr:col>
      <xdr:colOff>206375</xdr:colOff>
      <xdr:row>38</xdr:row>
      <xdr:rowOff>94092</xdr:rowOff>
    </xdr:to>
    <xdr:sp macro="" textlink="">
      <xdr:nvSpPr>
        <xdr:cNvPr id="84" name="円/楕円 83"/>
        <xdr:cNvSpPr/>
      </xdr:nvSpPr>
      <xdr:spPr>
        <a:xfrm>
          <a:off x="2857500" y="65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85219</xdr:rowOff>
    </xdr:from>
    <xdr:ext cx="534377" cy="259045"/>
    <xdr:sp macro="" textlink="">
      <xdr:nvSpPr>
        <xdr:cNvPr id="85" name="テキスト ボックス 84"/>
        <xdr:cNvSpPr txBox="1"/>
      </xdr:nvSpPr>
      <xdr:spPr>
        <a:xfrm>
          <a:off x="2641111" y="66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156322</xdr:rowOff>
    </xdr:from>
    <xdr:to>
      <xdr:col>3</xdr:col>
      <xdr:colOff>3175</xdr:colOff>
      <xdr:row>38</xdr:row>
      <xdr:rowOff>86472</xdr:rowOff>
    </xdr:to>
    <xdr:sp macro="" textlink="">
      <xdr:nvSpPr>
        <xdr:cNvPr id="86" name="円/楕円 85"/>
        <xdr:cNvSpPr/>
      </xdr:nvSpPr>
      <xdr:spPr>
        <a:xfrm>
          <a:off x="1968500" y="64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77598</xdr:rowOff>
    </xdr:from>
    <xdr:ext cx="534377" cy="259045"/>
    <xdr:sp macro="" textlink="">
      <xdr:nvSpPr>
        <xdr:cNvPr id="87" name="テキスト ボックス 86"/>
        <xdr:cNvSpPr txBox="1"/>
      </xdr:nvSpPr>
      <xdr:spPr>
        <a:xfrm>
          <a:off x="1752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140167</xdr:rowOff>
    </xdr:from>
    <xdr:to>
      <xdr:col>1</xdr:col>
      <xdr:colOff>485775</xdr:colOff>
      <xdr:row>38</xdr:row>
      <xdr:rowOff>70317</xdr:rowOff>
    </xdr:to>
    <xdr:sp macro="" textlink="">
      <xdr:nvSpPr>
        <xdr:cNvPr id="88" name="円/楕円 87"/>
        <xdr:cNvSpPr/>
      </xdr:nvSpPr>
      <xdr:spPr>
        <a:xfrm>
          <a:off x="1079500" y="64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61444</xdr:rowOff>
    </xdr:from>
    <xdr:ext cx="534377" cy="259045"/>
    <xdr:sp macro="" textlink="">
      <xdr:nvSpPr>
        <xdr:cNvPr id="89" name="テキスト ボックス 88"/>
        <xdr:cNvSpPr txBox="1"/>
      </xdr:nvSpPr>
      <xdr:spPr>
        <a:xfrm>
          <a:off x="863111" y="65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54748</xdr:rowOff>
    </xdr:from>
    <xdr:to>
      <xdr:col>6</xdr:col>
      <xdr:colOff>511175</xdr:colOff>
      <xdr:row>56</xdr:row>
      <xdr:rowOff>97942</xdr:rowOff>
    </xdr:to>
    <xdr:cxnSp macro="">
      <xdr:nvCxnSpPr>
        <xdr:cNvPr id="121" name="直線コネクタ 120"/>
        <xdr:cNvCxnSpPr/>
      </xdr:nvCxnSpPr>
      <xdr:spPr>
        <a:xfrm flipV="1">
          <a:off x="3797300" y="9655948"/>
          <a:ext cx="838200" cy="4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75954</xdr:rowOff>
    </xdr:from>
    <xdr:to>
      <xdr:col>5</xdr:col>
      <xdr:colOff>358775</xdr:colOff>
      <xdr:row>56</xdr:row>
      <xdr:rowOff>97942</xdr:rowOff>
    </xdr:to>
    <xdr:cxnSp macro="">
      <xdr:nvCxnSpPr>
        <xdr:cNvPr id="124" name="直線コネクタ 123"/>
        <xdr:cNvCxnSpPr/>
      </xdr:nvCxnSpPr>
      <xdr:spPr>
        <a:xfrm>
          <a:off x="2908300" y="9677154"/>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40733</xdr:rowOff>
    </xdr:from>
    <xdr:ext cx="534377" cy="259045"/>
    <xdr:sp macro="" textlink="">
      <xdr:nvSpPr>
        <xdr:cNvPr id="126" name="テキスト ボックス 125"/>
        <xdr:cNvSpPr txBox="1"/>
      </xdr:nvSpPr>
      <xdr:spPr>
        <a:xfrm>
          <a:off x="3530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14373</xdr:rowOff>
    </xdr:from>
    <xdr:to>
      <xdr:col>4</xdr:col>
      <xdr:colOff>155575</xdr:colOff>
      <xdr:row>56</xdr:row>
      <xdr:rowOff>75954</xdr:rowOff>
    </xdr:to>
    <xdr:cxnSp macro="">
      <xdr:nvCxnSpPr>
        <xdr:cNvPr id="127" name="直線コネクタ 126"/>
        <xdr:cNvCxnSpPr/>
      </xdr:nvCxnSpPr>
      <xdr:spPr>
        <a:xfrm>
          <a:off x="2019300" y="9272673"/>
          <a:ext cx="889000" cy="40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112812</xdr:rowOff>
    </xdr:from>
    <xdr:to>
      <xdr:col>2</xdr:col>
      <xdr:colOff>638175</xdr:colOff>
      <xdr:row>54</xdr:row>
      <xdr:rowOff>14373</xdr:rowOff>
    </xdr:to>
    <xdr:cxnSp macro="">
      <xdr:nvCxnSpPr>
        <xdr:cNvPr id="130" name="直線コネクタ 129"/>
        <xdr:cNvCxnSpPr/>
      </xdr:nvCxnSpPr>
      <xdr:spPr>
        <a:xfrm>
          <a:off x="1130300" y="8685312"/>
          <a:ext cx="889000" cy="58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120471</xdr:rowOff>
    </xdr:from>
    <xdr:ext cx="534377" cy="259045"/>
    <xdr:sp macro="" textlink="">
      <xdr:nvSpPr>
        <xdr:cNvPr id="132" name="テキスト ボックス 131"/>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56681</xdr:rowOff>
    </xdr:from>
    <xdr:ext cx="534377" cy="259045"/>
    <xdr:sp macro="" textlink="">
      <xdr:nvSpPr>
        <xdr:cNvPr id="134" name="テキスト ボックス 133"/>
        <xdr:cNvSpPr txBox="1"/>
      </xdr:nvSpPr>
      <xdr:spPr>
        <a:xfrm>
          <a:off x="863111" y="98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3948</xdr:rowOff>
    </xdr:from>
    <xdr:to>
      <xdr:col>6</xdr:col>
      <xdr:colOff>561975</xdr:colOff>
      <xdr:row>56</xdr:row>
      <xdr:rowOff>105548</xdr:rowOff>
    </xdr:to>
    <xdr:sp macro="" textlink="">
      <xdr:nvSpPr>
        <xdr:cNvPr id="140" name="円/楕円 139"/>
        <xdr:cNvSpPr/>
      </xdr:nvSpPr>
      <xdr:spPr>
        <a:xfrm>
          <a:off x="4584700" y="9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26825</xdr:rowOff>
    </xdr:from>
    <xdr:ext cx="534377" cy="259045"/>
    <xdr:sp macro="" textlink="">
      <xdr:nvSpPr>
        <xdr:cNvPr id="141" name="物件費該当値テキスト"/>
        <xdr:cNvSpPr txBox="1"/>
      </xdr:nvSpPr>
      <xdr:spPr>
        <a:xfrm>
          <a:off x="4686300" y="94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47142</xdr:rowOff>
    </xdr:from>
    <xdr:to>
      <xdr:col>5</xdr:col>
      <xdr:colOff>409575</xdr:colOff>
      <xdr:row>56</xdr:row>
      <xdr:rowOff>148742</xdr:rowOff>
    </xdr:to>
    <xdr:sp macro="" textlink="">
      <xdr:nvSpPr>
        <xdr:cNvPr id="142" name="円/楕円 141"/>
        <xdr:cNvSpPr/>
      </xdr:nvSpPr>
      <xdr:spPr>
        <a:xfrm>
          <a:off x="3746500" y="96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165269</xdr:rowOff>
    </xdr:from>
    <xdr:ext cx="534377" cy="259045"/>
    <xdr:sp macro="" textlink="">
      <xdr:nvSpPr>
        <xdr:cNvPr id="143" name="テキスト ボックス 142"/>
        <xdr:cNvSpPr txBox="1"/>
      </xdr:nvSpPr>
      <xdr:spPr>
        <a:xfrm>
          <a:off x="3530111" y="94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25154</xdr:rowOff>
    </xdr:from>
    <xdr:to>
      <xdr:col>4</xdr:col>
      <xdr:colOff>206375</xdr:colOff>
      <xdr:row>56</xdr:row>
      <xdr:rowOff>126754</xdr:rowOff>
    </xdr:to>
    <xdr:sp macro="" textlink="">
      <xdr:nvSpPr>
        <xdr:cNvPr id="144" name="円/楕円 143"/>
        <xdr:cNvSpPr/>
      </xdr:nvSpPr>
      <xdr:spPr>
        <a:xfrm>
          <a:off x="2857500" y="9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143281</xdr:rowOff>
    </xdr:from>
    <xdr:ext cx="534377" cy="259045"/>
    <xdr:sp macro="" textlink="">
      <xdr:nvSpPr>
        <xdr:cNvPr id="145" name="テキスト ボックス 144"/>
        <xdr:cNvSpPr txBox="1"/>
      </xdr:nvSpPr>
      <xdr:spPr>
        <a:xfrm>
          <a:off x="2641111" y="94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135023</xdr:rowOff>
    </xdr:from>
    <xdr:to>
      <xdr:col>3</xdr:col>
      <xdr:colOff>3175</xdr:colOff>
      <xdr:row>54</xdr:row>
      <xdr:rowOff>65173</xdr:rowOff>
    </xdr:to>
    <xdr:sp macro="" textlink="">
      <xdr:nvSpPr>
        <xdr:cNvPr id="146" name="円/楕円 145"/>
        <xdr:cNvSpPr/>
      </xdr:nvSpPr>
      <xdr:spPr>
        <a:xfrm>
          <a:off x="1968500" y="92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81700</xdr:rowOff>
    </xdr:from>
    <xdr:ext cx="599010" cy="259045"/>
    <xdr:sp macro="" textlink="">
      <xdr:nvSpPr>
        <xdr:cNvPr id="147" name="テキスト ボックス 146"/>
        <xdr:cNvSpPr txBox="1"/>
      </xdr:nvSpPr>
      <xdr:spPr>
        <a:xfrm>
          <a:off x="1719794" y="899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116,513</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62012</xdr:rowOff>
    </xdr:from>
    <xdr:to>
      <xdr:col>1</xdr:col>
      <xdr:colOff>485775</xdr:colOff>
      <xdr:row>50</xdr:row>
      <xdr:rowOff>163612</xdr:rowOff>
    </xdr:to>
    <xdr:sp macro="" textlink="">
      <xdr:nvSpPr>
        <xdr:cNvPr id="148" name="円/楕円 147"/>
        <xdr:cNvSpPr/>
      </xdr:nvSpPr>
      <xdr:spPr>
        <a:xfrm>
          <a:off x="1079500" y="86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8689</xdr:rowOff>
    </xdr:from>
    <xdr:ext cx="599010" cy="259045"/>
    <xdr:sp macro="" textlink="">
      <xdr:nvSpPr>
        <xdr:cNvPr id="149" name="テキスト ボックス 148"/>
        <xdr:cNvSpPr txBox="1"/>
      </xdr:nvSpPr>
      <xdr:spPr>
        <a:xfrm>
          <a:off x="830794" y="840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67005</xdr:rowOff>
    </xdr:from>
    <xdr:to>
      <xdr:col>6</xdr:col>
      <xdr:colOff>511175</xdr:colOff>
      <xdr:row>78</xdr:row>
      <xdr:rowOff>81407</xdr:rowOff>
    </xdr:to>
    <xdr:cxnSp macro="">
      <xdr:nvCxnSpPr>
        <xdr:cNvPr id="176" name="直線コネクタ 175"/>
        <xdr:cNvCxnSpPr/>
      </xdr:nvCxnSpPr>
      <xdr:spPr>
        <a:xfrm flipV="1">
          <a:off x="3797300" y="1344010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81407</xdr:rowOff>
    </xdr:from>
    <xdr:to>
      <xdr:col>5</xdr:col>
      <xdr:colOff>358775</xdr:colOff>
      <xdr:row>78</xdr:row>
      <xdr:rowOff>85705</xdr:rowOff>
    </xdr:to>
    <xdr:cxnSp macro="">
      <xdr:nvCxnSpPr>
        <xdr:cNvPr id="179" name="直線コネクタ 178"/>
        <xdr:cNvCxnSpPr/>
      </xdr:nvCxnSpPr>
      <xdr:spPr>
        <a:xfrm flipV="1">
          <a:off x="2908300" y="13454507"/>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85567</xdr:rowOff>
    </xdr:from>
    <xdr:to>
      <xdr:col>4</xdr:col>
      <xdr:colOff>155575</xdr:colOff>
      <xdr:row>78</xdr:row>
      <xdr:rowOff>85705</xdr:rowOff>
    </xdr:to>
    <xdr:cxnSp macro="">
      <xdr:nvCxnSpPr>
        <xdr:cNvPr id="182" name="直線コネクタ 181"/>
        <xdr:cNvCxnSpPr/>
      </xdr:nvCxnSpPr>
      <xdr:spPr>
        <a:xfrm>
          <a:off x="2019300" y="134586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81910</xdr:rowOff>
    </xdr:from>
    <xdr:to>
      <xdr:col>2</xdr:col>
      <xdr:colOff>638175</xdr:colOff>
      <xdr:row>78</xdr:row>
      <xdr:rowOff>85567</xdr:rowOff>
    </xdr:to>
    <xdr:cxnSp macro="">
      <xdr:nvCxnSpPr>
        <xdr:cNvPr id="185" name="直線コネクタ 184"/>
        <xdr:cNvCxnSpPr/>
      </xdr:nvCxnSpPr>
      <xdr:spPr>
        <a:xfrm>
          <a:off x="1130300" y="1345501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16205</xdr:rowOff>
    </xdr:from>
    <xdr:to>
      <xdr:col>6</xdr:col>
      <xdr:colOff>561975</xdr:colOff>
      <xdr:row>78</xdr:row>
      <xdr:rowOff>117805</xdr:rowOff>
    </xdr:to>
    <xdr:sp macro="" textlink="">
      <xdr:nvSpPr>
        <xdr:cNvPr id="195" name="円/楕円 194"/>
        <xdr:cNvSpPr/>
      </xdr:nvSpPr>
      <xdr:spPr>
        <a:xfrm>
          <a:off x="4584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102582</xdr:rowOff>
    </xdr:from>
    <xdr:ext cx="469744" cy="259045"/>
    <xdr:sp macro="" textlink="">
      <xdr:nvSpPr>
        <xdr:cNvPr id="196" name="維持補修費該当値テキスト"/>
        <xdr:cNvSpPr txBox="1"/>
      </xdr:nvSpPr>
      <xdr:spPr>
        <a:xfrm>
          <a:off x="4686300" y="133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30607</xdr:rowOff>
    </xdr:from>
    <xdr:to>
      <xdr:col>5</xdr:col>
      <xdr:colOff>409575</xdr:colOff>
      <xdr:row>78</xdr:row>
      <xdr:rowOff>132207</xdr:rowOff>
    </xdr:to>
    <xdr:sp macro="" textlink="">
      <xdr:nvSpPr>
        <xdr:cNvPr id="197" name="円/楕円 196"/>
        <xdr:cNvSpPr/>
      </xdr:nvSpPr>
      <xdr:spPr>
        <a:xfrm>
          <a:off x="3746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123334</xdr:rowOff>
    </xdr:from>
    <xdr:ext cx="469744" cy="259045"/>
    <xdr:sp macro="" textlink="">
      <xdr:nvSpPr>
        <xdr:cNvPr id="198" name="テキスト ボックス 197"/>
        <xdr:cNvSpPr txBox="1"/>
      </xdr:nvSpPr>
      <xdr:spPr>
        <a:xfrm>
          <a:off x="3562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34905</xdr:rowOff>
    </xdr:from>
    <xdr:to>
      <xdr:col>4</xdr:col>
      <xdr:colOff>206375</xdr:colOff>
      <xdr:row>78</xdr:row>
      <xdr:rowOff>136505</xdr:rowOff>
    </xdr:to>
    <xdr:sp macro="" textlink="">
      <xdr:nvSpPr>
        <xdr:cNvPr id="199" name="円/楕円 198"/>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127632</xdr:rowOff>
    </xdr:from>
    <xdr:ext cx="469744" cy="259045"/>
    <xdr:sp macro="" textlink="">
      <xdr:nvSpPr>
        <xdr:cNvPr id="200" name="テキスト ボックス 199"/>
        <xdr:cNvSpPr txBox="1"/>
      </xdr:nvSpPr>
      <xdr:spPr>
        <a:xfrm>
          <a:off x="2673427"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34767</xdr:rowOff>
    </xdr:from>
    <xdr:to>
      <xdr:col>3</xdr:col>
      <xdr:colOff>3175</xdr:colOff>
      <xdr:row>78</xdr:row>
      <xdr:rowOff>136367</xdr:rowOff>
    </xdr:to>
    <xdr:sp macro="" textlink="">
      <xdr:nvSpPr>
        <xdr:cNvPr id="201" name="円/楕円 200"/>
        <xdr:cNvSpPr/>
      </xdr:nvSpPr>
      <xdr:spPr>
        <a:xfrm>
          <a:off x="1968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127494</xdr:rowOff>
    </xdr:from>
    <xdr:ext cx="469744" cy="259045"/>
    <xdr:sp macro="" textlink="">
      <xdr:nvSpPr>
        <xdr:cNvPr id="202" name="テキスト ボックス 201"/>
        <xdr:cNvSpPr txBox="1"/>
      </xdr:nvSpPr>
      <xdr:spPr>
        <a:xfrm>
          <a:off x="1784427"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31110</xdr:rowOff>
    </xdr:from>
    <xdr:to>
      <xdr:col>1</xdr:col>
      <xdr:colOff>485775</xdr:colOff>
      <xdr:row>78</xdr:row>
      <xdr:rowOff>132710</xdr:rowOff>
    </xdr:to>
    <xdr:sp macro="" textlink="">
      <xdr:nvSpPr>
        <xdr:cNvPr id="203" name="円/楕円 202"/>
        <xdr:cNvSpPr/>
      </xdr:nvSpPr>
      <xdr:spPr>
        <a:xfrm>
          <a:off x="1079500" y="134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123837</xdr:rowOff>
    </xdr:from>
    <xdr:ext cx="469744" cy="259045"/>
    <xdr:sp macro="" textlink="">
      <xdr:nvSpPr>
        <xdr:cNvPr id="204" name="テキスト ボックス 203"/>
        <xdr:cNvSpPr txBox="1"/>
      </xdr:nvSpPr>
      <xdr:spPr>
        <a:xfrm>
          <a:off x="895427" y="1349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26005</xdr:rowOff>
    </xdr:from>
    <xdr:to>
      <xdr:col>6</xdr:col>
      <xdr:colOff>511175</xdr:colOff>
      <xdr:row>98</xdr:row>
      <xdr:rowOff>36323</xdr:rowOff>
    </xdr:to>
    <xdr:cxnSp macro="">
      <xdr:nvCxnSpPr>
        <xdr:cNvPr id="236" name="直線コネクタ 235"/>
        <xdr:cNvCxnSpPr/>
      </xdr:nvCxnSpPr>
      <xdr:spPr>
        <a:xfrm>
          <a:off x="3797300" y="16828105"/>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26005</xdr:rowOff>
    </xdr:from>
    <xdr:to>
      <xdr:col>5</xdr:col>
      <xdr:colOff>358775</xdr:colOff>
      <xdr:row>98</xdr:row>
      <xdr:rowOff>95073</xdr:rowOff>
    </xdr:to>
    <xdr:cxnSp macro="">
      <xdr:nvCxnSpPr>
        <xdr:cNvPr id="239" name="直線コネクタ 238"/>
        <xdr:cNvCxnSpPr/>
      </xdr:nvCxnSpPr>
      <xdr:spPr>
        <a:xfrm flipV="1">
          <a:off x="2908300" y="16828105"/>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1" name="テキスト ボックス 240"/>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95073</xdr:rowOff>
    </xdr:from>
    <xdr:to>
      <xdr:col>4</xdr:col>
      <xdr:colOff>155575</xdr:colOff>
      <xdr:row>98</xdr:row>
      <xdr:rowOff>117559</xdr:rowOff>
    </xdr:to>
    <xdr:cxnSp macro="">
      <xdr:nvCxnSpPr>
        <xdr:cNvPr id="242" name="直線コネクタ 241"/>
        <xdr:cNvCxnSpPr/>
      </xdr:nvCxnSpPr>
      <xdr:spPr>
        <a:xfrm flipV="1">
          <a:off x="2019300" y="16897173"/>
          <a:ext cx="889000" cy="2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4" name="テキスト ボックス 243"/>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114047</xdr:rowOff>
    </xdr:from>
    <xdr:to>
      <xdr:col>2</xdr:col>
      <xdr:colOff>638175</xdr:colOff>
      <xdr:row>98</xdr:row>
      <xdr:rowOff>117559</xdr:rowOff>
    </xdr:to>
    <xdr:cxnSp macro="">
      <xdr:nvCxnSpPr>
        <xdr:cNvPr id="245" name="直線コネクタ 244"/>
        <xdr:cNvCxnSpPr/>
      </xdr:nvCxnSpPr>
      <xdr:spPr>
        <a:xfrm>
          <a:off x="1130300" y="16744697"/>
          <a:ext cx="889000" cy="1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47" name="テキスト ボックス 246"/>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9" name="テキスト ボックス 248"/>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156973</xdr:rowOff>
    </xdr:from>
    <xdr:to>
      <xdr:col>6</xdr:col>
      <xdr:colOff>561975</xdr:colOff>
      <xdr:row>98</xdr:row>
      <xdr:rowOff>87123</xdr:rowOff>
    </xdr:to>
    <xdr:sp macro="" textlink="">
      <xdr:nvSpPr>
        <xdr:cNvPr id="255" name="円/楕円 254"/>
        <xdr:cNvSpPr/>
      </xdr:nvSpPr>
      <xdr:spPr>
        <a:xfrm>
          <a:off x="4584700" y="167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71900</xdr:rowOff>
    </xdr:from>
    <xdr:ext cx="534377" cy="259045"/>
    <xdr:sp macro="" textlink="">
      <xdr:nvSpPr>
        <xdr:cNvPr id="256" name="扶助費該当値テキスト"/>
        <xdr:cNvSpPr txBox="1"/>
      </xdr:nvSpPr>
      <xdr:spPr>
        <a:xfrm>
          <a:off x="4686300" y="167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146655</xdr:rowOff>
    </xdr:from>
    <xdr:to>
      <xdr:col>5</xdr:col>
      <xdr:colOff>409575</xdr:colOff>
      <xdr:row>98</xdr:row>
      <xdr:rowOff>76805</xdr:rowOff>
    </xdr:to>
    <xdr:sp macro="" textlink="">
      <xdr:nvSpPr>
        <xdr:cNvPr id="257" name="円/楕円 256"/>
        <xdr:cNvSpPr/>
      </xdr:nvSpPr>
      <xdr:spPr>
        <a:xfrm>
          <a:off x="3746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67932</xdr:rowOff>
    </xdr:from>
    <xdr:ext cx="534377" cy="259045"/>
    <xdr:sp macro="" textlink="">
      <xdr:nvSpPr>
        <xdr:cNvPr id="258" name="テキスト ボックス 257"/>
        <xdr:cNvSpPr txBox="1"/>
      </xdr:nvSpPr>
      <xdr:spPr>
        <a:xfrm>
          <a:off x="3530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44273</xdr:rowOff>
    </xdr:from>
    <xdr:to>
      <xdr:col>4</xdr:col>
      <xdr:colOff>206375</xdr:colOff>
      <xdr:row>98</xdr:row>
      <xdr:rowOff>145873</xdr:rowOff>
    </xdr:to>
    <xdr:sp macro="" textlink="">
      <xdr:nvSpPr>
        <xdr:cNvPr id="259" name="円/楕円 258"/>
        <xdr:cNvSpPr/>
      </xdr:nvSpPr>
      <xdr:spPr>
        <a:xfrm>
          <a:off x="2857500" y="168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137000</xdr:rowOff>
    </xdr:from>
    <xdr:ext cx="534377" cy="259045"/>
    <xdr:sp macro="" textlink="">
      <xdr:nvSpPr>
        <xdr:cNvPr id="260" name="テキスト ボックス 259"/>
        <xdr:cNvSpPr txBox="1"/>
      </xdr:nvSpPr>
      <xdr:spPr>
        <a:xfrm>
          <a:off x="2641111" y="169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66759</xdr:rowOff>
    </xdr:from>
    <xdr:to>
      <xdr:col>3</xdr:col>
      <xdr:colOff>3175</xdr:colOff>
      <xdr:row>98</xdr:row>
      <xdr:rowOff>168359</xdr:rowOff>
    </xdr:to>
    <xdr:sp macro="" textlink="">
      <xdr:nvSpPr>
        <xdr:cNvPr id="261" name="円/楕円 260"/>
        <xdr:cNvSpPr/>
      </xdr:nvSpPr>
      <xdr:spPr>
        <a:xfrm>
          <a:off x="1968500" y="168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159486</xdr:rowOff>
    </xdr:from>
    <xdr:ext cx="534377" cy="259045"/>
    <xdr:sp macro="" textlink="">
      <xdr:nvSpPr>
        <xdr:cNvPr id="262" name="テキスト ボックス 261"/>
        <xdr:cNvSpPr txBox="1"/>
      </xdr:nvSpPr>
      <xdr:spPr>
        <a:xfrm>
          <a:off x="1752111"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63247</xdr:rowOff>
    </xdr:from>
    <xdr:to>
      <xdr:col>1</xdr:col>
      <xdr:colOff>485775</xdr:colOff>
      <xdr:row>97</xdr:row>
      <xdr:rowOff>164847</xdr:rowOff>
    </xdr:to>
    <xdr:sp macro="" textlink="">
      <xdr:nvSpPr>
        <xdr:cNvPr id="263" name="円/楕円 262"/>
        <xdr:cNvSpPr/>
      </xdr:nvSpPr>
      <xdr:spPr>
        <a:xfrm>
          <a:off x="1079500" y="166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155974</xdr:rowOff>
    </xdr:from>
    <xdr:ext cx="534377" cy="259045"/>
    <xdr:sp macro="" textlink="">
      <xdr:nvSpPr>
        <xdr:cNvPr id="264" name="テキスト ボックス 263"/>
        <xdr:cNvSpPr txBox="1"/>
      </xdr:nvSpPr>
      <xdr:spPr>
        <a:xfrm>
          <a:off x="863111" y="167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50067</xdr:rowOff>
    </xdr:from>
    <xdr:to>
      <xdr:col>15</xdr:col>
      <xdr:colOff>180975</xdr:colOff>
      <xdr:row>38</xdr:row>
      <xdr:rowOff>121227</xdr:rowOff>
    </xdr:to>
    <xdr:cxnSp macro="">
      <xdr:nvCxnSpPr>
        <xdr:cNvPr id="296" name="直線コネクタ 295"/>
        <xdr:cNvCxnSpPr/>
      </xdr:nvCxnSpPr>
      <xdr:spPr>
        <a:xfrm flipV="1">
          <a:off x="9639300" y="6565167"/>
          <a:ext cx="8382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20567</xdr:rowOff>
    </xdr:from>
    <xdr:to>
      <xdr:col>14</xdr:col>
      <xdr:colOff>28575</xdr:colOff>
      <xdr:row>38</xdr:row>
      <xdr:rowOff>121227</xdr:rowOff>
    </xdr:to>
    <xdr:cxnSp macro="">
      <xdr:nvCxnSpPr>
        <xdr:cNvPr id="299" name="直線コネクタ 298"/>
        <xdr:cNvCxnSpPr/>
      </xdr:nvCxnSpPr>
      <xdr:spPr>
        <a:xfrm>
          <a:off x="8750300" y="6535667"/>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300" name="フローチャート : 判断 299"/>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301" name="テキスト ボックス 300"/>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20567</xdr:rowOff>
    </xdr:from>
    <xdr:to>
      <xdr:col>12</xdr:col>
      <xdr:colOff>511175</xdr:colOff>
      <xdr:row>38</xdr:row>
      <xdr:rowOff>150444</xdr:rowOff>
    </xdr:to>
    <xdr:cxnSp macro="">
      <xdr:nvCxnSpPr>
        <xdr:cNvPr id="302" name="直線コネクタ 301"/>
        <xdr:cNvCxnSpPr/>
      </xdr:nvCxnSpPr>
      <xdr:spPr>
        <a:xfrm flipV="1">
          <a:off x="7861300" y="6535667"/>
          <a:ext cx="889000" cy="1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3" name="フローチャート : 判断 302"/>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304" name="テキスト ボックス 303"/>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146329</xdr:rowOff>
    </xdr:from>
    <xdr:to>
      <xdr:col>11</xdr:col>
      <xdr:colOff>307975</xdr:colOff>
      <xdr:row>38</xdr:row>
      <xdr:rowOff>150444</xdr:rowOff>
    </xdr:to>
    <xdr:cxnSp macro="">
      <xdr:nvCxnSpPr>
        <xdr:cNvPr id="305" name="直線コネクタ 304"/>
        <xdr:cNvCxnSpPr/>
      </xdr:nvCxnSpPr>
      <xdr:spPr>
        <a:xfrm>
          <a:off x="6972300" y="666142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6" name="フローチャート : 判断 305"/>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7" name="テキスト ボックス 306"/>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8" name="フローチャート : 判断 307"/>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9" name="テキスト ボックス 308"/>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170717</xdr:rowOff>
    </xdr:from>
    <xdr:to>
      <xdr:col>15</xdr:col>
      <xdr:colOff>231775</xdr:colOff>
      <xdr:row>38</xdr:row>
      <xdr:rowOff>100867</xdr:rowOff>
    </xdr:to>
    <xdr:sp macro="" textlink="">
      <xdr:nvSpPr>
        <xdr:cNvPr id="315" name="円/楕円 314"/>
        <xdr:cNvSpPr/>
      </xdr:nvSpPr>
      <xdr:spPr>
        <a:xfrm>
          <a:off x="10426700" y="65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149144</xdr:rowOff>
    </xdr:from>
    <xdr:ext cx="534377" cy="259045"/>
    <xdr:sp macro="" textlink="">
      <xdr:nvSpPr>
        <xdr:cNvPr id="316" name="補助費等該当値テキスト"/>
        <xdr:cNvSpPr txBox="1"/>
      </xdr:nvSpPr>
      <xdr:spPr>
        <a:xfrm>
          <a:off x="10528300" y="64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70427</xdr:rowOff>
    </xdr:from>
    <xdr:to>
      <xdr:col>14</xdr:col>
      <xdr:colOff>79375</xdr:colOff>
      <xdr:row>39</xdr:row>
      <xdr:rowOff>577</xdr:rowOff>
    </xdr:to>
    <xdr:sp macro="" textlink="">
      <xdr:nvSpPr>
        <xdr:cNvPr id="317" name="円/楕円 316"/>
        <xdr:cNvSpPr/>
      </xdr:nvSpPr>
      <xdr:spPr>
        <a:xfrm>
          <a:off x="9588500" y="65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163154</xdr:rowOff>
    </xdr:from>
    <xdr:ext cx="534377" cy="259045"/>
    <xdr:sp macro="" textlink="">
      <xdr:nvSpPr>
        <xdr:cNvPr id="318" name="テキスト ボックス 317"/>
        <xdr:cNvSpPr txBox="1"/>
      </xdr:nvSpPr>
      <xdr:spPr>
        <a:xfrm>
          <a:off x="9372111" y="66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141217</xdr:rowOff>
    </xdr:from>
    <xdr:to>
      <xdr:col>12</xdr:col>
      <xdr:colOff>561975</xdr:colOff>
      <xdr:row>38</xdr:row>
      <xdr:rowOff>71366</xdr:rowOff>
    </xdr:to>
    <xdr:sp macro="" textlink="">
      <xdr:nvSpPr>
        <xdr:cNvPr id="319" name="円/楕円 318"/>
        <xdr:cNvSpPr/>
      </xdr:nvSpPr>
      <xdr:spPr>
        <a:xfrm>
          <a:off x="8699500" y="6484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62494</xdr:rowOff>
    </xdr:from>
    <xdr:ext cx="534377" cy="259045"/>
    <xdr:sp macro="" textlink="">
      <xdr:nvSpPr>
        <xdr:cNvPr id="320" name="テキスト ボックス 319"/>
        <xdr:cNvSpPr txBox="1"/>
      </xdr:nvSpPr>
      <xdr:spPr>
        <a:xfrm>
          <a:off x="8483111" y="65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99644</xdr:rowOff>
    </xdr:from>
    <xdr:to>
      <xdr:col>11</xdr:col>
      <xdr:colOff>358775</xdr:colOff>
      <xdr:row>39</xdr:row>
      <xdr:rowOff>29794</xdr:rowOff>
    </xdr:to>
    <xdr:sp macro="" textlink="">
      <xdr:nvSpPr>
        <xdr:cNvPr id="321" name="円/楕円 320"/>
        <xdr:cNvSpPr/>
      </xdr:nvSpPr>
      <xdr:spPr>
        <a:xfrm>
          <a:off x="7810500" y="66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20921</xdr:rowOff>
    </xdr:from>
    <xdr:ext cx="534377" cy="259045"/>
    <xdr:sp macro="" textlink="">
      <xdr:nvSpPr>
        <xdr:cNvPr id="322" name="テキスト ボックス 321"/>
        <xdr:cNvSpPr txBox="1"/>
      </xdr:nvSpPr>
      <xdr:spPr>
        <a:xfrm>
          <a:off x="7594111" y="67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95529</xdr:rowOff>
    </xdr:from>
    <xdr:to>
      <xdr:col>10</xdr:col>
      <xdr:colOff>155575</xdr:colOff>
      <xdr:row>39</xdr:row>
      <xdr:rowOff>25679</xdr:rowOff>
    </xdr:to>
    <xdr:sp macro="" textlink="">
      <xdr:nvSpPr>
        <xdr:cNvPr id="323" name="円/楕円 322"/>
        <xdr:cNvSpPr/>
      </xdr:nvSpPr>
      <xdr:spPr>
        <a:xfrm>
          <a:off x="6921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16806</xdr:rowOff>
    </xdr:from>
    <xdr:ext cx="534377" cy="259045"/>
    <xdr:sp macro="" textlink="">
      <xdr:nvSpPr>
        <xdr:cNvPr id="324" name="テキスト ボックス 323"/>
        <xdr:cNvSpPr txBox="1"/>
      </xdr:nvSpPr>
      <xdr:spPr>
        <a:xfrm>
          <a:off x="6705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107707</xdr:rowOff>
    </xdr:from>
    <xdr:to>
      <xdr:col>15</xdr:col>
      <xdr:colOff>180975</xdr:colOff>
      <xdr:row>52</xdr:row>
      <xdr:rowOff>28589</xdr:rowOff>
    </xdr:to>
    <xdr:cxnSp macro="">
      <xdr:nvCxnSpPr>
        <xdr:cNvPr id="353" name="直線コネクタ 352"/>
        <xdr:cNvCxnSpPr/>
      </xdr:nvCxnSpPr>
      <xdr:spPr>
        <a:xfrm>
          <a:off x="9639300" y="8851657"/>
          <a:ext cx="8382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107707</xdr:rowOff>
    </xdr:from>
    <xdr:to>
      <xdr:col>14</xdr:col>
      <xdr:colOff>28575</xdr:colOff>
      <xdr:row>56</xdr:row>
      <xdr:rowOff>102015</xdr:rowOff>
    </xdr:to>
    <xdr:cxnSp macro="">
      <xdr:nvCxnSpPr>
        <xdr:cNvPr id="356" name="直線コネクタ 355"/>
        <xdr:cNvCxnSpPr/>
      </xdr:nvCxnSpPr>
      <xdr:spPr>
        <a:xfrm flipV="1">
          <a:off x="8750300" y="8851657"/>
          <a:ext cx="889000" cy="8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7" name="フローチャート : 判断 356"/>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8" name="テキスト ボックス 357"/>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102015</xdr:rowOff>
    </xdr:from>
    <xdr:to>
      <xdr:col>12</xdr:col>
      <xdr:colOff>511175</xdr:colOff>
      <xdr:row>57</xdr:row>
      <xdr:rowOff>76831</xdr:rowOff>
    </xdr:to>
    <xdr:cxnSp macro="">
      <xdr:nvCxnSpPr>
        <xdr:cNvPr id="359" name="直線コネクタ 358"/>
        <xdr:cNvCxnSpPr/>
      </xdr:nvCxnSpPr>
      <xdr:spPr>
        <a:xfrm flipV="1">
          <a:off x="7861300" y="9703215"/>
          <a:ext cx="889000" cy="1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0" name="フローチャート : 判断 359"/>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1" name="テキスト ボックス 360"/>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76831</xdr:rowOff>
    </xdr:from>
    <xdr:to>
      <xdr:col>11</xdr:col>
      <xdr:colOff>307975</xdr:colOff>
      <xdr:row>58</xdr:row>
      <xdr:rowOff>105608</xdr:rowOff>
    </xdr:to>
    <xdr:cxnSp macro="">
      <xdr:nvCxnSpPr>
        <xdr:cNvPr id="362" name="直線コネクタ 361"/>
        <xdr:cNvCxnSpPr/>
      </xdr:nvCxnSpPr>
      <xdr:spPr>
        <a:xfrm flipV="1">
          <a:off x="6972300" y="9849481"/>
          <a:ext cx="889000" cy="20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3" name="フローチャート : 判断 362"/>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4" name="テキスト ボックス 363"/>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5" name="フローチャート : 判断 364"/>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6" name="テキスト ボックス 365"/>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149239</xdr:rowOff>
    </xdr:from>
    <xdr:to>
      <xdr:col>15</xdr:col>
      <xdr:colOff>231775</xdr:colOff>
      <xdr:row>52</xdr:row>
      <xdr:rowOff>79389</xdr:rowOff>
    </xdr:to>
    <xdr:sp macro="" textlink="">
      <xdr:nvSpPr>
        <xdr:cNvPr id="372" name="円/楕円 371"/>
        <xdr:cNvSpPr/>
      </xdr:nvSpPr>
      <xdr:spPr>
        <a:xfrm>
          <a:off x="10426700" y="88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666</xdr:rowOff>
    </xdr:from>
    <xdr:ext cx="599010" cy="259045"/>
    <xdr:sp macro="" textlink="">
      <xdr:nvSpPr>
        <xdr:cNvPr id="373" name="普通建設事業費該当値テキスト"/>
        <xdr:cNvSpPr txBox="1"/>
      </xdr:nvSpPr>
      <xdr:spPr>
        <a:xfrm>
          <a:off x="10528300" y="874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319,163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56907</xdr:rowOff>
    </xdr:from>
    <xdr:to>
      <xdr:col>14</xdr:col>
      <xdr:colOff>79375</xdr:colOff>
      <xdr:row>51</xdr:row>
      <xdr:rowOff>158507</xdr:rowOff>
    </xdr:to>
    <xdr:sp macro="" textlink="">
      <xdr:nvSpPr>
        <xdr:cNvPr id="374" name="円/楕円 373"/>
        <xdr:cNvSpPr/>
      </xdr:nvSpPr>
      <xdr:spPr>
        <a:xfrm>
          <a:off x="9588500" y="8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3584</xdr:rowOff>
    </xdr:from>
    <xdr:ext cx="599010" cy="259045"/>
    <xdr:sp macro="" textlink="">
      <xdr:nvSpPr>
        <xdr:cNvPr id="375" name="テキスト ボックス 374"/>
        <xdr:cNvSpPr txBox="1"/>
      </xdr:nvSpPr>
      <xdr:spPr>
        <a:xfrm>
          <a:off x="9339794" y="8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51215</xdr:rowOff>
    </xdr:from>
    <xdr:to>
      <xdr:col>12</xdr:col>
      <xdr:colOff>561975</xdr:colOff>
      <xdr:row>56</xdr:row>
      <xdr:rowOff>152815</xdr:rowOff>
    </xdr:to>
    <xdr:sp macro="" textlink="">
      <xdr:nvSpPr>
        <xdr:cNvPr id="376" name="円/楕円 375"/>
        <xdr:cNvSpPr/>
      </xdr:nvSpPr>
      <xdr:spPr>
        <a:xfrm>
          <a:off x="8699500" y="96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169342</xdr:rowOff>
    </xdr:from>
    <xdr:ext cx="599010" cy="259045"/>
    <xdr:sp macro="" textlink="">
      <xdr:nvSpPr>
        <xdr:cNvPr id="377" name="テキスト ボックス 376"/>
        <xdr:cNvSpPr txBox="1"/>
      </xdr:nvSpPr>
      <xdr:spPr>
        <a:xfrm>
          <a:off x="8450794" y="942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26031</xdr:rowOff>
    </xdr:from>
    <xdr:to>
      <xdr:col>11</xdr:col>
      <xdr:colOff>358775</xdr:colOff>
      <xdr:row>57</xdr:row>
      <xdr:rowOff>127631</xdr:rowOff>
    </xdr:to>
    <xdr:sp macro="" textlink="">
      <xdr:nvSpPr>
        <xdr:cNvPr id="378" name="円/楕円 377"/>
        <xdr:cNvSpPr/>
      </xdr:nvSpPr>
      <xdr:spPr>
        <a:xfrm>
          <a:off x="7810500" y="97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144158</xdr:rowOff>
    </xdr:from>
    <xdr:ext cx="534377" cy="259045"/>
    <xdr:sp macro="" textlink="">
      <xdr:nvSpPr>
        <xdr:cNvPr id="379" name="テキスト ボックス 378"/>
        <xdr:cNvSpPr txBox="1"/>
      </xdr:nvSpPr>
      <xdr:spPr>
        <a:xfrm>
          <a:off x="7594111" y="957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54808</xdr:rowOff>
    </xdr:from>
    <xdr:to>
      <xdr:col>10</xdr:col>
      <xdr:colOff>155575</xdr:colOff>
      <xdr:row>58</xdr:row>
      <xdr:rowOff>156408</xdr:rowOff>
    </xdr:to>
    <xdr:sp macro="" textlink="">
      <xdr:nvSpPr>
        <xdr:cNvPr id="380" name="円/楕円 379"/>
        <xdr:cNvSpPr/>
      </xdr:nvSpPr>
      <xdr:spPr>
        <a:xfrm>
          <a:off x="6921500" y="99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147535</xdr:rowOff>
    </xdr:from>
    <xdr:ext cx="534377" cy="259045"/>
    <xdr:sp macro="" textlink="">
      <xdr:nvSpPr>
        <xdr:cNvPr id="381" name="テキスト ボックス 380"/>
        <xdr:cNvSpPr txBox="1"/>
      </xdr:nvSpPr>
      <xdr:spPr>
        <a:xfrm>
          <a:off x="6705111" y="100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3405</xdr:rowOff>
    </xdr:from>
    <xdr:to>
      <xdr:col>15</xdr:col>
      <xdr:colOff>180975</xdr:colOff>
      <xdr:row>74</xdr:row>
      <xdr:rowOff>19346</xdr:rowOff>
    </xdr:to>
    <xdr:cxnSp macro="">
      <xdr:nvCxnSpPr>
        <xdr:cNvPr id="410" name="直線コネクタ 409"/>
        <xdr:cNvCxnSpPr/>
      </xdr:nvCxnSpPr>
      <xdr:spPr>
        <a:xfrm>
          <a:off x="9639300" y="12690705"/>
          <a:ext cx="8382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3" name="フローチャート : 判断 412"/>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4" name="テキスト ボックス 413"/>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139996</xdr:rowOff>
    </xdr:from>
    <xdr:to>
      <xdr:col>15</xdr:col>
      <xdr:colOff>231775</xdr:colOff>
      <xdr:row>74</xdr:row>
      <xdr:rowOff>70146</xdr:rowOff>
    </xdr:to>
    <xdr:sp macro="" textlink="">
      <xdr:nvSpPr>
        <xdr:cNvPr id="420" name="円/楕円 419"/>
        <xdr:cNvSpPr/>
      </xdr:nvSpPr>
      <xdr:spPr>
        <a:xfrm>
          <a:off x="10426700" y="126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162873</xdr:rowOff>
    </xdr:from>
    <xdr:ext cx="599010" cy="259045"/>
    <xdr:sp macro="" textlink="">
      <xdr:nvSpPr>
        <xdr:cNvPr id="421" name="普通建設事業費 （ うち新規整備　）該当値テキスト"/>
        <xdr:cNvSpPr txBox="1"/>
      </xdr:nvSpPr>
      <xdr:spPr>
        <a:xfrm>
          <a:off x="10528300" y="1250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231,589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124055</xdr:rowOff>
    </xdr:from>
    <xdr:to>
      <xdr:col>14</xdr:col>
      <xdr:colOff>79375</xdr:colOff>
      <xdr:row>74</xdr:row>
      <xdr:rowOff>54205</xdr:rowOff>
    </xdr:to>
    <xdr:sp macro="" textlink="">
      <xdr:nvSpPr>
        <xdr:cNvPr id="422" name="円/楕円 421"/>
        <xdr:cNvSpPr/>
      </xdr:nvSpPr>
      <xdr:spPr>
        <a:xfrm>
          <a:off x="9588500" y="126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70732</xdr:rowOff>
    </xdr:from>
    <xdr:ext cx="599010" cy="259045"/>
    <xdr:sp macro="" textlink="">
      <xdr:nvSpPr>
        <xdr:cNvPr id="423" name="テキスト ボックス 422"/>
        <xdr:cNvSpPr txBox="1"/>
      </xdr:nvSpPr>
      <xdr:spPr>
        <a:xfrm>
          <a:off x="9339794" y="124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60353</xdr:rowOff>
    </xdr:from>
    <xdr:to>
      <xdr:col>15</xdr:col>
      <xdr:colOff>180975</xdr:colOff>
      <xdr:row>98</xdr:row>
      <xdr:rowOff>83488</xdr:rowOff>
    </xdr:to>
    <xdr:cxnSp macro="">
      <xdr:nvCxnSpPr>
        <xdr:cNvPr id="450" name="直線コネクタ 449"/>
        <xdr:cNvCxnSpPr/>
      </xdr:nvCxnSpPr>
      <xdr:spPr>
        <a:xfrm flipV="1">
          <a:off x="9639300" y="16862453"/>
          <a:ext cx="8382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3" name="フローチャート : 判断 452"/>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4" name="テキスト ボックス 453"/>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9553</xdr:rowOff>
    </xdr:from>
    <xdr:to>
      <xdr:col>15</xdr:col>
      <xdr:colOff>231775</xdr:colOff>
      <xdr:row>98</xdr:row>
      <xdr:rowOff>111153</xdr:rowOff>
    </xdr:to>
    <xdr:sp macro="" textlink="">
      <xdr:nvSpPr>
        <xdr:cNvPr id="460" name="円/楕円 459"/>
        <xdr:cNvSpPr/>
      </xdr:nvSpPr>
      <xdr:spPr>
        <a:xfrm>
          <a:off x="10426700" y="168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95930</xdr:rowOff>
    </xdr:from>
    <xdr:ext cx="534377" cy="259045"/>
    <xdr:sp macro="" textlink="">
      <xdr:nvSpPr>
        <xdr:cNvPr id="461" name="普通建設事業費 （ うち更新整備　）該当値テキスト"/>
        <xdr:cNvSpPr txBox="1"/>
      </xdr:nvSpPr>
      <xdr:spPr>
        <a:xfrm>
          <a:off x="10528300" y="167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32688</xdr:rowOff>
    </xdr:from>
    <xdr:to>
      <xdr:col>14</xdr:col>
      <xdr:colOff>79375</xdr:colOff>
      <xdr:row>98</xdr:row>
      <xdr:rowOff>134288</xdr:rowOff>
    </xdr:to>
    <xdr:sp macro="" textlink="">
      <xdr:nvSpPr>
        <xdr:cNvPr id="462" name="円/楕円 461"/>
        <xdr:cNvSpPr/>
      </xdr:nvSpPr>
      <xdr:spPr>
        <a:xfrm>
          <a:off x="9588500" y="168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125415</xdr:rowOff>
    </xdr:from>
    <xdr:ext cx="534377" cy="259045"/>
    <xdr:sp macro="" textlink="">
      <xdr:nvSpPr>
        <xdr:cNvPr id="463" name="テキスト ボックス 462"/>
        <xdr:cNvSpPr txBox="1"/>
      </xdr:nvSpPr>
      <xdr:spPr>
        <a:xfrm>
          <a:off x="9372111" y="1692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80073</xdr:rowOff>
    </xdr:from>
    <xdr:to>
      <xdr:col>23</xdr:col>
      <xdr:colOff>516889</xdr:colOff>
      <xdr:row>39</xdr:row>
      <xdr:rowOff>44450</xdr:rowOff>
    </xdr:to>
    <xdr:cxnSp macro="">
      <xdr:nvCxnSpPr>
        <xdr:cNvPr id="487" name="直線コネクタ 486"/>
        <xdr:cNvCxnSpPr/>
      </xdr:nvCxnSpPr>
      <xdr:spPr>
        <a:xfrm flipV="1">
          <a:off x="16317595" y="6080823"/>
          <a:ext cx="1269" cy="65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68045</xdr:rowOff>
    </xdr:from>
    <xdr:ext cx="249299" cy="259045"/>
    <xdr:sp macro="" textlink="">
      <xdr:nvSpPr>
        <xdr:cNvPr id="488" name="災害復旧事業費最小値テキスト"/>
        <xdr:cNvSpPr txBox="1"/>
      </xdr:nvSpPr>
      <xdr:spPr>
        <a:xfrm>
          <a:off x="16370300" y="67545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26750</xdr:rowOff>
    </xdr:from>
    <xdr:ext cx="534377" cy="259045"/>
    <xdr:sp macro="" textlink="">
      <xdr:nvSpPr>
        <xdr:cNvPr id="490" name="災害復旧事業費最大値テキスト"/>
        <xdr:cNvSpPr txBox="1"/>
      </xdr:nvSpPr>
      <xdr:spPr>
        <a:xfrm>
          <a:off x="16370300" y="58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35</xdr:row>
      <xdr:rowOff>80073</xdr:rowOff>
    </xdr:from>
    <xdr:to>
      <xdr:col>23</xdr:col>
      <xdr:colOff>606425</xdr:colOff>
      <xdr:row>35</xdr:row>
      <xdr:rowOff>80073</xdr:rowOff>
    </xdr:to>
    <xdr:cxnSp macro="">
      <xdr:nvCxnSpPr>
        <xdr:cNvPr id="491" name="直線コネクタ 490"/>
        <xdr:cNvCxnSpPr/>
      </xdr:nvCxnSpPr>
      <xdr:spPr>
        <a:xfrm>
          <a:off x="16230600" y="608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80073</xdr:rowOff>
    </xdr:from>
    <xdr:to>
      <xdr:col>23</xdr:col>
      <xdr:colOff>517525</xdr:colOff>
      <xdr:row>35</xdr:row>
      <xdr:rowOff>134994</xdr:rowOff>
    </xdr:to>
    <xdr:cxnSp macro="">
      <xdr:nvCxnSpPr>
        <xdr:cNvPr id="492" name="直線コネクタ 491"/>
        <xdr:cNvCxnSpPr/>
      </xdr:nvCxnSpPr>
      <xdr:spPr>
        <a:xfrm flipV="1">
          <a:off x="15481300" y="6080823"/>
          <a:ext cx="8382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112495</xdr:rowOff>
    </xdr:from>
    <xdr:ext cx="469744" cy="259045"/>
    <xdr:sp macro="" textlink="">
      <xdr:nvSpPr>
        <xdr:cNvPr id="493" name="災害復旧事業費平均値テキスト"/>
        <xdr:cNvSpPr txBox="1"/>
      </xdr:nvSpPr>
      <xdr:spPr>
        <a:xfrm>
          <a:off x="16370300" y="6627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134068</xdr:rowOff>
    </xdr:from>
    <xdr:to>
      <xdr:col>23</xdr:col>
      <xdr:colOff>568325</xdr:colOff>
      <xdr:row>39</xdr:row>
      <xdr:rowOff>64218</xdr:rowOff>
    </xdr:to>
    <xdr:sp macro="" textlink="">
      <xdr:nvSpPr>
        <xdr:cNvPr id="494" name="フローチャート : 判断 493"/>
        <xdr:cNvSpPr/>
      </xdr:nvSpPr>
      <xdr:spPr>
        <a:xfrm>
          <a:off x="162687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117107</xdr:rowOff>
    </xdr:from>
    <xdr:to>
      <xdr:col>22</xdr:col>
      <xdr:colOff>365125</xdr:colOff>
      <xdr:row>35</xdr:row>
      <xdr:rowOff>134994</xdr:rowOff>
    </xdr:to>
    <xdr:cxnSp macro="">
      <xdr:nvCxnSpPr>
        <xdr:cNvPr id="495" name="直線コネクタ 494"/>
        <xdr:cNvCxnSpPr/>
      </xdr:nvCxnSpPr>
      <xdr:spPr>
        <a:xfrm>
          <a:off x="14592300" y="5260607"/>
          <a:ext cx="889000" cy="8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97854</xdr:rowOff>
    </xdr:from>
    <xdr:to>
      <xdr:col>22</xdr:col>
      <xdr:colOff>415925</xdr:colOff>
      <xdr:row>39</xdr:row>
      <xdr:rowOff>28004</xdr:rowOff>
    </xdr:to>
    <xdr:sp macro="" textlink="">
      <xdr:nvSpPr>
        <xdr:cNvPr id="496" name="フローチャート : 判断 495"/>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19131</xdr:rowOff>
    </xdr:from>
    <xdr:ext cx="469744" cy="259045"/>
    <xdr:sp macro="" textlink="">
      <xdr:nvSpPr>
        <xdr:cNvPr id="497" name="テキスト ボックス 496"/>
        <xdr:cNvSpPr txBox="1"/>
      </xdr:nvSpPr>
      <xdr:spPr>
        <a:xfrm>
          <a:off x="15246427"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117107</xdr:rowOff>
    </xdr:from>
    <xdr:to>
      <xdr:col>21</xdr:col>
      <xdr:colOff>161925</xdr:colOff>
      <xdr:row>34</xdr:row>
      <xdr:rowOff>17056</xdr:rowOff>
    </xdr:to>
    <xdr:cxnSp macro="">
      <xdr:nvCxnSpPr>
        <xdr:cNvPr id="498" name="直線コネクタ 497"/>
        <xdr:cNvCxnSpPr/>
      </xdr:nvCxnSpPr>
      <xdr:spPr>
        <a:xfrm flipV="1">
          <a:off x="13703300" y="5260607"/>
          <a:ext cx="8890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101416</xdr:rowOff>
    </xdr:from>
    <xdr:to>
      <xdr:col>21</xdr:col>
      <xdr:colOff>212725</xdr:colOff>
      <xdr:row>39</xdr:row>
      <xdr:rowOff>31566</xdr:rowOff>
    </xdr:to>
    <xdr:sp macro="" textlink="">
      <xdr:nvSpPr>
        <xdr:cNvPr id="499" name="フローチャート : 判断 498"/>
        <xdr:cNvSpPr/>
      </xdr:nvSpPr>
      <xdr:spPr>
        <a:xfrm>
          <a:off x="14541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22693</xdr:rowOff>
    </xdr:from>
    <xdr:ext cx="469744" cy="259045"/>
    <xdr:sp macro="" textlink="">
      <xdr:nvSpPr>
        <xdr:cNvPr id="500" name="テキスト ボックス 499"/>
        <xdr:cNvSpPr txBox="1"/>
      </xdr:nvSpPr>
      <xdr:spPr>
        <a:xfrm>
          <a:off x="14357427"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17056</xdr:rowOff>
    </xdr:from>
    <xdr:to>
      <xdr:col>19</xdr:col>
      <xdr:colOff>644525</xdr:colOff>
      <xdr:row>35</xdr:row>
      <xdr:rowOff>122688</xdr:rowOff>
    </xdr:to>
    <xdr:cxnSp macro="">
      <xdr:nvCxnSpPr>
        <xdr:cNvPr id="501" name="直線コネクタ 500"/>
        <xdr:cNvCxnSpPr/>
      </xdr:nvCxnSpPr>
      <xdr:spPr>
        <a:xfrm flipV="1">
          <a:off x="12814300" y="5846356"/>
          <a:ext cx="889000" cy="2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47199</xdr:rowOff>
    </xdr:from>
    <xdr:to>
      <xdr:col>20</xdr:col>
      <xdr:colOff>9525</xdr:colOff>
      <xdr:row>37</xdr:row>
      <xdr:rowOff>148799</xdr:rowOff>
    </xdr:to>
    <xdr:sp macro="" textlink="">
      <xdr:nvSpPr>
        <xdr:cNvPr id="502" name="フローチャート : 判断 501"/>
        <xdr:cNvSpPr/>
      </xdr:nvSpPr>
      <xdr:spPr>
        <a:xfrm>
          <a:off x="13652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139926</xdr:rowOff>
    </xdr:from>
    <xdr:ext cx="534377" cy="259045"/>
    <xdr:sp macro="" textlink="">
      <xdr:nvSpPr>
        <xdr:cNvPr id="503" name="テキスト ボックス 502"/>
        <xdr:cNvSpPr txBox="1"/>
      </xdr:nvSpPr>
      <xdr:spPr>
        <a:xfrm>
          <a:off x="13436111" y="64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38456</xdr:rowOff>
    </xdr:from>
    <xdr:to>
      <xdr:col>18</xdr:col>
      <xdr:colOff>492125</xdr:colOff>
      <xdr:row>38</xdr:row>
      <xdr:rowOff>140056</xdr:rowOff>
    </xdr:to>
    <xdr:sp macro="" textlink="">
      <xdr:nvSpPr>
        <xdr:cNvPr id="504" name="フローチャート : 判断 503"/>
        <xdr:cNvSpPr/>
      </xdr:nvSpPr>
      <xdr:spPr>
        <a:xfrm>
          <a:off x="12763500" y="65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131183</xdr:rowOff>
    </xdr:from>
    <xdr:ext cx="469744" cy="259045"/>
    <xdr:sp macro="" textlink="">
      <xdr:nvSpPr>
        <xdr:cNvPr id="505" name="テキスト ボックス 504"/>
        <xdr:cNvSpPr txBox="1"/>
      </xdr:nvSpPr>
      <xdr:spPr>
        <a:xfrm>
          <a:off x="12579427" y="66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29273</xdr:rowOff>
    </xdr:from>
    <xdr:to>
      <xdr:col>23</xdr:col>
      <xdr:colOff>568325</xdr:colOff>
      <xdr:row>35</xdr:row>
      <xdr:rowOff>130873</xdr:rowOff>
    </xdr:to>
    <xdr:sp macro="" textlink="">
      <xdr:nvSpPr>
        <xdr:cNvPr id="511" name="円/楕円 510"/>
        <xdr:cNvSpPr/>
      </xdr:nvSpPr>
      <xdr:spPr>
        <a:xfrm>
          <a:off x="16268700" y="60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153750</xdr:rowOff>
    </xdr:from>
    <xdr:ext cx="534377" cy="259045"/>
    <xdr:sp macro="" textlink="">
      <xdr:nvSpPr>
        <xdr:cNvPr id="512" name="災害復旧事業費該当値テキスト"/>
        <xdr:cNvSpPr txBox="1"/>
      </xdr:nvSpPr>
      <xdr:spPr>
        <a:xfrm>
          <a:off x="16370300" y="59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84194</xdr:rowOff>
    </xdr:from>
    <xdr:to>
      <xdr:col>22</xdr:col>
      <xdr:colOff>415925</xdr:colOff>
      <xdr:row>36</xdr:row>
      <xdr:rowOff>14344</xdr:rowOff>
    </xdr:to>
    <xdr:sp macro="" textlink="">
      <xdr:nvSpPr>
        <xdr:cNvPr id="513" name="円/楕円 512"/>
        <xdr:cNvSpPr/>
      </xdr:nvSpPr>
      <xdr:spPr>
        <a:xfrm>
          <a:off x="15430500" y="60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30871</xdr:rowOff>
    </xdr:from>
    <xdr:ext cx="534377" cy="259045"/>
    <xdr:sp macro="" textlink="">
      <xdr:nvSpPr>
        <xdr:cNvPr id="514" name="テキスト ボックス 513"/>
        <xdr:cNvSpPr txBox="1"/>
      </xdr:nvSpPr>
      <xdr:spPr>
        <a:xfrm>
          <a:off x="15214111" y="58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31,247</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66307</xdr:rowOff>
    </xdr:from>
    <xdr:to>
      <xdr:col>21</xdr:col>
      <xdr:colOff>212725</xdr:colOff>
      <xdr:row>30</xdr:row>
      <xdr:rowOff>167907</xdr:rowOff>
    </xdr:to>
    <xdr:sp macro="" textlink="">
      <xdr:nvSpPr>
        <xdr:cNvPr id="515" name="円/楕円 514"/>
        <xdr:cNvSpPr/>
      </xdr:nvSpPr>
      <xdr:spPr>
        <a:xfrm>
          <a:off x="14541500" y="52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12984</xdr:rowOff>
    </xdr:from>
    <xdr:ext cx="534377" cy="259045"/>
    <xdr:sp macro="" textlink="">
      <xdr:nvSpPr>
        <xdr:cNvPr id="516" name="テキスト ボックス 515"/>
        <xdr:cNvSpPr txBox="1"/>
      </xdr:nvSpPr>
      <xdr:spPr>
        <a:xfrm>
          <a:off x="14325111" y="498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137706</xdr:rowOff>
    </xdr:from>
    <xdr:to>
      <xdr:col>20</xdr:col>
      <xdr:colOff>9525</xdr:colOff>
      <xdr:row>34</xdr:row>
      <xdr:rowOff>67856</xdr:rowOff>
    </xdr:to>
    <xdr:sp macro="" textlink="">
      <xdr:nvSpPr>
        <xdr:cNvPr id="517" name="円/楕円 516"/>
        <xdr:cNvSpPr/>
      </xdr:nvSpPr>
      <xdr:spPr>
        <a:xfrm>
          <a:off x="13652500" y="57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84383</xdr:rowOff>
    </xdr:from>
    <xdr:ext cx="534377" cy="259045"/>
    <xdr:sp macro="" textlink="">
      <xdr:nvSpPr>
        <xdr:cNvPr id="518" name="テキスト ボックス 517"/>
        <xdr:cNvSpPr txBox="1"/>
      </xdr:nvSpPr>
      <xdr:spPr>
        <a:xfrm>
          <a:off x="13436111" y="55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71888</xdr:rowOff>
    </xdr:from>
    <xdr:to>
      <xdr:col>18</xdr:col>
      <xdr:colOff>492125</xdr:colOff>
      <xdr:row>36</xdr:row>
      <xdr:rowOff>2038</xdr:rowOff>
    </xdr:to>
    <xdr:sp macro="" textlink="">
      <xdr:nvSpPr>
        <xdr:cNvPr id="519" name="円/楕円 518"/>
        <xdr:cNvSpPr/>
      </xdr:nvSpPr>
      <xdr:spPr>
        <a:xfrm>
          <a:off x="12763500" y="60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18565</xdr:rowOff>
    </xdr:from>
    <xdr:ext cx="534377" cy="259045"/>
    <xdr:sp macro="" textlink="">
      <xdr:nvSpPr>
        <xdr:cNvPr id="520" name="テキスト ボックス 519"/>
        <xdr:cNvSpPr txBox="1"/>
      </xdr:nvSpPr>
      <xdr:spPr>
        <a:xfrm>
          <a:off x="12547111" y="58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601" name="直線コネクタ 60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60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603" name="直線コネクタ 60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60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605" name="直線コネクタ 60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92472</xdr:rowOff>
    </xdr:from>
    <xdr:to>
      <xdr:col>23</xdr:col>
      <xdr:colOff>517525</xdr:colOff>
      <xdr:row>77</xdr:row>
      <xdr:rowOff>110858</xdr:rowOff>
    </xdr:to>
    <xdr:cxnSp macro="">
      <xdr:nvCxnSpPr>
        <xdr:cNvPr id="606" name="直線コネクタ 605"/>
        <xdr:cNvCxnSpPr/>
      </xdr:nvCxnSpPr>
      <xdr:spPr>
        <a:xfrm>
          <a:off x="15481300" y="13294122"/>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607"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8" name="フローチャート : 判断 60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86756</xdr:rowOff>
    </xdr:from>
    <xdr:to>
      <xdr:col>22</xdr:col>
      <xdr:colOff>365125</xdr:colOff>
      <xdr:row>77</xdr:row>
      <xdr:rowOff>92472</xdr:rowOff>
    </xdr:to>
    <xdr:cxnSp macro="">
      <xdr:nvCxnSpPr>
        <xdr:cNvPr id="609" name="直線コネクタ 608"/>
        <xdr:cNvCxnSpPr/>
      </xdr:nvCxnSpPr>
      <xdr:spPr>
        <a:xfrm>
          <a:off x="14592300" y="1328840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10" name="フローチャート : 判断 609"/>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11" name="テキスト ボックス 610"/>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66273</xdr:rowOff>
    </xdr:from>
    <xdr:to>
      <xdr:col>21</xdr:col>
      <xdr:colOff>161925</xdr:colOff>
      <xdr:row>77</xdr:row>
      <xdr:rowOff>86756</xdr:rowOff>
    </xdr:to>
    <xdr:cxnSp macro="">
      <xdr:nvCxnSpPr>
        <xdr:cNvPr id="612" name="直線コネクタ 611"/>
        <xdr:cNvCxnSpPr/>
      </xdr:nvCxnSpPr>
      <xdr:spPr>
        <a:xfrm>
          <a:off x="13703300" y="132679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3" name="フローチャート : 判断 612"/>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14" name="テキスト ボックス 613"/>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45417</xdr:rowOff>
    </xdr:from>
    <xdr:to>
      <xdr:col>19</xdr:col>
      <xdr:colOff>644525</xdr:colOff>
      <xdr:row>77</xdr:row>
      <xdr:rowOff>66273</xdr:rowOff>
    </xdr:to>
    <xdr:cxnSp macro="">
      <xdr:nvCxnSpPr>
        <xdr:cNvPr id="615" name="直線コネクタ 614"/>
        <xdr:cNvCxnSpPr/>
      </xdr:nvCxnSpPr>
      <xdr:spPr>
        <a:xfrm>
          <a:off x="12814300" y="13247067"/>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6" name="フローチャート : 判断 615"/>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7" name="テキスト ボックス 616"/>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8" name="フローチャート : 判断 617"/>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9" name="テキスト ボックス 618"/>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60058</xdr:rowOff>
    </xdr:from>
    <xdr:to>
      <xdr:col>23</xdr:col>
      <xdr:colOff>568325</xdr:colOff>
      <xdr:row>77</xdr:row>
      <xdr:rowOff>161658</xdr:rowOff>
    </xdr:to>
    <xdr:sp macro="" textlink="">
      <xdr:nvSpPr>
        <xdr:cNvPr id="625" name="円/楕円 624"/>
        <xdr:cNvSpPr/>
      </xdr:nvSpPr>
      <xdr:spPr>
        <a:xfrm>
          <a:off x="16268700" y="132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38485</xdr:rowOff>
    </xdr:from>
    <xdr:ext cx="534377" cy="259045"/>
    <xdr:sp macro="" textlink="">
      <xdr:nvSpPr>
        <xdr:cNvPr id="626" name="公債費該当値テキスト"/>
        <xdr:cNvSpPr txBox="1"/>
      </xdr:nvSpPr>
      <xdr:spPr>
        <a:xfrm>
          <a:off x="16370300" y="132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41672</xdr:rowOff>
    </xdr:from>
    <xdr:to>
      <xdr:col>22</xdr:col>
      <xdr:colOff>415925</xdr:colOff>
      <xdr:row>77</xdr:row>
      <xdr:rowOff>143272</xdr:rowOff>
    </xdr:to>
    <xdr:sp macro="" textlink="">
      <xdr:nvSpPr>
        <xdr:cNvPr id="627" name="円/楕円 626"/>
        <xdr:cNvSpPr/>
      </xdr:nvSpPr>
      <xdr:spPr>
        <a:xfrm>
          <a:off x="154305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134399</xdr:rowOff>
    </xdr:from>
    <xdr:ext cx="534377" cy="259045"/>
    <xdr:sp macro="" textlink="">
      <xdr:nvSpPr>
        <xdr:cNvPr id="628" name="テキスト ボックス 627"/>
        <xdr:cNvSpPr txBox="1"/>
      </xdr:nvSpPr>
      <xdr:spPr>
        <a:xfrm>
          <a:off x="15214111" y="133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35956</xdr:rowOff>
    </xdr:from>
    <xdr:to>
      <xdr:col>21</xdr:col>
      <xdr:colOff>212725</xdr:colOff>
      <xdr:row>77</xdr:row>
      <xdr:rowOff>137556</xdr:rowOff>
    </xdr:to>
    <xdr:sp macro="" textlink="">
      <xdr:nvSpPr>
        <xdr:cNvPr id="629" name="円/楕円 628"/>
        <xdr:cNvSpPr/>
      </xdr:nvSpPr>
      <xdr:spPr>
        <a:xfrm>
          <a:off x="14541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128683</xdr:rowOff>
    </xdr:from>
    <xdr:ext cx="534377" cy="259045"/>
    <xdr:sp macro="" textlink="">
      <xdr:nvSpPr>
        <xdr:cNvPr id="630" name="テキスト ボックス 629"/>
        <xdr:cNvSpPr txBox="1"/>
      </xdr:nvSpPr>
      <xdr:spPr>
        <a:xfrm>
          <a:off x="14325111" y="133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15473</xdr:rowOff>
    </xdr:from>
    <xdr:to>
      <xdr:col>20</xdr:col>
      <xdr:colOff>9525</xdr:colOff>
      <xdr:row>77</xdr:row>
      <xdr:rowOff>117073</xdr:rowOff>
    </xdr:to>
    <xdr:sp macro="" textlink="">
      <xdr:nvSpPr>
        <xdr:cNvPr id="631" name="円/楕円 630"/>
        <xdr:cNvSpPr/>
      </xdr:nvSpPr>
      <xdr:spPr>
        <a:xfrm>
          <a:off x="13652500" y="132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108200</xdr:rowOff>
    </xdr:from>
    <xdr:ext cx="534377" cy="259045"/>
    <xdr:sp macro="" textlink="">
      <xdr:nvSpPr>
        <xdr:cNvPr id="632" name="テキスト ボックス 631"/>
        <xdr:cNvSpPr txBox="1"/>
      </xdr:nvSpPr>
      <xdr:spPr>
        <a:xfrm>
          <a:off x="13436111" y="133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166067</xdr:rowOff>
    </xdr:from>
    <xdr:to>
      <xdr:col>18</xdr:col>
      <xdr:colOff>492125</xdr:colOff>
      <xdr:row>77</xdr:row>
      <xdr:rowOff>96217</xdr:rowOff>
    </xdr:to>
    <xdr:sp macro="" textlink="">
      <xdr:nvSpPr>
        <xdr:cNvPr id="633" name="円/楕円 632"/>
        <xdr:cNvSpPr/>
      </xdr:nvSpPr>
      <xdr:spPr>
        <a:xfrm>
          <a:off x="12763500" y="131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87344</xdr:rowOff>
    </xdr:from>
    <xdr:ext cx="534377" cy="259045"/>
    <xdr:sp macro="" textlink="">
      <xdr:nvSpPr>
        <xdr:cNvPr id="634" name="テキスト ボックス 633"/>
        <xdr:cNvSpPr txBox="1"/>
      </xdr:nvSpPr>
      <xdr:spPr>
        <a:xfrm>
          <a:off x="12547111" y="132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152259</xdr:rowOff>
    </xdr:from>
    <xdr:to>
      <xdr:col>23</xdr:col>
      <xdr:colOff>516889</xdr:colOff>
      <xdr:row>98</xdr:row>
      <xdr:rowOff>138733</xdr:rowOff>
    </xdr:to>
    <xdr:cxnSp macro="">
      <xdr:nvCxnSpPr>
        <xdr:cNvPr id="656" name="直線コネクタ 655"/>
        <xdr:cNvCxnSpPr/>
      </xdr:nvCxnSpPr>
      <xdr:spPr>
        <a:xfrm flipV="1">
          <a:off x="16317595" y="16268559"/>
          <a:ext cx="1269" cy="672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142560</xdr:rowOff>
    </xdr:from>
    <xdr:ext cx="378565" cy="259045"/>
    <xdr:sp macro="" textlink="">
      <xdr:nvSpPr>
        <xdr:cNvPr id="657" name="積立金最小値テキスト"/>
        <xdr:cNvSpPr txBox="1"/>
      </xdr:nvSpPr>
      <xdr:spPr>
        <a:xfrm>
          <a:off x="16370300" y="1694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138733</xdr:rowOff>
    </xdr:from>
    <xdr:to>
      <xdr:col>23</xdr:col>
      <xdr:colOff>606425</xdr:colOff>
      <xdr:row>98</xdr:row>
      <xdr:rowOff>138733</xdr:rowOff>
    </xdr:to>
    <xdr:cxnSp macro="">
      <xdr:nvCxnSpPr>
        <xdr:cNvPr id="658" name="直線コネクタ 657"/>
        <xdr:cNvCxnSpPr/>
      </xdr:nvCxnSpPr>
      <xdr:spPr>
        <a:xfrm>
          <a:off x="16230600" y="1694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98936</xdr:rowOff>
    </xdr:from>
    <xdr:ext cx="599010" cy="259045"/>
    <xdr:sp macro="" textlink="">
      <xdr:nvSpPr>
        <xdr:cNvPr id="659" name="積立金最大値テキスト"/>
        <xdr:cNvSpPr txBox="1"/>
      </xdr:nvSpPr>
      <xdr:spPr>
        <a:xfrm>
          <a:off x="16370300" y="1604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94</xdr:row>
      <xdr:rowOff>152259</xdr:rowOff>
    </xdr:from>
    <xdr:to>
      <xdr:col>23</xdr:col>
      <xdr:colOff>606425</xdr:colOff>
      <xdr:row>94</xdr:row>
      <xdr:rowOff>152259</xdr:rowOff>
    </xdr:to>
    <xdr:cxnSp macro="">
      <xdr:nvCxnSpPr>
        <xdr:cNvPr id="660" name="直線コネクタ 659"/>
        <xdr:cNvCxnSpPr/>
      </xdr:nvCxnSpPr>
      <xdr:spPr>
        <a:xfrm>
          <a:off x="16230600" y="1626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143139</xdr:rowOff>
    </xdr:from>
    <xdr:to>
      <xdr:col>23</xdr:col>
      <xdr:colOff>517525</xdr:colOff>
      <xdr:row>94</xdr:row>
      <xdr:rowOff>152259</xdr:rowOff>
    </xdr:to>
    <xdr:cxnSp macro="">
      <xdr:nvCxnSpPr>
        <xdr:cNvPr id="661" name="直線コネクタ 660"/>
        <xdr:cNvCxnSpPr/>
      </xdr:nvCxnSpPr>
      <xdr:spPr>
        <a:xfrm>
          <a:off x="15481300" y="16259439"/>
          <a:ext cx="8382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7937</xdr:rowOff>
    </xdr:from>
    <xdr:ext cx="534377" cy="259045"/>
    <xdr:sp macro="" textlink="">
      <xdr:nvSpPr>
        <xdr:cNvPr id="662" name="積立金平均値テキスト"/>
        <xdr:cNvSpPr txBox="1"/>
      </xdr:nvSpPr>
      <xdr:spPr>
        <a:xfrm>
          <a:off x="16370300" y="16810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29510</xdr:rowOff>
    </xdr:from>
    <xdr:to>
      <xdr:col>23</xdr:col>
      <xdr:colOff>568325</xdr:colOff>
      <xdr:row>98</xdr:row>
      <xdr:rowOff>131110</xdr:rowOff>
    </xdr:to>
    <xdr:sp macro="" textlink="">
      <xdr:nvSpPr>
        <xdr:cNvPr id="663" name="フローチャート : 判断 662"/>
        <xdr:cNvSpPr/>
      </xdr:nvSpPr>
      <xdr:spPr>
        <a:xfrm>
          <a:off x="16268700" y="168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143139</xdr:rowOff>
    </xdr:from>
    <xdr:to>
      <xdr:col>22</xdr:col>
      <xdr:colOff>365125</xdr:colOff>
      <xdr:row>95</xdr:row>
      <xdr:rowOff>30522</xdr:rowOff>
    </xdr:to>
    <xdr:cxnSp macro="">
      <xdr:nvCxnSpPr>
        <xdr:cNvPr id="664" name="直線コネクタ 663"/>
        <xdr:cNvCxnSpPr/>
      </xdr:nvCxnSpPr>
      <xdr:spPr>
        <a:xfrm flipV="1">
          <a:off x="14592300" y="16259439"/>
          <a:ext cx="8890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39063</xdr:rowOff>
    </xdr:from>
    <xdr:to>
      <xdr:col>22</xdr:col>
      <xdr:colOff>415925</xdr:colOff>
      <xdr:row>98</xdr:row>
      <xdr:rowOff>140663</xdr:rowOff>
    </xdr:to>
    <xdr:sp macro="" textlink="">
      <xdr:nvSpPr>
        <xdr:cNvPr id="665" name="フローチャート : 判断 664"/>
        <xdr:cNvSpPr/>
      </xdr:nvSpPr>
      <xdr:spPr>
        <a:xfrm>
          <a:off x="15430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131790</xdr:rowOff>
    </xdr:from>
    <xdr:ext cx="534377" cy="259045"/>
    <xdr:sp macro="" textlink="">
      <xdr:nvSpPr>
        <xdr:cNvPr id="666" name="テキスト ボックス 665"/>
        <xdr:cNvSpPr txBox="1"/>
      </xdr:nvSpPr>
      <xdr:spPr>
        <a:xfrm>
          <a:off x="15214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29649</xdr:rowOff>
    </xdr:from>
    <xdr:to>
      <xdr:col>21</xdr:col>
      <xdr:colOff>161925</xdr:colOff>
      <xdr:row>95</xdr:row>
      <xdr:rowOff>30522</xdr:rowOff>
    </xdr:to>
    <xdr:cxnSp macro="">
      <xdr:nvCxnSpPr>
        <xdr:cNvPr id="667" name="直線コネクタ 666"/>
        <xdr:cNvCxnSpPr/>
      </xdr:nvCxnSpPr>
      <xdr:spPr>
        <a:xfrm>
          <a:off x="13703300" y="15631599"/>
          <a:ext cx="889000" cy="6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41084</xdr:rowOff>
    </xdr:from>
    <xdr:to>
      <xdr:col>21</xdr:col>
      <xdr:colOff>212725</xdr:colOff>
      <xdr:row>98</xdr:row>
      <xdr:rowOff>142684</xdr:rowOff>
    </xdr:to>
    <xdr:sp macro="" textlink="">
      <xdr:nvSpPr>
        <xdr:cNvPr id="668" name="フローチャート : 判断 667"/>
        <xdr:cNvSpPr/>
      </xdr:nvSpPr>
      <xdr:spPr>
        <a:xfrm>
          <a:off x="14541500" y="1684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133811</xdr:rowOff>
    </xdr:from>
    <xdr:ext cx="534377" cy="259045"/>
    <xdr:sp macro="" textlink="">
      <xdr:nvSpPr>
        <xdr:cNvPr id="669" name="テキスト ボックス 668"/>
        <xdr:cNvSpPr txBox="1"/>
      </xdr:nvSpPr>
      <xdr:spPr>
        <a:xfrm>
          <a:off x="14325111"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29649</xdr:rowOff>
    </xdr:from>
    <xdr:to>
      <xdr:col>19</xdr:col>
      <xdr:colOff>644525</xdr:colOff>
      <xdr:row>97</xdr:row>
      <xdr:rowOff>76226</xdr:rowOff>
    </xdr:to>
    <xdr:cxnSp macro="">
      <xdr:nvCxnSpPr>
        <xdr:cNvPr id="670" name="直線コネクタ 669"/>
        <xdr:cNvCxnSpPr/>
      </xdr:nvCxnSpPr>
      <xdr:spPr>
        <a:xfrm flipV="1">
          <a:off x="12814300" y="15631599"/>
          <a:ext cx="889000" cy="107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27231</xdr:rowOff>
    </xdr:from>
    <xdr:to>
      <xdr:col>20</xdr:col>
      <xdr:colOff>9525</xdr:colOff>
      <xdr:row>97</xdr:row>
      <xdr:rowOff>128831</xdr:rowOff>
    </xdr:to>
    <xdr:sp macro="" textlink="">
      <xdr:nvSpPr>
        <xdr:cNvPr id="671" name="フローチャート : 判断 670"/>
        <xdr:cNvSpPr/>
      </xdr:nvSpPr>
      <xdr:spPr>
        <a:xfrm>
          <a:off x="13652500" y="1665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119958</xdr:rowOff>
    </xdr:from>
    <xdr:ext cx="599010" cy="259045"/>
    <xdr:sp macro="" textlink="">
      <xdr:nvSpPr>
        <xdr:cNvPr id="672" name="テキスト ボックス 671"/>
        <xdr:cNvSpPr txBox="1"/>
      </xdr:nvSpPr>
      <xdr:spPr>
        <a:xfrm>
          <a:off x="13403794" y="1675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17086</xdr:rowOff>
    </xdr:from>
    <xdr:to>
      <xdr:col>18</xdr:col>
      <xdr:colOff>492125</xdr:colOff>
      <xdr:row>98</xdr:row>
      <xdr:rowOff>118686</xdr:rowOff>
    </xdr:to>
    <xdr:sp macro="" textlink="">
      <xdr:nvSpPr>
        <xdr:cNvPr id="673" name="フローチャート : 判断 672"/>
        <xdr:cNvSpPr/>
      </xdr:nvSpPr>
      <xdr:spPr>
        <a:xfrm>
          <a:off x="12763500" y="168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109813</xdr:rowOff>
    </xdr:from>
    <xdr:ext cx="534377" cy="259045"/>
    <xdr:sp macro="" textlink="">
      <xdr:nvSpPr>
        <xdr:cNvPr id="674" name="テキスト ボックス 673"/>
        <xdr:cNvSpPr txBox="1"/>
      </xdr:nvSpPr>
      <xdr:spPr>
        <a:xfrm>
          <a:off x="12547111" y="169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101459</xdr:rowOff>
    </xdr:from>
    <xdr:to>
      <xdr:col>23</xdr:col>
      <xdr:colOff>568325</xdr:colOff>
      <xdr:row>95</xdr:row>
      <xdr:rowOff>31609</xdr:rowOff>
    </xdr:to>
    <xdr:sp macro="" textlink="">
      <xdr:nvSpPr>
        <xdr:cNvPr id="680" name="円/楕円 679"/>
        <xdr:cNvSpPr/>
      </xdr:nvSpPr>
      <xdr:spPr>
        <a:xfrm>
          <a:off x="16268700" y="162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54486</xdr:rowOff>
    </xdr:from>
    <xdr:ext cx="599010" cy="259045"/>
    <xdr:sp macro="" textlink="">
      <xdr:nvSpPr>
        <xdr:cNvPr id="681" name="積立金該当値テキスト"/>
        <xdr:cNvSpPr txBox="1"/>
      </xdr:nvSpPr>
      <xdr:spPr>
        <a:xfrm>
          <a:off x="16370300" y="161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294,506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92339</xdr:rowOff>
    </xdr:from>
    <xdr:to>
      <xdr:col>22</xdr:col>
      <xdr:colOff>415925</xdr:colOff>
      <xdr:row>95</xdr:row>
      <xdr:rowOff>22489</xdr:rowOff>
    </xdr:to>
    <xdr:sp macro="" textlink="">
      <xdr:nvSpPr>
        <xdr:cNvPr id="682" name="円/楕円 681"/>
        <xdr:cNvSpPr/>
      </xdr:nvSpPr>
      <xdr:spPr>
        <a:xfrm>
          <a:off x="15430500" y="162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39016</xdr:rowOff>
    </xdr:from>
    <xdr:ext cx="599010" cy="259045"/>
    <xdr:sp macro="" textlink="">
      <xdr:nvSpPr>
        <xdr:cNvPr id="683" name="テキスト ボックス 682"/>
        <xdr:cNvSpPr txBox="1"/>
      </xdr:nvSpPr>
      <xdr:spPr>
        <a:xfrm>
          <a:off x="15181794" y="1598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151172</xdr:rowOff>
    </xdr:from>
    <xdr:to>
      <xdr:col>21</xdr:col>
      <xdr:colOff>212725</xdr:colOff>
      <xdr:row>95</xdr:row>
      <xdr:rowOff>81322</xdr:rowOff>
    </xdr:to>
    <xdr:sp macro="" textlink="">
      <xdr:nvSpPr>
        <xdr:cNvPr id="684" name="円/楕円 683"/>
        <xdr:cNvSpPr/>
      </xdr:nvSpPr>
      <xdr:spPr>
        <a:xfrm>
          <a:off x="14541500" y="162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97849</xdr:rowOff>
    </xdr:from>
    <xdr:ext cx="599010" cy="259045"/>
    <xdr:sp macro="" textlink="">
      <xdr:nvSpPr>
        <xdr:cNvPr id="685" name="テキスト ボックス 684"/>
        <xdr:cNvSpPr txBox="1"/>
      </xdr:nvSpPr>
      <xdr:spPr>
        <a:xfrm>
          <a:off x="14292794" y="1604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150299</xdr:rowOff>
    </xdr:from>
    <xdr:to>
      <xdr:col>20</xdr:col>
      <xdr:colOff>9525</xdr:colOff>
      <xdr:row>91</xdr:row>
      <xdr:rowOff>80449</xdr:rowOff>
    </xdr:to>
    <xdr:sp macro="" textlink="">
      <xdr:nvSpPr>
        <xdr:cNvPr id="686" name="円/楕円 685"/>
        <xdr:cNvSpPr/>
      </xdr:nvSpPr>
      <xdr:spPr>
        <a:xfrm>
          <a:off x="13652500" y="155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96976</xdr:rowOff>
    </xdr:from>
    <xdr:ext cx="599010" cy="259045"/>
    <xdr:sp macro="" textlink="">
      <xdr:nvSpPr>
        <xdr:cNvPr id="687" name="テキスト ボックス 686"/>
        <xdr:cNvSpPr txBox="1"/>
      </xdr:nvSpPr>
      <xdr:spPr>
        <a:xfrm>
          <a:off x="13403794" y="153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25426</xdr:rowOff>
    </xdr:from>
    <xdr:to>
      <xdr:col>18</xdr:col>
      <xdr:colOff>492125</xdr:colOff>
      <xdr:row>97</xdr:row>
      <xdr:rowOff>127026</xdr:rowOff>
    </xdr:to>
    <xdr:sp macro="" textlink="">
      <xdr:nvSpPr>
        <xdr:cNvPr id="688" name="円/楕円 687"/>
        <xdr:cNvSpPr/>
      </xdr:nvSpPr>
      <xdr:spPr>
        <a:xfrm>
          <a:off x="12763500" y="166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143553</xdr:rowOff>
    </xdr:from>
    <xdr:ext cx="599010" cy="259045"/>
    <xdr:sp macro="" textlink="">
      <xdr:nvSpPr>
        <xdr:cNvPr id="689" name="テキスト ボックス 688"/>
        <xdr:cNvSpPr txBox="1"/>
      </xdr:nvSpPr>
      <xdr:spPr>
        <a:xfrm>
          <a:off x="12514794" y="1643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1" name="テキスト ボックス 71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3" name="テキスト ボックス 71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15" name="直線コネクタ 71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1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9" name="直線コネクタ 71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0" name="直線コネクタ 71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21"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22" name="フローチャート : 判断 72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3" name="直線コネクタ 72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4" name="フローチャート : 判断 723"/>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25" name="テキスト ボックス 724"/>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6" name="直線コネクタ 72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7" name="フローチャート : 判断 726"/>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8" name="テキスト ボックス 727"/>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9" name="直線コネクタ 72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30" name="フローチャート : 判断 729"/>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31" name="テキスト ボックス 730"/>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2" name="フローチャート : 判断 731"/>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33" name="テキスト ボックス 732"/>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9" name="円/楕円 73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40"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1" name="円/楕円 7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2" name="テキスト ボックス 74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3" name="円/楕円 74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7" name="円/楕円 74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8" name="テキスト ボックス 74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72" name="直線コネクタ 77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7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76" name="直線コネクタ 77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161646</xdr:rowOff>
    </xdr:from>
    <xdr:to>
      <xdr:col>32</xdr:col>
      <xdr:colOff>187325</xdr:colOff>
      <xdr:row>58</xdr:row>
      <xdr:rowOff>1092</xdr:rowOff>
    </xdr:to>
    <xdr:cxnSp macro="">
      <xdr:nvCxnSpPr>
        <xdr:cNvPr id="777" name="直線コネクタ 776"/>
        <xdr:cNvCxnSpPr/>
      </xdr:nvCxnSpPr>
      <xdr:spPr>
        <a:xfrm>
          <a:off x="21323300" y="9934296"/>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8"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9" name="フローチャート : 判断 77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161646</xdr:rowOff>
    </xdr:from>
    <xdr:to>
      <xdr:col>31</xdr:col>
      <xdr:colOff>34925</xdr:colOff>
      <xdr:row>57</xdr:row>
      <xdr:rowOff>168275</xdr:rowOff>
    </xdr:to>
    <xdr:cxnSp macro="">
      <xdr:nvCxnSpPr>
        <xdr:cNvPr id="780" name="直線コネクタ 779"/>
        <xdr:cNvCxnSpPr/>
      </xdr:nvCxnSpPr>
      <xdr:spPr>
        <a:xfrm flipV="1">
          <a:off x="20434300" y="993429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81" name="フローチャート : 判断 780"/>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19131</xdr:rowOff>
    </xdr:from>
    <xdr:ext cx="469744" cy="259045"/>
    <xdr:sp macro="" textlink="">
      <xdr:nvSpPr>
        <xdr:cNvPr id="782" name="テキスト ボックス 781"/>
        <xdr:cNvSpPr txBox="1"/>
      </xdr:nvSpPr>
      <xdr:spPr>
        <a:xfrm>
          <a:off x="21088427"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111544</xdr:rowOff>
    </xdr:from>
    <xdr:to>
      <xdr:col>29</xdr:col>
      <xdr:colOff>517525</xdr:colOff>
      <xdr:row>57</xdr:row>
      <xdr:rowOff>168275</xdr:rowOff>
    </xdr:to>
    <xdr:cxnSp macro="">
      <xdr:nvCxnSpPr>
        <xdr:cNvPr id="783" name="直線コネクタ 782"/>
        <xdr:cNvCxnSpPr/>
      </xdr:nvCxnSpPr>
      <xdr:spPr>
        <a:xfrm>
          <a:off x="19545300" y="9884194"/>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84" name="フローチャート : 判断 783"/>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110571</xdr:rowOff>
    </xdr:from>
    <xdr:ext cx="469744" cy="259045"/>
    <xdr:sp macro="" textlink="">
      <xdr:nvSpPr>
        <xdr:cNvPr id="785" name="テキスト ボックス 784"/>
        <xdr:cNvSpPr txBox="1"/>
      </xdr:nvSpPr>
      <xdr:spPr>
        <a:xfrm>
          <a:off x="20199427"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28067</xdr:rowOff>
    </xdr:from>
    <xdr:to>
      <xdr:col>28</xdr:col>
      <xdr:colOff>314325</xdr:colOff>
      <xdr:row>57</xdr:row>
      <xdr:rowOff>111544</xdr:rowOff>
    </xdr:to>
    <xdr:cxnSp macro="">
      <xdr:nvCxnSpPr>
        <xdr:cNvPr id="786" name="直線コネクタ 785"/>
        <xdr:cNvCxnSpPr/>
      </xdr:nvCxnSpPr>
      <xdr:spPr>
        <a:xfrm>
          <a:off x="18656300" y="980071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7" name="フローチャート : 判断 786"/>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156291</xdr:rowOff>
    </xdr:from>
    <xdr:ext cx="469744" cy="259045"/>
    <xdr:sp macro="" textlink="">
      <xdr:nvSpPr>
        <xdr:cNvPr id="788" name="テキスト ボックス 787"/>
        <xdr:cNvSpPr txBox="1"/>
      </xdr:nvSpPr>
      <xdr:spPr>
        <a:xfrm>
          <a:off x="19310427" y="1010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9" name="フローチャート : 判断 788"/>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154462</xdr:rowOff>
    </xdr:from>
    <xdr:ext cx="469744" cy="259045"/>
    <xdr:sp macro="" textlink="">
      <xdr:nvSpPr>
        <xdr:cNvPr id="790" name="テキスト ボックス 789"/>
        <xdr:cNvSpPr txBox="1"/>
      </xdr:nvSpPr>
      <xdr:spPr>
        <a:xfrm>
          <a:off x="18421427"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121742</xdr:rowOff>
    </xdr:from>
    <xdr:to>
      <xdr:col>32</xdr:col>
      <xdr:colOff>238125</xdr:colOff>
      <xdr:row>58</xdr:row>
      <xdr:rowOff>51892</xdr:rowOff>
    </xdr:to>
    <xdr:sp macro="" textlink="">
      <xdr:nvSpPr>
        <xdr:cNvPr id="796" name="円/楕円 795"/>
        <xdr:cNvSpPr/>
      </xdr:nvSpPr>
      <xdr:spPr>
        <a:xfrm>
          <a:off x="22110700" y="98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144619</xdr:rowOff>
    </xdr:from>
    <xdr:ext cx="469744" cy="259045"/>
    <xdr:sp macro="" textlink="">
      <xdr:nvSpPr>
        <xdr:cNvPr id="797" name="貸付金該当値テキスト"/>
        <xdr:cNvSpPr txBox="1"/>
      </xdr:nvSpPr>
      <xdr:spPr>
        <a:xfrm>
          <a:off x="22212300" y="97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110846</xdr:rowOff>
    </xdr:from>
    <xdr:to>
      <xdr:col>31</xdr:col>
      <xdr:colOff>85725</xdr:colOff>
      <xdr:row>58</xdr:row>
      <xdr:rowOff>40996</xdr:rowOff>
    </xdr:to>
    <xdr:sp macro="" textlink="">
      <xdr:nvSpPr>
        <xdr:cNvPr id="798" name="円/楕円 797"/>
        <xdr:cNvSpPr/>
      </xdr:nvSpPr>
      <xdr:spPr>
        <a:xfrm>
          <a:off x="212725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57523</xdr:rowOff>
    </xdr:from>
    <xdr:ext cx="469744" cy="259045"/>
    <xdr:sp macro="" textlink="">
      <xdr:nvSpPr>
        <xdr:cNvPr id="799" name="テキスト ボックス 798"/>
        <xdr:cNvSpPr txBox="1"/>
      </xdr:nvSpPr>
      <xdr:spPr>
        <a:xfrm>
          <a:off x="21088427" y="96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117475</xdr:rowOff>
    </xdr:from>
    <xdr:to>
      <xdr:col>29</xdr:col>
      <xdr:colOff>568325</xdr:colOff>
      <xdr:row>58</xdr:row>
      <xdr:rowOff>47625</xdr:rowOff>
    </xdr:to>
    <xdr:sp macro="" textlink="">
      <xdr:nvSpPr>
        <xdr:cNvPr id="800" name="円/楕円 799"/>
        <xdr:cNvSpPr/>
      </xdr:nvSpPr>
      <xdr:spPr>
        <a:xfrm>
          <a:off x="20383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64152</xdr:rowOff>
    </xdr:from>
    <xdr:ext cx="469744" cy="259045"/>
    <xdr:sp macro="" textlink="">
      <xdr:nvSpPr>
        <xdr:cNvPr id="801" name="テキスト ボックス 800"/>
        <xdr:cNvSpPr txBox="1"/>
      </xdr:nvSpPr>
      <xdr:spPr>
        <a:xfrm>
          <a:off x="20199427" y="966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60744</xdr:rowOff>
    </xdr:from>
    <xdr:to>
      <xdr:col>28</xdr:col>
      <xdr:colOff>365125</xdr:colOff>
      <xdr:row>57</xdr:row>
      <xdr:rowOff>162344</xdr:rowOff>
    </xdr:to>
    <xdr:sp macro="" textlink="">
      <xdr:nvSpPr>
        <xdr:cNvPr id="802" name="円/楕円 801"/>
        <xdr:cNvSpPr/>
      </xdr:nvSpPr>
      <xdr:spPr>
        <a:xfrm>
          <a:off x="19494500" y="98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7421</xdr:rowOff>
    </xdr:from>
    <xdr:ext cx="469744" cy="259045"/>
    <xdr:sp macro="" textlink="">
      <xdr:nvSpPr>
        <xdr:cNvPr id="803" name="テキスト ボックス 802"/>
        <xdr:cNvSpPr txBox="1"/>
      </xdr:nvSpPr>
      <xdr:spPr>
        <a:xfrm>
          <a:off x="19310427" y="960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148717</xdr:rowOff>
    </xdr:from>
    <xdr:to>
      <xdr:col>27</xdr:col>
      <xdr:colOff>161925</xdr:colOff>
      <xdr:row>57</xdr:row>
      <xdr:rowOff>78867</xdr:rowOff>
    </xdr:to>
    <xdr:sp macro="" textlink="">
      <xdr:nvSpPr>
        <xdr:cNvPr id="804" name="円/楕円 803"/>
        <xdr:cNvSpPr/>
      </xdr:nvSpPr>
      <xdr:spPr>
        <a:xfrm>
          <a:off x="18605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95394</xdr:rowOff>
    </xdr:from>
    <xdr:ext cx="469744" cy="259045"/>
    <xdr:sp macro="" textlink="">
      <xdr:nvSpPr>
        <xdr:cNvPr id="805" name="テキスト ボックス 804"/>
        <xdr:cNvSpPr txBox="1"/>
      </xdr:nvSpPr>
      <xdr:spPr>
        <a:xfrm>
          <a:off x="18421427" y="95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9" name="直線コネクタ 82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3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31" name="直線コネクタ 83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3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33" name="直線コネクタ 83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142032</xdr:rowOff>
    </xdr:from>
    <xdr:to>
      <xdr:col>32</xdr:col>
      <xdr:colOff>187325</xdr:colOff>
      <xdr:row>74</xdr:row>
      <xdr:rowOff>40503</xdr:rowOff>
    </xdr:to>
    <xdr:cxnSp macro="">
      <xdr:nvCxnSpPr>
        <xdr:cNvPr id="834" name="直線コネクタ 833"/>
        <xdr:cNvCxnSpPr/>
      </xdr:nvCxnSpPr>
      <xdr:spPr>
        <a:xfrm flipV="1">
          <a:off x="21323300" y="12314982"/>
          <a:ext cx="838200" cy="4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35"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36" name="フローチャート : 判断 83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40503</xdr:rowOff>
    </xdr:from>
    <xdr:to>
      <xdr:col>31</xdr:col>
      <xdr:colOff>34925</xdr:colOff>
      <xdr:row>75</xdr:row>
      <xdr:rowOff>165608</xdr:rowOff>
    </xdr:to>
    <xdr:cxnSp macro="">
      <xdr:nvCxnSpPr>
        <xdr:cNvPr id="837" name="直線コネクタ 836"/>
        <xdr:cNvCxnSpPr/>
      </xdr:nvCxnSpPr>
      <xdr:spPr>
        <a:xfrm flipV="1">
          <a:off x="20434300" y="12727803"/>
          <a:ext cx="889000" cy="2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166304</xdr:rowOff>
    </xdr:from>
    <xdr:ext cx="534377" cy="259045"/>
    <xdr:sp macro="" textlink="">
      <xdr:nvSpPr>
        <xdr:cNvPr id="839" name="テキスト ボックス 838"/>
        <xdr:cNvSpPr txBox="1"/>
      </xdr:nvSpPr>
      <xdr:spPr>
        <a:xfrm>
          <a:off x="21056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155085</xdr:rowOff>
    </xdr:from>
    <xdr:to>
      <xdr:col>29</xdr:col>
      <xdr:colOff>517525</xdr:colOff>
      <xdr:row>75</xdr:row>
      <xdr:rowOff>165608</xdr:rowOff>
    </xdr:to>
    <xdr:cxnSp macro="">
      <xdr:nvCxnSpPr>
        <xdr:cNvPr id="840" name="直線コネクタ 839"/>
        <xdr:cNvCxnSpPr/>
      </xdr:nvCxnSpPr>
      <xdr:spPr>
        <a:xfrm>
          <a:off x="19545300" y="13013835"/>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42" name="テキスト ボックス 841"/>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155085</xdr:rowOff>
    </xdr:from>
    <xdr:to>
      <xdr:col>28</xdr:col>
      <xdr:colOff>314325</xdr:colOff>
      <xdr:row>76</xdr:row>
      <xdr:rowOff>28364</xdr:rowOff>
    </xdr:to>
    <xdr:cxnSp macro="">
      <xdr:nvCxnSpPr>
        <xdr:cNvPr id="843" name="直線コネクタ 842"/>
        <xdr:cNvCxnSpPr/>
      </xdr:nvCxnSpPr>
      <xdr:spPr>
        <a:xfrm flipV="1">
          <a:off x="18656300" y="13013835"/>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12783</xdr:rowOff>
    </xdr:from>
    <xdr:ext cx="534377" cy="259045"/>
    <xdr:sp macro="" textlink="">
      <xdr:nvSpPr>
        <xdr:cNvPr id="845" name="テキスト ボックス 844"/>
        <xdr:cNvSpPr txBox="1"/>
      </xdr:nvSpPr>
      <xdr:spPr>
        <a:xfrm>
          <a:off x="19278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7" name="テキスト ボックス 846"/>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91232</xdr:rowOff>
    </xdr:from>
    <xdr:to>
      <xdr:col>32</xdr:col>
      <xdr:colOff>238125</xdr:colOff>
      <xdr:row>72</xdr:row>
      <xdr:rowOff>21382</xdr:rowOff>
    </xdr:to>
    <xdr:sp macro="" textlink="">
      <xdr:nvSpPr>
        <xdr:cNvPr id="853" name="円/楕円 852"/>
        <xdr:cNvSpPr/>
      </xdr:nvSpPr>
      <xdr:spPr>
        <a:xfrm>
          <a:off x="22110700" y="122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44259</xdr:rowOff>
    </xdr:from>
    <xdr:ext cx="599010" cy="259045"/>
    <xdr:sp macro="" textlink="">
      <xdr:nvSpPr>
        <xdr:cNvPr id="854" name="繰出金該当値テキスト"/>
        <xdr:cNvSpPr txBox="1"/>
      </xdr:nvSpPr>
      <xdr:spPr>
        <a:xfrm>
          <a:off x="22212300" y="1221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167,194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161153</xdr:rowOff>
    </xdr:from>
    <xdr:to>
      <xdr:col>31</xdr:col>
      <xdr:colOff>85725</xdr:colOff>
      <xdr:row>74</xdr:row>
      <xdr:rowOff>91303</xdr:rowOff>
    </xdr:to>
    <xdr:sp macro="" textlink="">
      <xdr:nvSpPr>
        <xdr:cNvPr id="855" name="円/楕円 854"/>
        <xdr:cNvSpPr/>
      </xdr:nvSpPr>
      <xdr:spPr>
        <a:xfrm>
          <a:off x="21272500" y="126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107830</xdr:rowOff>
    </xdr:from>
    <xdr:ext cx="599010" cy="259045"/>
    <xdr:sp macro="" textlink="">
      <xdr:nvSpPr>
        <xdr:cNvPr id="856" name="テキスト ボックス 855"/>
        <xdr:cNvSpPr txBox="1"/>
      </xdr:nvSpPr>
      <xdr:spPr>
        <a:xfrm>
          <a:off x="21023794" y="124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114808</xdr:rowOff>
    </xdr:from>
    <xdr:to>
      <xdr:col>29</xdr:col>
      <xdr:colOff>568325</xdr:colOff>
      <xdr:row>76</xdr:row>
      <xdr:rowOff>44958</xdr:rowOff>
    </xdr:to>
    <xdr:sp macro="" textlink="">
      <xdr:nvSpPr>
        <xdr:cNvPr id="857" name="円/楕円 856"/>
        <xdr:cNvSpPr/>
      </xdr:nvSpPr>
      <xdr:spPr>
        <a:xfrm>
          <a:off x="20383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61485</xdr:rowOff>
    </xdr:from>
    <xdr:ext cx="534377" cy="259045"/>
    <xdr:sp macro="" textlink="">
      <xdr:nvSpPr>
        <xdr:cNvPr id="858" name="テキスト ボックス 857"/>
        <xdr:cNvSpPr txBox="1"/>
      </xdr:nvSpPr>
      <xdr:spPr>
        <a:xfrm>
          <a:off x="20167111" y="127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104285</xdr:rowOff>
    </xdr:from>
    <xdr:to>
      <xdr:col>28</xdr:col>
      <xdr:colOff>365125</xdr:colOff>
      <xdr:row>76</xdr:row>
      <xdr:rowOff>34435</xdr:rowOff>
    </xdr:to>
    <xdr:sp macro="" textlink="">
      <xdr:nvSpPr>
        <xdr:cNvPr id="859" name="円/楕円 858"/>
        <xdr:cNvSpPr/>
      </xdr:nvSpPr>
      <xdr:spPr>
        <a:xfrm>
          <a:off x="19494500" y="129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50962</xdr:rowOff>
    </xdr:from>
    <xdr:ext cx="534377" cy="259045"/>
    <xdr:sp macro="" textlink="">
      <xdr:nvSpPr>
        <xdr:cNvPr id="860" name="テキスト ボックス 859"/>
        <xdr:cNvSpPr txBox="1"/>
      </xdr:nvSpPr>
      <xdr:spPr>
        <a:xfrm>
          <a:off x="19278111" y="127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149014</xdr:rowOff>
    </xdr:from>
    <xdr:to>
      <xdr:col>27</xdr:col>
      <xdr:colOff>161925</xdr:colOff>
      <xdr:row>76</xdr:row>
      <xdr:rowOff>79164</xdr:rowOff>
    </xdr:to>
    <xdr:sp macro="" textlink="">
      <xdr:nvSpPr>
        <xdr:cNvPr id="861" name="円/楕円 860"/>
        <xdr:cNvSpPr/>
      </xdr:nvSpPr>
      <xdr:spPr>
        <a:xfrm>
          <a:off x="18605500" y="130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95691</xdr:rowOff>
    </xdr:from>
    <xdr:ext cx="534377" cy="259045"/>
    <xdr:sp macro="" textlink="">
      <xdr:nvSpPr>
        <xdr:cNvPr id="862" name="テキスト ボックス 861"/>
        <xdr:cNvSpPr txBox="1"/>
      </xdr:nvSpPr>
      <xdr:spPr>
        <a:xfrm>
          <a:off x="18389111" y="1278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災害普及事業費、普通建設事業費、繰出金、積立金について、それぞれ類似団体と比べると住民１人当たりのコストが高い状況となっている。</a:t>
          </a:r>
          <a:endParaRPr kumimoji="1" lang="en-US" altLang="ja-JP" sz="1300" baseline="0">
            <a:latin typeface="ＭＳ Ｐゴシック"/>
          </a:endParaRPr>
        </a:p>
        <a:p>
          <a:r>
            <a:rPr kumimoji="1" lang="ja-JP" altLang="en-US" sz="1300" baseline="0">
              <a:latin typeface="ＭＳ Ｐゴシック"/>
            </a:rPr>
            <a:t>東日本大震災にかかる復興事業によるものであり、また、積立金については、復興交付金事業にかかる交付金を全額積み立てしているために、高い数値となっている。</a:t>
          </a:r>
          <a:endParaRPr kumimoji="1" lang="en-US" altLang="ja-JP" sz="1300" baseline="0">
            <a:latin typeface="ＭＳ Ｐゴシック"/>
          </a:endParaRPr>
        </a:p>
        <a:p>
          <a:r>
            <a:rPr kumimoji="1" lang="ja-JP" altLang="en-US" sz="1300">
              <a:latin typeface="ＭＳ Ｐゴシック"/>
            </a:rPr>
            <a:t>復興事業が完了するまでに時間を要することから、今後数年においては高い数値で推移すると予想されるが、その状況においても事業の精査を徹底し、事業費の減少に努めていく。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
14,807
53.56
23,379,090
16,345,910
1,084,345
3,935,921
6,238,126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88074</xdr:rowOff>
    </xdr:from>
    <xdr:to>
      <xdr:col>6</xdr:col>
      <xdr:colOff>511175</xdr:colOff>
      <xdr:row>35</xdr:row>
      <xdr:rowOff>107505</xdr:rowOff>
    </xdr:to>
    <xdr:cxnSp macro="">
      <xdr:nvCxnSpPr>
        <xdr:cNvPr id="61" name="直線コネクタ 60"/>
        <xdr:cNvCxnSpPr/>
      </xdr:nvCxnSpPr>
      <xdr:spPr>
        <a:xfrm flipV="1">
          <a:off x="3797300" y="608882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107124</xdr:rowOff>
    </xdr:from>
    <xdr:to>
      <xdr:col>5</xdr:col>
      <xdr:colOff>358775</xdr:colOff>
      <xdr:row>35</xdr:row>
      <xdr:rowOff>107505</xdr:rowOff>
    </xdr:to>
    <xdr:cxnSp macro="">
      <xdr:nvCxnSpPr>
        <xdr:cNvPr id="64" name="直線コネクタ 63"/>
        <xdr:cNvCxnSpPr/>
      </xdr:nvCxnSpPr>
      <xdr:spPr>
        <a:xfrm>
          <a:off x="2908300" y="5936424"/>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59309</xdr:rowOff>
    </xdr:from>
    <xdr:to>
      <xdr:col>4</xdr:col>
      <xdr:colOff>155575</xdr:colOff>
      <xdr:row>34</xdr:row>
      <xdr:rowOff>107124</xdr:rowOff>
    </xdr:to>
    <xdr:cxnSp macro="">
      <xdr:nvCxnSpPr>
        <xdr:cNvPr id="67" name="直線コネクタ 66"/>
        <xdr:cNvCxnSpPr/>
      </xdr:nvCxnSpPr>
      <xdr:spPr>
        <a:xfrm>
          <a:off x="2019300" y="5888609"/>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20447</xdr:rowOff>
    </xdr:from>
    <xdr:to>
      <xdr:col>2</xdr:col>
      <xdr:colOff>638175</xdr:colOff>
      <xdr:row>34</xdr:row>
      <xdr:rowOff>59309</xdr:rowOff>
    </xdr:to>
    <xdr:cxnSp macro="">
      <xdr:nvCxnSpPr>
        <xdr:cNvPr id="70" name="直線コネクタ 69"/>
        <xdr:cNvCxnSpPr/>
      </xdr:nvCxnSpPr>
      <xdr:spPr>
        <a:xfrm>
          <a:off x="1130300" y="5678297"/>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16654</xdr:rowOff>
    </xdr:from>
    <xdr:ext cx="469744" cy="259045"/>
    <xdr:sp macro="" textlink="">
      <xdr:nvSpPr>
        <xdr:cNvPr id="72" name="テキスト ボックス 71"/>
        <xdr:cNvSpPr txBox="1"/>
      </xdr:nvSpPr>
      <xdr:spPr>
        <a:xfrm>
          <a:off x="1784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41610</xdr:rowOff>
    </xdr:from>
    <xdr:ext cx="469744" cy="259045"/>
    <xdr:sp macro="" textlink="">
      <xdr:nvSpPr>
        <xdr:cNvPr id="74" name="テキスト ボックス 73"/>
        <xdr:cNvSpPr txBox="1"/>
      </xdr:nvSpPr>
      <xdr:spPr>
        <a:xfrm>
          <a:off x="895427"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37274</xdr:rowOff>
    </xdr:from>
    <xdr:to>
      <xdr:col>6</xdr:col>
      <xdr:colOff>561975</xdr:colOff>
      <xdr:row>35</xdr:row>
      <xdr:rowOff>138874</xdr:rowOff>
    </xdr:to>
    <xdr:sp macro="" textlink="">
      <xdr:nvSpPr>
        <xdr:cNvPr id="80" name="円/楕円 79"/>
        <xdr:cNvSpPr/>
      </xdr:nvSpPr>
      <xdr:spPr>
        <a:xfrm>
          <a:off x="45847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60151</xdr:rowOff>
    </xdr:from>
    <xdr:ext cx="469744" cy="259045"/>
    <xdr:sp macro="" textlink="">
      <xdr:nvSpPr>
        <xdr:cNvPr id="81" name="議会費該当値テキスト"/>
        <xdr:cNvSpPr txBox="1"/>
      </xdr:nvSpPr>
      <xdr:spPr>
        <a:xfrm>
          <a:off x="4686300"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56705</xdr:rowOff>
    </xdr:from>
    <xdr:to>
      <xdr:col>5</xdr:col>
      <xdr:colOff>409575</xdr:colOff>
      <xdr:row>35</xdr:row>
      <xdr:rowOff>158305</xdr:rowOff>
    </xdr:to>
    <xdr:sp macro="" textlink="">
      <xdr:nvSpPr>
        <xdr:cNvPr id="82" name="円/楕円 81"/>
        <xdr:cNvSpPr/>
      </xdr:nvSpPr>
      <xdr:spPr>
        <a:xfrm>
          <a:off x="3746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3382</xdr:rowOff>
    </xdr:from>
    <xdr:ext cx="469744" cy="259045"/>
    <xdr:sp macro="" textlink="">
      <xdr:nvSpPr>
        <xdr:cNvPr id="83" name="テキスト ボックス 82"/>
        <xdr:cNvSpPr txBox="1"/>
      </xdr:nvSpPr>
      <xdr:spPr>
        <a:xfrm>
          <a:off x="3562427"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56324</xdr:rowOff>
    </xdr:from>
    <xdr:to>
      <xdr:col>4</xdr:col>
      <xdr:colOff>206375</xdr:colOff>
      <xdr:row>34</xdr:row>
      <xdr:rowOff>157924</xdr:rowOff>
    </xdr:to>
    <xdr:sp macro="" textlink="">
      <xdr:nvSpPr>
        <xdr:cNvPr id="84" name="円/楕円 83"/>
        <xdr:cNvSpPr/>
      </xdr:nvSpPr>
      <xdr:spPr>
        <a:xfrm>
          <a:off x="28575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3001</xdr:rowOff>
    </xdr:from>
    <xdr:ext cx="469744" cy="259045"/>
    <xdr:sp macro="" textlink="">
      <xdr:nvSpPr>
        <xdr:cNvPr id="85" name="テキスト ボックス 84"/>
        <xdr:cNvSpPr txBox="1"/>
      </xdr:nvSpPr>
      <xdr:spPr>
        <a:xfrm>
          <a:off x="2673427" y="56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8509</xdr:rowOff>
    </xdr:from>
    <xdr:to>
      <xdr:col>3</xdr:col>
      <xdr:colOff>3175</xdr:colOff>
      <xdr:row>34</xdr:row>
      <xdr:rowOff>110109</xdr:rowOff>
    </xdr:to>
    <xdr:sp macro="" textlink="">
      <xdr:nvSpPr>
        <xdr:cNvPr id="86" name="円/楕円 85"/>
        <xdr:cNvSpPr/>
      </xdr:nvSpPr>
      <xdr:spPr>
        <a:xfrm>
          <a:off x="1968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126636</xdr:rowOff>
    </xdr:from>
    <xdr:ext cx="469744" cy="259045"/>
    <xdr:sp macro="" textlink="">
      <xdr:nvSpPr>
        <xdr:cNvPr id="87" name="テキスト ボックス 86"/>
        <xdr:cNvSpPr txBox="1"/>
      </xdr:nvSpPr>
      <xdr:spPr>
        <a:xfrm>
          <a:off x="1784427"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141097</xdr:rowOff>
    </xdr:from>
    <xdr:to>
      <xdr:col>1</xdr:col>
      <xdr:colOff>485775</xdr:colOff>
      <xdr:row>33</xdr:row>
      <xdr:rowOff>71247</xdr:rowOff>
    </xdr:to>
    <xdr:sp macro="" textlink="">
      <xdr:nvSpPr>
        <xdr:cNvPr id="88" name="円/楕円 87"/>
        <xdr:cNvSpPr/>
      </xdr:nvSpPr>
      <xdr:spPr>
        <a:xfrm>
          <a:off x="1079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87774</xdr:rowOff>
    </xdr:from>
    <xdr:ext cx="469744" cy="259045"/>
    <xdr:sp macro="" textlink="">
      <xdr:nvSpPr>
        <xdr:cNvPr id="89" name="テキスト ボックス 88"/>
        <xdr:cNvSpPr txBox="1"/>
      </xdr:nvSpPr>
      <xdr:spPr>
        <a:xfrm>
          <a:off x="895427" y="540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163939</xdr:rowOff>
    </xdr:from>
    <xdr:to>
      <xdr:col>6</xdr:col>
      <xdr:colOff>510540</xdr:colOff>
      <xdr:row>58</xdr:row>
      <xdr:rowOff>49915</xdr:rowOff>
    </xdr:to>
    <xdr:cxnSp macro="">
      <xdr:nvCxnSpPr>
        <xdr:cNvPr id="111" name="直線コネクタ 110"/>
        <xdr:cNvCxnSpPr/>
      </xdr:nvCxnSpPr>
      <xdr:spPr>
        <a:xfrm flipV="1">
          <a:off x="4633595" y="8907889"/>
          <a:ext cx="1270" cy="108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53742</xdr:rowOff>
    </xdr:from>
    <xdr:ext cx="534377" cy="259045"/>
    <xdr:sp macro="" textlink="">
      <xdr:nvSpPr>
        <xdr:cNvPr id="112" name="総務費最小値テキスト"/>
        <xdr:cNvSpPr txBox="1"/>
      </xdr:nvSpPr>
      <xdr:spPr>
        <a:xfrm>
          <a:off x="4686300" y="99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49915</xdr:rowOff>
    </xdr:from>
    <xdr:to>
      <xdr:col>6</xdr:col>
      <xdr:colOff>600075</xdr:colOff>
      <xdr:row>58</xdr:row>
      <xdr:rowOff>49915</xdr:rowOff>
    </xdr:to>
    <xdr:cxnSp macro="">
      <xdr:nvCxnSpPr>
        <xdr:cNvPr id="113" name="直線コネクタ 112"/>
        <xdr:cNvCxnSpPr/>
      </xdr:nvCxnSpPr>
      <xdr:spPr>
        <a:xfrm>
          <a:off x="4546600" y="999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110616</xdr:rowOff>
    </xdr:from>
    <xdr:ext cx="599010" cy="259045"/>
    <xdr:sp macro="" textlink="">
      <xdr:nvSpPr>
        <xdr:cNvPr id="114" name="総務費最大値テキスト"/>
        <xdr:cNvSpPr txBox="1"/>
      </xdr:nvSpPr>
      <xdr:spPr>
        <a:xfrm>
          <a:off x="4686300" y="868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51</xdr:row>
      <xdr:rowOff>163939</xdr:rowOff>
    </xdr:from>
    <xdr:to>
      <xdr:col>6</xdr:col>
      <xdr:colOff>600075</xdr:colOff>
      <xdr:row>51</xdr:row>
      <xdr:rowOff>163939</xdr:rowOff>
    </xdr:to>
    <xdr:cxnSp macro="">
      <xdr:nvCxnSpPr>
        <xdr:cNvPr id="115" name="直線コネクタ 114"/>
        <xdr:cNvCxnSpPr/>
      </xdr:nvCxnSpPr>
      <xdr:spPr>
        <a:xfrm>
          <a:off x="4546600" y="89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163939</xdr:rowOff>
    </xdr:from>
    <xdr:to>
      <xdr:col>6</xdr:col>
      <xdr:colOff>511175</xdr:colOff>
      <xdr:row>52</xdr:row>
      <xdr:rowOff>62314</xdr:rowOff>
    </xdr:to>
    <xdr:cxnSp macro="">
      <xdr:nvCxnSpPr>
        <xdr:cNvPr id="116" name="直線コネクタ 115"/>
        <xdr:cNvCxnSpPr/>
      </xdr:nvCxnSpPr>
      <xdr:spPr>
        <a:xfrm flipV="1">
          <a:off x="3797300" y="8907889"/>
          <a:ext cx="8382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20487</xdr:rowOff>
    </xdr:from>
    <xdr:ext cx="534377" cy="259045"/>
    <xdr:sp macro="" textlink="">
      <xdr:nvSpPr>
        <xdr:cNvPr id="117" name="総務費平均値テキスト"/>
        <xdr:cNvSpPr txBox="1"/>
      </xdr:nvSpPr>
      <xdr:spPr>
        <a:xfrm>
          <a:off x="4686300" y="9793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42060</xdr:rowOff>
    </xdr:from>
    <xdr:to>
      <xdr:col>6</xdr:col>
      <xdr:colOff>561975</xdr:colOff>
      <xdr:row>57</xdr:row>
      <xdr:rowOff>143660</xdr:rowOff>
    </xdr:to>
    <xdr:sp macro="" textlink="">
      <xdr:nvSpPr>
        <xdr:cNvPr id="118" name="フローチャート : 判断 117"/>
        <xdr:cNvSpPr/>
      </xdr:nvSpPr>
      <xdr:spPr>
        <a:xfrm>
          <a:off x="4584700" y="98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62314</xdr:rowOff>
    </xdr:from>
    <xdr:to>
      <xdr:col>5</xdr:col>
      <xdr:colOff>358775</xdr:colOff>
      <xdr:row>53</xdr:row>
      <xdr:rowOff>158720</xdr:rowOff>
    </xdr:to>
    <xdr:cxnSp macro="">
      <xdr:nvCxnSpPr>
        <xdr:cNvPr id="119" name="直線コネクタ 118"/>
        <xdr:cNvCxnSpPr/>
      </xdr:nvCxnSpPr>
      <xdr:spPr>
        <a:xfrm flipV="1">
          <a:off x="2908300" y="8977714"/>
          <a:ext cx="889000" cy="2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79596</xdr:rowOff>
    </xdr:from>
    <xdr:to>
      <xdr:col>5</xdr:col>
      <xdr:colOff>409575</xdr:colOff>
      <xdr:row>58</xdr:row>
      <xdr:rowOff>9746</xdr:rowOff>
    </xdr:to>
    <xdr:sp macro="" textlink="">
      <xdr:nvSpPr>
        <xdr:cNvPr id="120" name="フローチャート : 判断 119"/>
        <xdr:cNvSpPr/>
      </xdr:nvSpPr>
      <xdr:spPr>
        <a:xfrm>
          <a:off x="3746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873</xdr:rowOff>
    </xdr:from>
    <xdr:ext cx="534377" cy="259045"/>
    <xdr:sp macro="" textlink="">
      <xdr:nvSpPr>
        <xdr:cNvPr id="121" name="テキスト ボックス 120"/>
        <xdr:cNvSpPr txBox="1"/>
      </xdr:nvSpPr>
      <xdr:spPr>
        <a:xfrm>
          <a:off x="3530111" y="99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56969</xdr:rowOff>
    </xdr:from>
    <xdr:to>
      <xdr:col>4</xdr:col>
      <xdr:colOff>155575</xdr:colOff>
      <xdr:row>53</xdr:row>
      <xdr:rowOff>158720</xdr:rowOff>
    </xdr:to>
    <xdr:cxnSp macro="">
      <xdr:nvCxnSpPr>
        <xdr:cNvPr id="122" name="直線コネクタ 121"/>
        <xdr:cNvCxnSpPr/>
      </xdr:nvCxnSpPr>
      <xdr:spPr>
        <a:xfrm>
          <a:off x="2019300" y="8629469"/>
          <a:ext cx="889000" cy="6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82906</xdr:rowOff>
    </xdr:from>
    <xdr:to>
      <xdr:col>4</xdr:col>
      <xdr:colOff>206375</xdr:colOff>
      <xdr:row>58</xdr:row>
      <xdr:rowOff>13056</xdr:rowOff>
    </xdr:to>
    <xdr:sp macro="" textlink="">
      <xdr:nvSpPr>
        <xdr:cNvPr id="123" name="フローチャート : 判断 122"/>
        <xdr:cNvSpPr/>
      </xdr:nvSpPr>
      <xdr:spPr>
        <a:xfrm>
          <a:off x="2857500" y="985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4183</xdr:rowOff>
    </xdr:from>
    <xdr:ext cx="534377" cy="259045"/>
    <xdr:sp macro="" textlink="">
      <xdr:nvSpPr>
        <xdr:cNvPr id="124" name="テキスト ボックス 123"/>
        <xdr:cNvSpPr txBox="1"/>
      </xdr:nvSpPr>
      <xdr:spPr>
        <a:xfrm>
          <a:off x="2641111" y="99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56969</xdr:rowOff>
    </xdr:from>
    <xdr:to>
      <xdr:col>2</xdr:col>
      <xdr:colOff>638175</xdr:colOff>
      <xdr:row>56</xdr:row>
      <xdr:rowOff>129964</xdr:rowOff>
    </xdr:to>
    <xdr:cxnSp macro="">
      <xdr:nvCxnSpPr>
        <xdr:cNvPr id="125" name="直線コネクタ 124"/>
        <xdr:cNvCxnSpPr/>
      </xdr:nvCxnSpPr>
      <xdr:spPr>
        <a:xfrm flipV="1">
          <a:off x="1130300" y="8629469"/>
          <a:ext cx="889000" cy="110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71540</xdr:rowOff>
    </xdr:from>
    <xdr:to>
      <xdr:col>3</xdr:col>
      <xdr:colOff>3175</xdr:colOff>
      <xdr:row>57</xdr:row>
      <xdr:rowOff>1690</xdr:rowOff>
    </xdr:to>
    <xdr:sp macro="" textlink="">
      <xdr:nvSpPr>
        <xdr:cNvPr id="126" name="フローチャート : 判断 125"/>
        <xdr:cNvSpPr/>
      </xdr:nvSpPr>
      <xdr:spPr>
        <a:xfrm>
          <a:off x="1968500" y="96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164267</xdr:rowOff>
    </xdr:from>
    <xdr:ext cx="599010" cy="259045"/>
    <xdr:sp macro="" textlink="">
      <xdr:nvSpPr>
        <xdr:cNvPr id="127" name="テキスト ボックス 126"/>
        <xdr:cNvSpPr txBox="1"/>
      </xdr:nvSpPr>
      <xdr:spPr>
        <a:xfrm>
          <a:off x="1719794" y="97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68623</xdr:rowOff>
    </xdr:from>
    <xdr:to>
      <xdr:col>1</xdr:col>
      <xdr:colOff>485775</xdr:colOff>
      <xdr:row>57</xdr:row>
      <xdr:rowOff>170223</xdr:rowOff>
    </xdr:to>
    <xdr:sp macro="" textlink="">
      <xdr:nvSpPr>
        <xdr:cNvPr id="128" name="フローチャート : 判断 127"/>
        <xdr:cNvSpPr/>
      </xdr:nvSpPr>
      <xdr:spPr>
        <a:xfrm>
          <a:off x="1079500" y="984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161350</xdr:rowOff>
    </xdr:from>
    <xdr:ext cx="534377" cy="259045"/>
    <xdr:sp macro="" textlink="">
      <xdr:nvSpPr>
        <xdr:cNvPr id="129" name="テキスト ボックス 128"/>
        <xdr:cNvSpPr txBox="1"/>
      </xdr:nvSpPr>
      <xdr:spPr>
        <a:xfrm>
          <a:off x="863111" y="99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113139</xdr:rowOff>
    </xdr:from>
    <xdr:to>
      <xdr:col>6</xdr:col>
      <xdr:colOff>561975</xdr:colOff>
      <xdr:row>52</xdr:row>
      <xdr:rowOff>43289</xdr:rowOff>
    </xdr:to>
    <xdr:sp macro="" textlink="">
      <xdr:nvSpPr>
        <xdr:cNvPr id="135" name="円/楕円 134"/>
        <xdr:cNvSpPr/>
      </xdr:nvSpPr>
      <xdr:spPr>
        <a:xfrm>
          <a:off x="4584700" y="88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66166</xdr:rowOff>
    </xdr:from>
    <xdr:ext cx="599010" cy="259045"/>
    <xdr:sp macro="" textlink="">
      <xdr:nvSpPr>
        <xdr:cNvPr id="136" name="総務費該当値テキスト"/>
        <xdr:cNvSpPr txBox="1"/>
      </xdr:nvSpPr>
      <xdr:spPr>
        <a:xfrm>
          <a:off x="4686300" y="881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514,397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11514</xdr:rowOff>
    </xdr:from>
    <xdr:to>
      <xdr:col>5</xdr:col>
      <xdr:colOff>409575</xdr:colOff>
      <xdr:row>52</xdr:row>
      <xdr:rowOff>113114</xdr:rowOff>
    </xdr:to>
    <xdr:sp macro="" textlink="">
      <xdr:nvSpPr>
        <xdr:cNvPr id="137" name="円/楕円 136"/>
        <xdr:cNvSpPr/>
      </xdr:nvSpPr>
      <xdr:spPr>
        <a:xfrm>
          <a:off x="3746500" y="89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129641</xdr:rowOff>
    </xdr:from>
    <xdr:ext cx="599010" cy="259045"/>
    <xdr:sp macro="" textlink="">
      <xdr:nvSpPr>
        <xdr:cNvPr id="138" name="テキスト ボックス 137"/>
        <xdr:cNvSpPr txBox="1"/>
      </xdr:nvSpPr>
      <xdr:spPr>
        <a:xfrm>
          <a:off x="3497794" y="87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483,852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107920</xdr:rowOff>
    </xdr:from>
    <xdr:to>
      <xdr:col>4</xdr:col>
      <xdr:colOff>206375</xdr:colOff>
      <xdr:row>54</xdr:row>
      <xdr:rowOff>38070</xdr:rowOff>
    </xdr:to>
    <xdr:sp macro="" textlink="">
      <xdr:nvSpPr>
        <xdr:cNvPr id="139" name="円/楕円 138"/>
        <xdr:cNvSpPr/>
      </xdr:nvSpPr>
      <xdr:spPr>
        <a:xfrm>
          <a:off x="2857500" y="91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54597</xdr:rowOff>
    </xdr:from>
    <xdr:ext cx="599010" cy="259045"/>
    <xdr:sp macro="" textlink="">
      <xdr:nvSpPr>
        <xdr:cNvPr id="140" name="テキスト ボックス 139"/>
        <xdr:cNvSpPr txBox="1"/>
      </xdr:nvSpPr>
      <xdr:spPr>
        <a:xfrm>
          <a:off x="2608794" y="89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366,680</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6169</xdr:rowOff>
    </xdr:from>
    <xdr:to>
      <xdr:col>3</xdr:col>
      <xdr:colOff>3175</xdr:colOff>
      <xdr:row>50</xdr:row>
      <xdr:rowOff>107769</xdr:rowOff>
    </xdr:to>
    <xdr:sp macro="" textlink="">
      <xdr:nvSpPr>
        <xdr:cNvPr id="141" name="円/楕円 140"/>
        <xdr:cNvSpPr/>
      </xdr:nvSpPr>
      <xdr:spPr>
        <a:xfrm>
          <a:off x="1968500" y="8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124296</xdr:rowOff>
    </xdr:from>
    <xdr:ext cx="599010" cy="259045"/>
    <xdr:sp macro="" textlink="">
      <xdr:nvSpPr>
        <xdr:cNvPr id="142" name="テキスト ボックス 141"/>
        <xdr:cNvSpPr txBox="1"/>
      </xdr:nvSpPr>
      <xdr:spPr>
        <a:xfrm>
          <a:off x="1719794" y="83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79164</xdr:rowOff>
    </xdr:from>
    <xdr:to>
      <xdr:col>1</xdr:col>
      <xdr:colOff>485775</xdr:colOff>
      <xdr:row>57</xdr:row>
      <xdr:rowOff>9314</xdr:rowOff>
    </xdr:to>
    <xdr:sp macro="" textlink="">
      <xdr:nvSpPr>
        <xdr:cNvPr id="143" name="円/楕円 142"/>
        <xdr:cNvSpPr/>
      </xdr:nvSpPr>
      <xdr:spPr>
        <a:xfrm>
          <a:off x="1079500" y="96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25841</xdr:rowOff>
    </xdr:from>
    <xdr:ext cx="599010" cy="259045"/>
    <xdr:sp macro="" textlink="">
      <xdr:nvSpPr>
        <xdr:cNvPr id="144" name="テキスト ボックス 143"/>
        <xdr:cNvSpPr txBox="1"/>
      </xdr:nvSpPr>
      <xdr:spPr>
        <a:xfrm>
          <a:off x="830794" y="945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1" name="直線コネクタ 170"/>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2"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3" name="直線コネクタ 172"/>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4"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5" name="直線コネクタ 174"/>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49392</xdr:rowOff>
    </xdr:from>
    <xdr:to>
      <xdr:col>6</xdr:col>
      <xdr:colOff>511175</xdr:colOff>
      <xdr:row>78</xdr:row>
      <xdr:rowOff>122468</xdr:rowOff>
    </xdr:to>
    <xdr:cxnSp macro="">
      <xdr:nvCxnSpPr>
        <xdr:cNvPr id="176" name="直線コネクタ 175"/>
        <xdr:cNvCxnSpPr/>
      </xdr:nvCxnSpPr>
      <xdr:spPr>
        <a:xfrm>
          <a:off x="3797300" y="13422492"/>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77"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78" name="フローチャート : 判断 177"/>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49392</xdr:rowOff>
    </xdr:from>
    <xdr:to>
      <xdr:col>5</xdr:col>
      <xdr:colOff>358775</xdr:colOff>
      <xdr:row>79</xdr:row>
      <xdr:rowOff>9049</xdr:rowOff>
    </xdr:to>
    <xdr:cxnSp macro="">
      <xdr:nvCxnSpPr>
        <xdr:cNvPr id="179" name="直線コネクタ 178"/>
        <xdr:cNvCxnSpPr/>
      </xdr:nvCxnSpPr>
      <xdr:spPr>
        <a:xfrm flipV="1">
          <a:off x="2908300" y="13422492"/>
          <a:ext cx="8890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0" name="フローチャート : 判断 179"/>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1" name="テキスト ボックス 180"/>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148779</xdr:rowOff>
    </xdr:from>
    <xdr:to>
      <xdr:col>4</xdr:col>
      <xdr:colOff>155575</xdr:colOff>
      <xdr:row>79</xdr:row>
      <xdr:rowOff>9049</xdr:rowOff>
    </xdr:to>
    <xdr:cxnSp macro="">
      <xdr:nvCxnSpPr>
        <xdr:cNvPr id="182" name="直線コネクタ 181"/>
        <xdr:cNvCxnSpPr/>
      </xdr:nvCxnSpPr>
      <xdr:spPr>
        <a:xfrm>
          <a:off x="2019300" y="13007529"/>
          <a:ext cx="889000" cy="54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3" name="フローチャート : 判断 182"/>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84" name="テキスト ボックス 183"/>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53267</xdr:rowOff>
    </xdr:from>
    <xdr:to>
      <xdr:col>2</xdr:col>
      <xdr:colOff>638175</xdr:colOff>
      <xdr:row>75</xdr:row>
      <xdr:rowOff>148779</xdr:rowOff>
    </xdr:to>
    <xdr:cxnSp macro="">
      <xdr:nvCxnSpPr>
        <xdr:cNvPr id="185" name="直線コネクタ 184"/>
        <xdr:cNvCxnSpPr/>
      </xdr:nvCxnSpPr>
      <xdr:spPr>
        <a:xfrm>
          <a:off x="1130300" y="12397667"/>
          <a:ext cx="889000" cy="60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86" name="フローチャート : 判断 185"/>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87" name="テキスト ボックス 186"/>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88" name="フローチャート : 判断 187"/>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89" name="テキスト ボックス 188"/>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71668</xdr:rowOff>
    </xdr:from>
    <xdr:to>
      <xdr:col>6</xdr:col>
      <xdr:colOff>561975</xdr:colOff>
      <xdr:row>79</xdr:row>
      <xdr:rowOff>1818</xdr:rowOff>
    </xdr:to>
    <xdr:sp macro="" textlink="">
      <xdr:nvSpPr>
        <xdr:cNvPr id="195" name="円/楕円 194"/>
        <xdr:cNvSpPr/>
      </xdr:nvSpPr>
      <xdr:spPr>
        <a:xfrm>
          <a:off x="4584700" y="134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158045</xdr:rowOff>
    </xdr:from>
    <xdr:ext cx="599010" cy="259045"/>
    <xdr:sp macro="" textlink="">
      <xdr:nvSpPr>
        <xdr:cNvPr id="196" name="民生費該当値テキスト"/>
        <xdr:cNvSpPr txBox="1"/>
      </xdr:nvSpPr>
      <xdr:spPr>
        <a:xfrm>
          <a:off x="4686300" y="1335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170042</xdr:rowOff>
    </xdr:from>
    <xdr:to>
      <xdr:col>5</xdr:col>
      <xdr:colOff>409575</xdr:colOff>
      <xdr:row>78</xdr:row>
      <xdr:rowOff>100192</xdr:rowOff>
    </xdr:to>
    <xdr:sp macro="" textlink="">
      <xdr:nvSpPr>
        <xdr:cNvPr id="197" name="円/楕円 196"/>
        <xdr:cNvSpPr/>
      </xdr:nvSpPr>
      <xdr:spPr>
        <a:xfrm>
          <a:off x="3746500" y="133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91319</xdr:rowOff>
    </xdr:from>
    <xdr:ext cx="599010" cy="259045"/>
    <xdr:sp macro="" textlink="">
      <xdr:nvSpPr>
        <xdr:cNvPr id="198" name="テキスト ボックス 197"/>
        <xdr:cNvSpPr txBox="1"/>
      </xdr:nvSpPr>
      <xdr:spPr>
        <a:xfrm>
          <a:off x="3497794" y="134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129699</xdr:rowOff>
    </xdr:from>
    <xdr:to>
      <xdr:col>4</xdr:col>
      <xdr:colOff>206375</xdr:colOff>
      <xdr:row>79</xdr:row>
      <xdr:rowOff>59849</xdr:rowOff>
    </xdr:to>
    <xdr:sp macro="" textlink="">
      <xdr:nvSpPr>
        <xdr:cNvPr id="199" name="円/楕円 198"/>
        <xdr:cNvSpPr/>
      </xdr:nvSpPr>
      <xdr:spPr>
        <a:xfrm>
          <a:off x="2857500" y="135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50976</xdr:rowOff>
    </xdr:from>
    <xdr:ext cx="534377" cy="259045"/>
    <xdr:sp macro="" textlink="">
      <xdr:nvSpPr>
        <xdr:cNvPr id="200" name="テキスト ボックス 199"/>
        <xdr:cNvSpPr txBox="1"/>
      </xdr:nvSpPr>
      <xdr:spPr>
        <a:xfrm>
          <a:off x="2641111" y="135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97979</xdr:rowOff>
    </xdr:from>
    <xdr:to>
      <xdr:col>3</xdr:col>
      <xdr:colOff>3175</xdr:colOff>
      <xdr:row>76</xdr:row>
      <xdr:rowOff>28129</xdr:rowOff>
    </xdr:to>
    <xdr:sp macro="" textlink="">
      <xdr:nvSpPr>
        <xdr:cNvPr id="201" name="円/楕円 200"/>
        <xdr:cNvSpPr/>
      </xdr:nvSpPr>
      <xdr:spPr>
        <a:xfrm>
          <a:off x="1968500" y="129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44656</xdr:rowOff>
    </xdr:from>
    <xdr:ext cx="599010" cy="259045"/>
    <xdr:sp macro="" textlink="">
      <xdr:nvSpPr>
        <xdr:cNvPr id="202" name="テキスト ボックス 201"/>
        <xdr:cNvSpPr txBox="1"/>
      </xdr:nvSpPr>
      <xdr:spPr>
        <a:xfrm>
          <a:off x="1719794" y="127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2467</xdr:rowOff>
    </xdr:from>
    <xdr:to>
      <xdr:col>1</xdr:col>
      <xdr:colOff>485775</xdr:colOff>
      <xdr:row>72</xdr:row>
      <xdr:rowOff>104067</xdr:rowOff>
    </xdr:to>
    <xdr:sp macro="" textlink="">
      <xdr:nvSpPr>
        <xdr:cNvPr id="203" name="円/楕円 202"/>
        <xdr:cNvSpPr/>
      </xdr:nvSpPr>
      <xdr:spPr>
        <a:xfrm>
          <a:off x="1079500" y="123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120594</xdr:rowOff>
    </xdr:from>
    <xdr:ext cx="599010" cy="259045"/>
    <xdr:sp macro="" textlink="">
      <xdr:nvSpPr>
        <xdr:cNvPr id="204" name="テキスト ボックス 203"/>
        <xdr:cNvSpPr txBox="1"/>
      </xdr:nvSpPr>
      <xdr:spPr>
        <a:xfrm>
          <a:off x="830794" y="1212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16" name="テキスト ボックス 215"/>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4" name="テキスト ボックス 223"/>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2" name="直線コネクタ 231"/>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3"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4" name="直線コネクタ 233"/>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5"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36" name="直線コネクタ 235"/>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14218</xdr:rowOff>
    </xdr:from>
    <xdr:to>
      <xdr:col>6</xdr:col>
      <xdr:colOff>511175</xdr:colOff>
      <xdr:row>98</xdr:row>
      <xdr:rowOff>39488</xdr:rowOff>
    </xdr:to>
    <xdr:cxnSp macro="">
      <xdr:nvCxnSpPr>
        <xdr:cNvPr id="237" name="直線コネクタ 236"/>
        <xdr:cNvCxnSpPr/>
      </xdr:nvCxnSpPr>
      <xdr:spPr>
        <a:xfrm flipV="1">
          <a:off x="3797300" y="16816318"/>
          <a:ext cx="838200" cy="2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38"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39" name="フローチャート : 判断 238"/>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245</xdr:rowOff>
    </xdr:from>
    <xdr:to>
      <xdr:col>5</xdr:col>
      <xdr:colOff>358775</xdr:colOff>
      <xdr:row>98</xdr:row>
      <xdr:rowOff>39488</xdr:rowOff>
    </xdr:to>
    <xdr:cxnSp macro="">
      <xdr:nvCxnSpPr>
        <xdr:cNvPr id="240" name="直線コネクタ 239"/>
        <xdr:cNvCxnSpPr/>
      </xdr:nvCxnSpPr>
      <xdr:spPr>
        <a:xfrm>
          <a:off x="2908300" y="1680234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1" name="フローチャート : 判断 240"/>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154373</xdr:rowOff>
    </xdr:from>
    <xdr:ext cx="534377" cy="259045"/>
    <xdr:sp macro="" textlink="">
      <xdr:nvSpPr>
        <xdr:cNvPr id="242" name="テキスト ボックス 241"/>
        <xdr:cNvSpPr txBox="1"/>
      </xdr:nvSpPr>
      <xdr:spPr>
        <a:xfrm>
          <a:off x="3530111" y="164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245</xdr:rowOff>
    </xdr:from>
    <xdr:to>
      <xdr:col>4</xdr:col>
      <xdr:colOff>155575</xdr:colOff>
      <xdr:row>98</xdr:row>
      <xdr:rowOff>29544</xdr:rowOff>
    </xdr:to>
    <xdr:cxnSp macro="">
      <xdr:nvCxnSpPr>
        <xdr:cNvPr id="243" name="直線コネクタ 242"/>
        <xdr:cNvCxnSpPr/>
      </xdr:nvCxnSpPr>
      <xdr:spPr>
        <a:xfrm flipV="1">
          <a:off x="2019300" y="16802345"/>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4" name="フローチャート : 判断 243"/>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139133</xdr:rowOff>
    </xdr:from>
    <xdr:ext cx="534377" cy="259045"/>
    <xdr:sp macro="" textlink="">
      <xdr:nvSpPr>
        <xdr:cNvPr id="245" name="テキスト ボックス 244"/>
        <xdr:cNvSpPr txBox="1"/>
      </xdr:nvSpPr>
      <xdr:spPr>
        <a:xfrm>
          <a:off x="2641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27829</xdr:rowOff>
    </xdr:from>
    <xdr:to>
      <xdr:col>2</xdr:col>
      <xdr:colOff>638175</xdr:colOff>
      <xdr:row>98</xdr:row>
      <xdr:rowOff>29544</xdr:rowOff>
    </xdr:to>
    <xdr:cxnSp macro="">
      <xdr:nvCxnSpPr>
        <xdr:cNvPr id="246" name="直線コネクタ 245"/>
        <xdr:cNvCxnSpPr/>
      </xdr:nvCxnSpPr>
      <xdr:spPr>
        <a:xfrm>
          <a:off x="1130300" y="168299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47" name="フローチャート : 判断 246"/>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155488</xdr:rowOff>
    </xdr:from>
    <xdr:ext cx="534377" cy="259045"/>
    <xdr:sp macro="" textlink="">
      <xdr:nvSpPr>
        <xdr:cNvPr id="248" name="テキスト ボックス 247"/>
        <xdr:cNvSpPr txBox="1"/>
      </xdr:nvSpPr>
      <xdr:spPr>
        <a:xfrm>
          <a:off x="1752111" y="16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49" name="フローチャート : 判断 248"/>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142848</xdr:rowOff>
    </xdr:from>
    <xdr:ext cx="534377" cy="259045"/>
    <xdr:sp macro="" textlink="">
      <xdr:nvSpPr>
        <xdr:cNvPr id="250" name="テキスト ボックス 249"/>
        <xdr:cNvSpPr txBox="1"/>
      </xdr:nvSpPr>
      <xdr:spPr>
        <a:xfrm>
          <a:off x="863111" y="164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134868</xdr:rowOff>
    </xdr:from>
    <xdr:to>
      <xdr:col>6</xdr:col>
      <xdr:colOff>561975</xdr:colOff>
      <xdr:row>98</xdr:row>
      <xdr:rowOff>65018</xdr:rowOff>
    </xdr:to>
    <xdr:sp macro="" textlink="">
      <xdr:nvSpPr>
        <xdr:cNvPr id="256" name="円/楕円 255"/>
        <xdr:cNvSpPr/>
      </xdr:nvSpPr>
      <xdr:spPr>
        <a:xfrm>
          <a:off x="4584700" y="167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49795</xdr:rowOff>
    </xdr:from>
    <xdr:ext cx="534377" cy="259045"/>
    <xdr:sp macro="" textlink="">
      <xdr:nvSpPr>
        <xdr:cNvPr id="257" name="衛生費該当値テキスト"/>
        <xdr:cNvSpPr txBox="1"/>
      </xdr:nvSpPr>
      <xdr:spPr>
        <a:xfrm>
          <a:off x="4686300" y="166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160138</xdr:rowOff>
    </xdr:from>
    <xdr:to>
      <xdr:col>5</xdr:col>
      <xdr:colOff>409575</xdr:colOff>
      <xdr:row>98</xdr:row>
      <xdr:rowOff>90288</xdr:rowOff>
    </xdr:to>
    <xdr:sp macro="" textlink="">
      <xdr:nvSpPr>
        <xdr:cNvPr id="258" name="円/楕円 257"/>
        <xdr:cNvSpPr/>
      </xdr:nvSpPr>
      <xdr:spPr>
        <a:xfrm>
          <a:off x="3746500" y="167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81415</xdr:rowOff>
    </xdr:from>
    <xdr:ext cx="534377" cy="259045"/>
    <xdr:sp macro="" textlink="">
      <xdr:nvSpPr>
        <xdr:cNvPr id="259" name="テキスト ボックス 258"/>
        <xdr:cNvSpPr txBox="1"/>
      </xdr:nvSpPr>
      <xdr:spPr>
        <a:xfrm>
          <a:off x="3530111" y="168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120895</xdr:rowOff>
    </xdr:from>
    <xdr:to>
      <xdr:col>4</xdr:col>
      <xdr:colOff>206375</xdr:colOff>
      <xdr:row>98</xdr:row>
      <xdr:rowOff>51045</xdr:rowOff>
    </xdr:to>
    <xdr:sp macro="" textlink="">
      <xdr:nvSpPr>
        <xdr:cNvPr id="260" name="円/楕円 259"/>
        <xdr:cNvSpPr/>
      </xdr:nvSpPr>
      <xdr:spPr>
        <a:xfrm>
          <a:off x="2857500" y="167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42172</xdr:rowOff>
    </xdr:from>
    <xdr:ext cx="534377" cy="259045"/>
    <xdr:sp macro="" textlink="">
      <xdr:nvSpPr>
        <xdr:cNvPr id="261" name="テキスト ボックス 260"/>
        <xdr:cNvSpPr txBox="1"/>
      </xdr:nvSpPr>
      <xdr:spPr>
        <a:xfrm>
          <a:off x="2641111" y="168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150194</xdr:rowOff>
    </xdr:from>
    <xdr:to>
      <xdr:col>3</xdr:col>
      <xdr:colOff>3175</xdr:colOff>
      <xdr:row>98</xdr:row>
      <xdr:rowOff>80344</xdr:rowOff>
    </xdr:to>
    <xdr:sp macro="" textlink="">
      <xdr:nvSpPr>
        <xdr:cNvPr id="262" name="円/楕円 261"/>
        <xdr:cNvSpPr/>
      </xdr:nvSpPr>
      <xdr:spPr>
        <a:xfrm>
          <a:off x="1968500" y="167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71471</xdr:rowOff>
    </xdr:from>
    <xdr:ext cx="534377" cy="259045"/>
    <xdr:sp macro="" textlink="">
      <xdr:nvSpPr>
        <xdr:cNvPr id="263" name="テキスト ボックス 262"/>
        <xdr:cNvSpPr txBox="1"/>
      </xdr:nvSpPr>
      <xdr:spPr>
        <a:xfrm>
          <a:off x="1752111" y="168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148479</xdr:rowOff>
    </xdr:from>
    <xdr:to>
      <xdr:col>1</xdr:col>
      <xdr:colOff>485775</xdr:colOff>
      <xdr:row>98</xdr:row>
      <xdr:rowOff>78629</xdr:rowOff>
    </xdr:to>
    <xdr:sp macro="" textlink="">
      <xdr:nvSpPr>
        <xdr:cNvPr id="264" name="円/楕円 263"/>
        <xdr:cNvSpPr/>
      </xdr:nvSpPr>
      <xdr:spPr>
        <a:xfrm>
          <a:off x="1079500" y="167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69756</xdr:rowOff>
    </xdr:from>
    <xdr:ext cx="534377" cy="259045"/>
    <xdr:sp macro="" textlink="">
      <xdr:nvSpPr>
        <xdr:cNvPr id="265" name="テキスト ボックス 264"/>
        <xdr:cNvSpPr txBox="1"/>
      </xdr:nvSpPr>
      <xdr:spPr>
        <a:xfrm>
          <a:off x="863111" y="168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146939</xdr:rowOff>
    </xdr:from>
    <xdr:to>
      <xdr:col>15</xdr:col>
      <xdr:colOff>180340</xdr:colOff>
      <xdr:row>39</xdr:row>
      <xdr:rowOff>44450</xdr:rowOff>
    </xdr:to>
    <xdr:cxnSp macro="">
      <xdr:nvCxnSpPr>
        <xdr:cNvPr id="289" name="直線コネクタ 288"/>
        <xdr:cNvCxnSpPr/>
      </xdr:nvCxnSpPr>
      <xdr:spPr>
        <a:xfrm flipV="1">
          <a:off x="10475595" y="6147689"/>
          <a:ext cx="1270" cy="58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93616</xdr:rowOff>
    </xdr:from>
    <xdr:ext cx="469744" cy="259045"/>
    <xdr:sp macro="" textlink="">
      <xdr:nvSpPr>
        <xdr:cNvPr id="292" name="労働費最大値テキスト"/>
        <xdr:cNvSpPr txBox="1"/>
      </xdr:nvSpPr>
      <xdr:spPr>
        <a:xfrm>
          <a:off x="10528300"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35</xdr:row>
      <xdr:rowOff>146939</xdr:rowOff>
    </xdr:from>
    <xdr:to>
      <xdr:col>15</xdr:col>
      <xdr:colOff>269875</xdr:colOff>
      <xdr:row>35</xdr:row>
      <xdr:rowOff>146939</xdr:rowOff>
    </xdr:to>
    <xdr:cxnSp macro="">
      <xdr:nvCxnSpPr>
        <xdr:cNvPr id="293" name="直線コネクタ 292"/>
        <xdr:cNvCxnSpPr/>
      </xdr:nvCxnSpPr>
      <xdr:spPr>
        <a:xfrm>
          <a:off x="10388600" y="614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146939</xdr:rowOff>
    </xdr:from>
    <xdr:to>
      <xdr:col>15</xdr:col>
      <xdr:colOff>180975</xdr:colOff>
      <xdr:row>36</xdr:row>
      <xdr:rowOff>13335</xdr:rowOff>
    </xdr:to>
    <xdr:cxnSp macro="">
      <xdr:nvCxnSpPr>
        <xdr:cNvPr id="294" name="直線コネクタ 293"/>
        <xdr:cNvCxnSpPr/>
      </xdr:nvCxnSpPr>
      <xdr:spPr>
        <a:xfrm flipV="1">
          <a:off x="9639300" y="6147689"/>
          <a:ext cx="8382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48785</xdr:rowOff>
    </xdr:from>
    <xdr:ext cx="378565" cy="259045"/>
    <xdr:sp macro="" textlink="">
      <xdr:nvSpPr>
        <xdr:cNvPr id="295" name="労働費平均値テキスト"/>
        <xdr:cNvSpPr txBox="1"/>
      </xdr:nvSpPr>
      <xdr:spPr>
        <a:xfrm>
          <a:off x="10528300" y="6563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70358</xdr:rowOff>
    </xdr:from>
    <xdr:to>
      <xdr:col>15</xdr:col>
      <xdr:colOff>231775</xdr:colOff>
      <xdr:row>39</xdr:row>
      <xdr:rowOff>508</xdr:rowOff>
    </xdr:to>
    <xdr:sp macro="" textlink="">
      <xdr:nvSpPr>
        <xdr:cNvPr id="296" name="フローチャート : 判断 295"/>
        <xdr:cNvSpPr/>
      </xdr:nvSpPr>
      <xdr:spPr>
        <a:xfrm>
          <a:off x="104267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130683</xdr:rowOff>
    </xdr:from>
    <xdr:to>
      <xdr:col>14</xdr:col>
      <xdr:colOff>28575</xdr:colOff>
      <xdr:row>36</xdr:row>
      <xdr:rowOff>13335</xdr:rowOff>
    </xdr:to>
    <xdr:cxnSp macro="">
      <xdr:nvCxnSpPr>
        <xdr:cNvPr id="297" name="直線コネクタ 296"/>
        <xdr:cNvCxnSpPr/>
      </xdr:nvCxnSpPr>
      <xdr:spPr>
        <a:xfrm>
          <a:off x="8750300" y="5788533"/>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98" name="フローチャート : 判断 297"/>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299" name="テキスト ボックス 298"/>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65913</xdr:rowOff>
    </xdr:from>
    <xdr:to>
      <xdr:col>12</xdr:col>
      <xdr:colOff>511175</xdr:colOff>
      <xdr:row>33</xdr:row>
      <xdr:rowOff>130683</xdr:rowOff>
    </xdr:to>
    <xdr:cxnSp macro="">
      <xdr:nvCxnSpPr>
        <xdr:cNvPr id="300" name="直線コネクタ 299"/>
        <xdr:cNvCxnSpPr/>
      </xdr:nvCxnSpPr>
      <xdr:spPr>
        <a:xfrm>
          <a:off x="7861300" y="5380863"/>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301" name="フローチャート : 判断 300"/>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28973</xdr:rowOff>
    </xdr:from>
    <xdr:ext cx="469744" cy="259045"/>
    <xdr:sp macro="" textlink="">
      <xdr:nvSpPr>
        <xdr:cNvPr id="302" name="テキスト ボックス 301"/>
        <xdr:cNvSpPr txBox="1"/>
      </xdr:nvSpPr>
      <xdr:spPr>
        <a:xfrm>
          <a:off x="8515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65913</xdr:rowOff>
    </xdr:from>
    <xdr:to>
      <xdr:col>11</xdr:col>
      <xdr:colOff>307975</xdr:colOff>
      <xdr:row>33</xdr:row>
      <xdr:rowOff>105156</xdr:rowOff>
    </xdr:to>
    <xdr:cxnSp macro="">
      <xdr:nvCxnSpPr>
        <xdr:cNvPr id="303" name="直線コネクタ 302"/>
        <xdr:cNvCxnSpPr/>
      </xdr:nvCxnSpPr>
      <xdr:spPr>
        <a:xfrm flipV="1">
          <a:off x="6972300" y="5380863"/>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304" name="フローチャート : 判断 303"/>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84091</xdr:rowOff>
    </xdr:from>
    <xdr:ext cx="469744" cy="259045"/>
    <xdr:sp macro="" textlink="">
      <xdr:nvSpPr>
        <xdr:cNvPr id="305" name="テキスト ボックス 304"/>
        <xdr:cNvSpPr txBox="1"/>
      </xdr:nvSpPr>
      <xdr:spPr>
        <a:xfrm>
          <a:off x="7626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306" name="フローチャート : 判断 305"/>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307" name="テキスト ボックス 306"/>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96139</xdr:rowOff>
    </xdr:from>
    <xdr:to>
      <xdr:col>15</xdr:col>
      <xdr:colOff>231775</xdr:colOff>
      <xdr:row>36</xdr:row>
      <xdr:rowOff>26289</xdr:rowOff>
    </xdr:to>
    <xdr:sp macro="" textlink="">
      <xdr:nvSpPr>
        <xdr:cNvPr id="313" name="円/楕円 312"/>
        <xdr:cNvSpPr/>
      </xdr:nvSpPr>
      <xdr:spPr>
        <a:xfrm>
          <a:off x="104267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49166</xdr:rowOff>
    </xdr:from>
    <xdr:ext cx="469744" cy="259045"/>
    <xdr:sp macro="" textlink="">
      <xdr:nvSpPr>
        <xdr:cNvPr id="314" name="労働費該当値テキスト"/>
        <xdr:cNvSpPr txBox="1"/>
      </xdr:nvSpPr>
      <xdr:spPr>
        <a:xfrm>
          <a:off x="10528300" y="60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133985</xdr:rowOff>
    </xdr:from>
    <xdr:to>
      <xdr:col>14</xdr:col>
      <xdr:colOff>79375</xdr:colOff>
      <xdr:row>36</xdr:row>
      <xdr:rowOff>64135</xdr:rowOff>
    </xdr:to>
    <xdr:sp macro="" textlink="">
      <xdr:nvSpPr>
        <xdr:cNvPr id="315" name="円/楕円 314"/>
        <xdr:cNvSpPr/>
      </xdr:nvSpPr>
      <xdr:spPr>
        <a:xfrm>
          <a:off x="958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80662</xdr:rowOff>
    </xdr:from>
    <xdr:ext cx="469744" cy="259045"/>
    <xdr:sp macro="" textlink="">
      <xdr:nvSpPr>
        <xdr:cNvPr id="316" name="テキスト ボックス 315"/>
        <xdr:cNvSpPr txBox="1"/>
      </xdr:nvSpPr>
      <xdr:spPr>
        <a:xfrm>
          <a:off x="94044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79883</xdr:rowOff>
    </xdr:from>
    <xdr:to>
      <xdr:col>12</xdr:col>
      <xdr:colOff>561975</xdr:colOff>
      <xdr:row>34</xdr:row>
      <xdr:rowOff>10033</xdr:rowOff>
    </xdr:to>
    <xdr:sp macro="" textlink="">
      <xdr:nvSpPr>
        <xdr:cNvPr id="317" name="円/楕円 316"/>
        <xdr:cNvSpPr/>
      </xdr:nvSpPr>
      <xdr:spPr>
        <a:xfrm>
          <a:off x="8699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26560</xdr:rowOff>
    </xdr:from>
    <xdr:ext cx="469744" cy="259045"/>
    <xdr:sp macro="" textlink="">
      <xdr:nvSpPr>
        <xdr:cNvPr id="318" name="テキスト ボックス 317"/>
        <xdr:cNvSpPr txBox="1"/>
      </xdr:nvSpPr>
      <xdr:spPr>
        <a:xfrm>
          <a:off x="8515427" y="55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15113</xdr:rowOff>
    </xdr:from>
    <xdr:to>
      <xdr:col>11</xdr:col>
      <xdr:colOff>358775</xdr:colOff>
      <xdr:row>31</xdr:row>
      <xdr:rowOff>116713</xdr:rowOff>
    </xdr:to>
    <xdr:sp macro="" textlink="">
      <xdr:nvSpPr>
        <xdr:cNvPr id="319" name="円/楕円 318"/>
        <xdr:cNvSpPr/>
      </xdr:nvSpPr>
      <xdr:spPr>
        <a:xfrm>
          <a:off x="7810500" y="53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133240</xdr:rowOff>
    </xdr:from>
    <xdr:ext cx="534377" cy="259045"/>
    <xdr:sp macro="" textlink="">
      <xdr:nvSpPr>
        <xdr:cNvPr id="320" name="テキスト ボックス 319"/>
        <xdr:cNvSpPr txBox="1"/>
      </xdr:nvSpPr>
      <xdr:spPr>
        <a:xfrm>
          <a:off x="7594111" y="510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54356</xdr:rowOff>
    </xdr:from>
    <xdr:to>
      <xdr:col>10</xdr:col>
      <xdr:colOff>155575</xdr:colOff>
      <xdr:row>33</xdr:row>
      <xdr:rowOff>155956</xdr:rowOff>
    </xdr:to>
    <xdr:sp macro="" textlink="">
      <xdr:nvSpPr>
        <xdr:cNvPr id="321" name="円/楕円 320"/>
        <xdr:cNvSpPr/>
      </xdr:nvSpPr>
      <xdr:spPr>
        <a:xfrm>
          <a:off x="6921500" y="57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1033</xdr:rowOff>
    </xdr:from>
    <xdr:ext cx="469744" cy="259045"/>
    <xdr:sp macro="" textlink="">
      <xdr:nvSpPr>
        <xdr:cNvPr id="322" name="テキスト ボックス 321"/>
        <xdr:cNvSpPr txBox="1"/>
      </xdr:nvSpPr>
      <xdr:spPr>
        <a:xfrm>
          <a:off x="6737427" y="54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2" name="直線コネクタ 341"/>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3"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4" name="直線コネクタ 343"/>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5"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46" name="直線コネクタ 345"/>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107033</xdr:rowOff>
    </xdr:from>
    <xdr:to>
      <xdr:col>15</xdr:col>
      <xdr:colOff>180975</xdr:colOff>
      <xdr:row>57</xdr:row>
      <xdr:rowOff>132105</xdr:rowOff>
    </xdr:to>
    <xdr:cxnSp macro="">
      <xdr:nvCxnSpPr>
        <xdr:cNvPr id="347" name="直線コネクタ 346"/>
        <xdr:cNvCxnSpPr/>
      </xdr:nvCxnSpPr>
      <xdr:spPr>
        <a:xfrm flipV="1">
          <a:off x="9639300" y="9879683"/>
          <a:ext cx="8382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48"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49" name="フローチャート : 判断 348"/>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132105</xdr:rowOff>
    </xdr:from>
    <xdr:to>
      <xdr:col>14</xdr:col>
      <xdr:colOff>28575</xdr:colOff>
      <xdr:row>57</xdr:row>
      <xdr:rowOff>144712</xdr:rowOff>
    </xdr:to>
    <xdr:cxnSp macro="">
      <xdr:nvCxnSpPr>
        <xdr:cNvPr id="350" name="直線コネクタ 349"/>
        <xdr:cNvCxnSpPr/>
      </xdr:nvCxnSpPr>
      <xdr:spPr>
        <a:xfrm flipV="1">
          <a:off x="8750300" y="9904755"/>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1" name="フローチャート : 判断 350"/>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132252</xdr:rowOff>
    </xdr:from>
    <xdr:ext cx="534377" cy="259045"/>
    <xdr:sp macro="" textlink="">
      <xdr:nvSpPr>
        <xdr:cNvPr id="352" name="テキスト ボックス 351"/>
        <xdr:cNvSpPr txBox="1"/>
      </xdr:nvSpPr>
      <xdr:spPr>
        <a:xfrm>
          <a:off x="9372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141786</xdr:rowOff>
    </xdr:from>
    <xdr:to>
      <xdr:col>12</xdr:col>
      <xdr:colOff>511175</xdr:colOff>
      <xdr:row>57</xdr:row>
      <xdr:rowOff>144712</xdr:rowOff>
    </xdr:to>
    <xdr:cxnSp macro="">
      <xdr:nvCxnSpPr>
        <xdr:cNvPr id="353" name="直線コネクタ 352"/>
        <xdr:cNvCxnSpPr/>
      </xdr:nvCxnSpPr>
      <xdr:spPr>
        <a:xfrm>
          <a:off x="7861300" y="991443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54" name="フローチャート : 判断 353"/>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134698</xdr:rowOff>
    </xdr:from>
    <xdr:ext cx="534377" cy="259045"/>
    <xdr:sp macro="" textlink="">
      <xdr:nvSpPr>
        <xdr:cNvPr id="355" name="テキスト ボックス 354"/>
        <xdr:cNvSpPr txBox="1"/>
      </xdr:nvSpPr>
      <xdr:spPr>
        <a:xfrm>
          <a:off x="8483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140757</xdr:rowOff>
    </xdr:from>
    <xdr:to>
      <xdr:col>11</xdr:col>
      <xdr:colOff>307975</xdr:colOff>
      <xdr:row>57</xdr:row>
      <xdr:rowOff>141786</xdr:rowOff>
    </xdr:to>
    <xdr:cxnSp macro="">
      <xdr:nvCxnSpPr>
        <xdr:cNvPr id="356" name="直線コネクタ 355"/>
        <xdr:cNvCxnSpPr/>
      </xdr:nvCxnSpPr>
      <xdr:spPr>
        <a:xfrm>
          <a:off x="6972300" y="991340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57" name="フローチャート : 判断 356"/>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127966</xdr:rowOff>
    </xdr:from>
    <xdr:ext cx="534377" cy="259045"/>
    <xdr:sp macro="" textlink="">
      <xdr:nvSpPr>
        <xdr:cNvPr id="358" name="テキスト ボックス 357"/>
        <xdr:cNvSpPr txBox="1"/>
      </xdr:nvSpPr>
      <xdr:spPr>
        <a:xfrm>
          <a:off x="7594111" y="95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59" name="フローチャート : 判断 358"/>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146985</xdr:rowOff>
    </xdr:from>
    <xdr:ext cx="534377" cy="259045"/>
    <xdr:sp macro="" textlink="">
      <xdr:nvSpPr>
        <xdr:cNvPr id="360" name="テキスト ボックス 359"/>
        <xdr:cNvSpPr txBox="1"/>
      </xdr:nvSpPr>
      <xdr:spPr>
        <a:xfrm>
          <a:off x="6705111" y="95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56233</xdr:rowOff>
    </xdr:from>
    <xdr:to>
      <xdr:col>15</xdr:col>
      <xdr:colOff>231775</xdr:colOff>
      <xdr:row>57</xdr:row>
      <xdr:rowOff>157833</xdr:rowOff>
    </xdr:to>
    <xdr:sp macro="" textlink="">
      <xdr:nvSpPr>
        <xdr:cNvPr id="366" name="円/楕円 365"/>
        <xdr:cNvSpPr/>
      </xdr:nvSpPr>
      <xdr:spPr>
        <a:xfrm>
          <a:off x="10426700" y="9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142610</xdr:rowOff>
    </xdr:from>
    <xdr:ext cx="534377" cy="259045"/>
    <xdr:sp macro="" textlink="">
      <xdr:nvSpPr>
        <xdr:cNvPr id="367" name="農林水産業費該当値テキスト"/>
        <xdr:cNvSpPr txBox="1"/>
      </xdr:nvSpPr>
      <xdr:spPr>
        <a:xfrm>
          <a:off x="10528300" y="9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81305</xdr:rowOff>
    </xdr:from>
    <xdr:to>
      <xdr:col>14</xdr:col>
      <xdr:colOff>79375</xdr:colOff>
      <xdr:row>58</xdr:row>
      <xdr:rowOff>11455</xdr:rowOff>
    </xdr:to>
    <xdr:sp macro="" textlink="">
      <xdr:nvSpPr>
        <xdr:cNvPr id="368" name="円/楕円 367"/>
        <xdr:cNvSpPr/>
      </xdr:nvSpPr>
      <xdr:spPr>
        <a:xfrm>
          <a:off x="9588500" y="98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2582</xdr:rowOff>
    </xdr:from>
    <xdr:ext cx="534377" cy="259045"/>
    <xdr:sp macro="" textlink="">
      <xdr:nvSpPr>
        <xdr:cNvPr id="369" name="テキスト ボックス 368"/>
        <xdr:cNvSpPr txBox="1"/>
      </xdr:nvSpPr>
      <xdr:spPr>
        <a:xfrm>
          <a:off x="9372111" y="99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93912</xdr:rowOff>
    </xdr:from>
    <xdr:to>
      <xdr:col>12</xdr:col>
      <xdr:colOff>561975</xdr:colOff>
      <xdr:row>58</xdr:row>
      <xdr:rowOff>24062</xdr:rowOff>
    </xdr:to>
    <xdr:sp macro="" textlink="">
      <xdr:nvSpPr>
        <xdr:cNvPr id="370" name="円/楕円 369"/>
        <xdr:cNvSpPr/>
      </xdr:nvSpPr>
      <xdr:spPr>
        <a:xfrm>
          <a:off x="8699500" y="98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15189</xdr:rowOff>
    </xdr:from>
    <xdr:ext cx="469744" cy="259045"/>
    <xdr:sp macro="" textlink="">
      <xdr:nvSpPr>
        <xdr:cNvPr id="371" name="テキスト ボックス 370"/>
        <xdr:cNvSpPr txBox="1"/>
      </xdr:nvSpPr>
      <xdr:spPr>
        <a:xfrm>
          <a:off x="8515427" y="99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90986</xdr:rowOff>
    </xdr:from>
    <xdr:to>
      <xdr:col>11</xdr:col>
      <xdr:colOff>358775</xdr:colOff>
      <xdr:row>58</xdr:row>
      <xdr:rowOff>21136</xdr:rowOff>
    </xdr:to>
    <xdr:sp macro="" textlink="">
      <xdr:nvSpPr>
        <xdr:cNvPr id="372" name="円/楕円 371"/>
        <xdr:cNvSpPr/>
      </xdr:nvSpPr>
      <xdr:spPr>
        <a:xfrm>
          <a:off x="7810500" y="98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12263</xdr:rowOff>
    </xdr:from>
    <xdr:ext cx="469744" cy="259045"/>
    <xdr:sp macro="" textlink="">
      <xdr:nvSpPr>
        <xdr:cNvPr id="373" name="テキスト ボックス 372"/>
        <xdr:cNvSpPr txBox="1"/>
      </xdr:nvSpPr>
      <xdr:spPr>
        <a:xfrm>
          <a:off x="7626427" y="995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89957</xdr:rowOff>
    </xdr:from>
    <xdr:to>
      <xdr:col>10</xdr:col>
      <xdr:colOff>155575</xdr:colOff>
      <xdr:row>58</xdr:row>
      <xdr:rowOff>20107</xdr:rowOff>
    </xdr:to>
    <xdr:sp macro="" textlink="">
      <xdr:nvSpPr>
        <xdr:cNvPr id="374" name="円/楕円 373"/>
        <xdr:cNvSpPr/>
      </xdr:nvSpPr>
      <xdr:spPr>
        <a:xfrm>
          <a:off x="6921500" y="98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11234</xdr:rowOff>
    </xdr:from>
    <xdr:ext cx="469744" cy="259045"/>
    <xdr:sp macro="" textlink="">
      <xdr:nvSpPr>
        <xdr:cNvPr id="375" name="テキスト ボックス 374"/>
        <xdr:cNvSpPr txBox="1"/>
      </xdr:nvSpPr>
      <xdr:spPr>
        <a:xfrm>
          <a:off x="6737427" y="995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397" name="直線コネクタ 396"/>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398"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399" name="直線コネクタ 398"/>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0"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1" name="直線コネクタ 400"/>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95878</xdr:rowOff>
    </xdr:from>
    <xdr:to>
      <xdr:col>15</xdr:col>
      <xdr:colOff>180975</xdr:colOff>
      <xdr:row>76</xdr:row>
      <xdr:rowOff>145759</xdr:rowOff>
    </xdr:to>
    <xdr:cxnSp macro="">
      <xdr:nvCxnSpPr>
        <xdr:cNvPr id="402" name="直線コネクタ 401"/>
        <xdr:cNvCxnSpPr/>
      </xdr:nvCxnSpPr>
      <xdr:spPr>
        <a:xfrm flipV="1">
          <a:off x="9639300" y="13126078"/>
          <a:ext cx="8382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3"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4" name="フローチャート : 判断 403"/>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145759</xdr:rowOff>
    </xdr:from>
    <xdr:to>
      <xdr:col>14</xdr:col>
      <xdr:colOff>28575</xdr:colOff>
      <xdr:row>77</xdr:row>
      <xdr:rowOff>48444</xdr:rowOff>
    </xdr:to>
    <xdr:cxnSp macro="">
      <xdr:nvCxnSpPr>
        <xdr:cNvPr id="405" name="直線コネクタ 404"/>
        <xdr:cNvCxnSpPr/>
      </xdr:nvCxnSpPr>
      <xdr:spPr>
        <a:xfrm flipV="1">
          <a:off x="8750300" y="13175959"/>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06" name="フローチャート : 判断 405"/>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07" name="テキスト ボックス 406"/>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48444</xdr:rowOff>
    </xdr:from>
    <xdr:to>
      <xdr:col>12</xdr:col>
      <xdr:colOff>511175</xdr:colOff>
      <xdr:row>77</xdr:row>
      <xdr:rowOff>87237</xdr:rowOff>
    </xdr:to>
    <xdr:cxnSp macro="">
      <xdr:nvCxnSpPr>
        <xdr:cNvPr id="408" name="直線コネクタ 407"/>
        <xdr:cNvCxnSpPr/>
      </xdr:nvCxnSpPr>
      <xdr:spPr>
        <a:xfrm flipV="1">
          <a:off x="7861300" y="13250094"/>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09" name="フローチャート : 判断 408"/>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145485</xdr:rowOff>
    </xdr:from>
    <xdr:ext cx="469744" cy="259045"/>
    <xdr:sp macro="" textlink="">
      <xdr:nvSpPr>
        <xdr:cNvPr id="410" name="テキスト ボックス 409"/>
        <xdr:cNvSpPr txBox="1"/>
      </xdr:nvSpPr>
      <xdr:spPr>
        <a:xfrm>
          <a:off x="8515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55073</xdr:rowOff>
    </xdr:from>
    <xdr:to>
      <xdr:col>11</xdr:col>
      <xdr:colOff>307975</xdr:colOff>
      <xdr:row>77</xdr:row>
      <xdr:rowOff>87237</xdr:rowOff>
    </xdr:to>
    <xdr:cxnSp macro="">
      <xdr:nvCxnSpPr>
        <xdr:cNvPr id="411" name="直線コネクタ 410"/>
        <xdr:cNvCxnSpPr/>
      </xdr:nvCxnSpPr>
      <xdr:spPr>
        <a:xfrm>
          <a:off x="6972300" y="1325672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2" name="フローチャート : 判断 411"/>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157030</xdr:rowOff>
    </xdr:from>
    <xdr:ext cx="469744" cy="259045"/>
    <xdr:sp macro="" textlink="">
      <xdr:nvSpPr>
        <xdr:cNvPr id="413" name="テキスト ボックス 412"/>
        <xdr:cNvSpPr txBox="1"/>
      </xdr:nvSpPr>
      <xdr:spPr>
        <a:xfrm>
          <a:off x="7626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14" name="フローチャート : 判断 413"/>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151086</xdr:rowOff>
    </xdr:from>
    <xdr:ext cx="469744" cy="259045"/>
    <xdr:sp macro="" textlink="">
      <xdr:nvSpPr>
        <xdr:cNvPr id="415" name="テキスト ボックス 414"/>
        <xdr:cNvSpPr txBox="1"/>
      </xdr:nvSpPr>
      <xdr:spPr>
        <a:xfrm>
          <a:off x="6737427"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45078</xdr:rowOff>
    </xdr:from>
    <xdr:to>
      <xdr:col>15</xdr:col>
      <xdr:colOff>231775</xdr:colOff>
      <xdr:row>76</xdr:row>
      <xdr:rowOff>146678</xdr:rowOff>
    </xdr:to>
    <xdr:sp macro="" textlink="">
      <xdr:nvSpPr>
        <xdr:cNvPr id="421" name="円/楕円 420"/>
        <xdr:cNvSpPr/>
      </xdr:nvSpPr>
      <xdr:spPr>
        <a:xfrm>
          <a:off x="10426700" y="130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67954</xdr:rowOff>
    </xdr:from>
    <xdr:ext cx="534377" cy="259045"/>
    <xdr:sp macro="" textlink="">
      <xdr:nvSpPr>
        <xdr:cNvPr id="422" name="商工費該当値テキスト"/>
        <xdr:cNvSpPr txBox="1"/>
      </xdr:nvSpPr>
      <xdr:spPr>
        <a:xfrm>
          <a:off x="10528300" y="129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94959</xdr:rowOff>
    </xdr:from>
    <xdr:to>
      <xdr:col>14</xdr:col>
      <xdr:colOff>79375</xdr:colOff>
      <xdr:row>77</xdr:row>
      <xdr:rowOff>25109</xdr:rowOff>
    </xdr:to>
    <xdr:sp macro="" textlink="">
      <xdr:nvSpPr>
        <xdr:cNvPr id="423" name="円/楕円 422"/>
        <xdr:cNvSpPr/>
      </xdr:nvSpPr>
      <xdr:spPr>
        <a:xfrm>
          <a:off x="9588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41635</xdr:rowOff>
    </xdr:from>
    <xdr:ext cx="534377" cy="259045"/>
    <xdr:sp macro="" textlink="">
      <xdr:nvSpPr>
        <xdr:cNvPr id="424" name="テキスト ボックス 423"/>
        <xdr:cNvSpPr txBox="1"/>
      </xdr:nvSpPr>
      <xdr:spPr>
        <a:xfrm>
          <a:off x="9372111" y="129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169094</xdr:rowOff>
    </xdr:from>
    <xdr:to>
      <xdr:col>12</xdr:col>
      <xdr:colOff>561975</xdr:colOff>
      <xdr:row>77</xdr:row>
      <xdr:rowOff>99244</xdr:rowOff>
    </xdr:to>
    <xdr:sp macro="" textlink="">
      <xdr:nvSpPr>
        <xdr:cNvPr id="425" name="円/楕円 424"/>
        <xdr:cNvSpPr/>
      </xdr:nvSpPr>
      <xdr:spPr>
        <a:xfrm>
          <a:off x="8699500" y="131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115771</xdr:rowOff>
    </xdr:from>
    <xdr:ext cx="534377" cy="259045"/>
    <xdr:sp macro="" textlink="">
      <xdr:nvSpPr>
        <xdr:cNvPr id="426" name="テキスト ボックス 425"/>
        <xdr:cNvSpPr txBox="1"/>
      </xdr:nvSpPr>
      <xdr:spPr>
        <a:xfrm>
          <a:off x="8483111" y="129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36437</xdr:rowOff>
    </xdr:from>
    <xdr:to>
      <xdr:col>11</xdr:col>
      <xdr:colOff>358775</xdr:colOff>
      <xdr:row>77</xdr:row>
      <xdr:rowOff>138037</xdr:rowOff>
    </xdr:to>
    <xdr:sp macro="" textlink="">
      <xdr:nvSpPr>
        <xdr:cNvPr id="427" name="円/楕円 426"/>
        <xdr:cNvSpPr/>
      </xdr:nvSpPr>
      <xdr:spPr>
        <a:xfrm>
          <a:off x="7810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154564</xdr:rowOff>
    </xdr:from>
    <xdr:ext cx="469744" cy="259045"/>
    <xdr:sp macro="" textlink="">
      <xdr:nvSpPr>
        <xdr:cNvPr id="428" name="テキスト ボックス 427"/>
        <xdr:cNvSpPr txBox="1"/>
      </xdr:nvSpPr>
      <xdr:spPr>
        <a:xfrm>
          <a:off x="7626427" y="13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4273</xdr:rowOff>
    </xdr:from>
    <xdr:to>
      <xdr:col>10</xdr:col>
      <xdr:colOff>155575</xdr:colOff>
      <xdr:row>77</xdr:row>
      <xdr:rowOff>105873</xdr:rowOff>
    </xdr:to>
    <xdr:sp macro="" textlink="">
      <xdr:nvSpPr>
        <xdr:cNvPr id="429" name="円/楕円 428"/>
        <xdr:cNvSpPr/>
      </xdr:nvSpPr>
      <xdr:spPr>
        <a:xfrm>
          <a:off x="6921500" y="132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122400</xdr:rowOff>
    </xdr:from>
    <xdr:ext cx="534377" cy="259045"/>
    <xdr:sp macro="" textlink="">
      <xdr:nvSpPr>
        <xdr:cNvPr id="430" name="テキスト ボックス 429"/>
        <xdr:cNvSpPr txBox="1"/>
      </xdr:nvSpPr>
      <xdr:spPr>
        <a:xfrm>
          <a:off x="6705111" y="129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2" name="直線コネクタ 451"/>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3"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4" name="直線コネクタ 453"/>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5"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56" name="直線コネクタ 455"/>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76780</xdr:rowOff>
    </xdr:from>
    <xdr:to>
      <xdr:col>15</xdr:col>
      <xdr:colOff>180975</xdr:colOff>
      <xdr:row>92</xdr:row>
      <xdr:rowOff>81361</xdr:rowOff>
    </xdr:to>
    <xdr:cxnSp macro="">
      <xdr:nvCxnSpPr>
        <xdr:cNvPr id="457" name="直線コネクタ 456"/>
        <xdr:cNvCxnSpPr/>
      </xdr:nvCxnSpPr>
      <xdr:spPr>
        <a:xfrm flipV="1">
          <a:off x="9639300" y="15678730"/>
          <a:ext cx="838200" cy="1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58"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59" name="フローチャート : 判断 458"/>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81361</xdr:rowOff>
    </xdr:from>
    <xdr:to>
      <xdr:col>14</xdr:col>
      <xdr:colOff>28575</xdr:colOff>
      <xdr:row>96</xdr:row>
      <xdr:rowOff>94182</xdr:rowOff>
    </xdr:to>
    <xdr:cxnSp macro="">
      <xdr:nvCxnSpPr>
        <xdr:cNvPr id="460" name="直線コネクタ 459"/>
        <xdr:cNvCxnSpPr/>
      </xdr:nvCxnSpPr>
      <xdr:spPr>
        <a:xfrm flipV="1">
          <a:off x="8750300" y="15854761"/>
          <a:ext cx="889000" cy="69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1" name="フローチャート : 判断 460"/>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73815</xdr:rowOff>
    </xdr:from>
    <xdr:ext cx="534377" cy="259045"/>
    <xdr:sp macro="" textlink="">
      <xdr:nvSpPr>
        <xdr:cNvPr id="462" name="テキスト ボックス 461"/>
        <xdr:cNvSpPr txBox="1"/>
      </xdr:nvSpPr>
      <xdr:spPr>
        <a:xfrm>
          <a:off x="9372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94182</xdr:rowOff>
    </xdr:from>
    <xdr:to>
      <xdr:col>12</xdr:col>
      <xdr:colOff>511175</xdr:colOff>
      <xdr:row>97</xdr:row>
      <xdr:rowOff>18893</xdr:rowOff>
    </xdr:to>
    <xdr:cxnSp macro="">
      <xdr:nvCxnSpPr>
        <xdr:cNvPr id="463" name="直線コネクタ 462"/>
        <xdr:cNvCxnSpPr/>
      </xdr:nvCxnSpPr>
      <xdr:spPr>
        <a:xfrm flipV="1">
          <a:off x="7861300" y="16553382"/>
          <a:ext cx="889000" cy="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64" name="フローチャート : 判断 463"/>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110056</xdr:rowOff>
    </xdr:from>
    <xdr:ext cx="534377" cy="259045"/>
    <xdr:sp macro="" textlink="">
      <xdr:nvSpPr>
        <xdr:cNvPr id="465" name="テキスト ボックス 464"/>
        <xdr:cNvSpPr txBox="1"/>
      </xdr:nvSpPr>
      <xdr:spPr>
        <a:xfrm>
          <a:off x="8483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18893</xdr:rowOff>
    </xdr:from>
    <xdr:to>
      <xdr:col>11</xdr:col>
      <xdr:colOff>307975</xdr:colOff>
      <xdr:row>97</xdr:row>
      <xdr:rowOff>122213</xdr:rowOff>
    </xdr:to>
    <xdr:cxnSp macro="">
      <xdr:nvCxnSpPr>
        <xdr:cNvPr id="466" name="直線コネクタ 465"/>
        <xdr:cNvCxnSpPr/>
      </xdr:nvCxnSpPr>
      <xdr:spPr>
        <a:xfrm flipV="1">
          <a:off x="6972300" y="16649543"/>
          <a:ext cx="889000" cy="10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67" name="フローチャート : 判断 466"/>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125917</xdr:rowOff>
    </xdr:from>
    <xdr:ext cx="534377" cy="259045"/>
    <xdr:sp macro="" textlink="">
      <xdr:nvSpPr>
        <xdr:cNvPr id="468" name="テキスト ボックス 467"/>
        <xdr:cNvSpPr txBox="1"/>
      </xdr:nvSpPr>
      <xdr:spPr>
        <a:xfrm>
          <a:off x="7594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69" name="フローチャート : 判断 468"/>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156145</xdr:rowOff>
    </xdr:from>
    <xdr:ext cx="534377" cy="259045"/>
    <xdr:sp macro="" textlink="">
      <xdr:nvSpPr>
        <xdr:cNvPr id="470" name="テキスト ボックス 469"/>
        <xdr:cNvSpPr txBox="1"/>
      </xdr:nvSpPr>
      <xdr:spPr>
        <a:xfrm>
          <a:off x="6705111" y="164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25980</xdr:rowOff>
    </xdr:from>
    <xdr:to>
      <xdr:col>15</xdr:col>
      <xdr:colOff>231775</xdr:colOff>
      <xdr:row>91</xdr:row>
      <xdr:rowOff>127580</xdr:rowOff>
    </xdr:to>
    <xdr:sp macro="" textlink="">
      <xdr:nvSpPr>
        <xdr:cNvPr id="476" name="円/楕円 475"/>
        <xdr:cNvSpPr/>
      </xdr:nvSpPr>
      <xdr:spPr>
        <a:xfrm>
          <a:off x="10426700" y="156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150457</xdr:rowOff>
    </xdr:from>
    <xdr:ext cx="599010" cy="259045"/>
    <xdr:sp macro="" textlink="">
      <xdr:nvSpPr>
        <xdr:cNvPr id="477" name="土木費該当値テキスト"/>
        <xdr:cNvSpPr txBox="1"/>
      </xdr:nvSpPr>
      <xdr:spPr>
        <a:xfrm>
          <a:off x="10528300" y="155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276,262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30561</xdr:rowOff>
    </xdr:from>
    <xdr:to>
      <xdr:col>14</xdr:col>
      <xdr:colOff>79375</xdr:colOff>
      <xdr:row>92</xdr:row>
      <xdr:rowOff>132161</xdr:rowOff>
    </xdr:to>
    <xdr:sp macro="" textlink="">
      <xdr:nvSpPr>
        <xdr:cNvPr id="478" name="円/楕円 477"/>
        <xdr:cNvSpPr/>
      </xdr:nvSpPr>
      <xdr:spPr>
        <a:xfrm>
          <a:off x="9588500" y="158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148688</xdr:rowOff>
    </xdr:from>
    <xdr:ext cx="599010" cy="259045"/>
    <xdr:sp macro="" textlink="">
      <xdr:nvSpPr>
        <xdr:cNvPr id="479" name="テキスト ボックス 478"/>
        <xdr:cNvSpPr txBox="1"/>
      </xdr:nvSpPr>
      <xdr:spPr>
        <a:xfrm>
          <a:off x="9339794" y="15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43382</xdr:rowOff>
    </xdr:from>
    <xdr:to>
      <xdr:col>12</xdr:col>
      <xdr:colOff>561975</xdr:colOff>
      <xdr:row>96</xdr:row>
      <xdr:rowOff>144982</xdr:rowOff>
    </xdr:to>
    <xdr:sp macro="" textlink="">
      <xdr:nvSpPr>
        <xdr:cNvPr id="480" name="円/楕円 479"/>
        <xdr:cNvSpPr/>
      </xdr:nvSpPr>
      <xdr:spPr>
        <a:xfrm>
          <a:off x="8699500" y="165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161509</xdr:rowOff>
    </xdr:from>
    <xdr:ext cx="534377" cy="259045"/>
    <xdr:sp macro="" textlink="">
      <xdr:nvSpPr>
        <xdr:cNvPr id="481" name="テキスト ボックス 480"/>
        <xdr:cNvSpPr txBox="1"/>
      </xdr:nvSpPr>
      <xdr:spPr>
        <a:xfrm>
          <a:off x="8483111" y="162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139543</xdr:rowOff>
    </xdr:from>
    <xdr:to>
      <xdr:col>11</xdr:col>
      <xdr:colOff>358775</xdr:colOff>
      <xdr:row>97</xdr:row>
      <xdr:rowOff>69693</xdr:rowOff>
    </xdr:to>
    <xdr:sp macro="" textlink="">
      <xdr:nvSpPr>
        <xdr:cNvPr id="482" name="円/楕円 481"/>
        <xdr:cNvSpPr/>
      </xdr:nvSpPr>
      <xdr:spPr>
        <a:xfrm>
          <a:off x="7810500" y="165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86220</xdr:rowOff>
    </xdr:from>
    <xdr:ext cx="534377" cy="259045"/>
    <xdr:sp macro="" textlink="">
      <xdr:nvSpPr>
        <xdr:cNvPr id="483" name="テキスト ボックス 482"/>
        <xdr:cNvSpPr txBox="1"/>
      </xdr:nvSpPr>
      <xdr:spPr>
        <a:xfrm>
          <a:off x="7594111" y="1637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71413</xdr:rowOff>
    </xdr:from>
    <xdr:to>
      <xdr:col>10</xdr:col>
      <xdr:colOff>155575</xdr:colOff>
      <xdr:row>98</xdr:row>
      <xdr:rowOff>1563</xdr:rowOff>
    </xdr:to>
    <xdr:sp macro="" textlink="">
      <xdr:nvSpPr>
        <xdr:cNvPr id="484" name="円/楕円 483"/>
        <xdr:cNvSpPr/>
      </xdr:nvSpPr>
      <xdr:spPr>
        <a:xfrm>
          <a:off x="6921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164140</xdr:rowOff>
    </xdr:from>
    <xdr:ext cx="534377" cy="259045"/>
    <xdr:sp macro="" textlink="">
      <xdr:nvSpPr>
        <xdr:cNvPr id="485" name="テキスト ボックス 484"/>
        <xdr:cNvSpPr txBox="1"/>
      </xdr:nvSpPr>
      <xdr:spPr>
        <a:xfrm>
          <a:off x="6705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09" name="直線コネクタ 508"/>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0"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1" name="直線コネクタ 510"/>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2"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3" name="直線コネクタ 512"/>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1524</xdr:rowOff>
    </xdr:from>
    <xdr:to>
      <xdr:col>23</xdr:col>
      <xdr:colOff>517525</xdr:colOff>
      <xdr:row>38</xdr:row>
      <xdr:rowOff>25019</xdr:rowOff>
    </xdr:to>
    <xdr:cxnSp macro="">
      <xdr:nvCxnSpPr>
        <xdr:cNvPr id="514" name="直線コネクタ 513"/>
        <xdr:cNvCxnSpPr/>
      </xdr:nvCxnSpPr>
      <xdr:spPr>
        <a:xfrm flipV="1">
          <a:off x="15481300" y="6516624"/>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5"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16" name="フローチャート : 判断 515"/>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25019</xdr:rowOff>
    </xdr:from>
    <xdr:to>
      <xdr:col>22</xdr:col>
      <xdr:colOff>365125</xdr:colOff>
      <xdr:row>38</xdr:row>
      <xdr:rowOff>25578</xdr:rowOff>
    </xdr:to>
    <xdr:cxnSp macro="">
      <xdr:nvCxnSpPr>
        <xdr:cNvPr id="517" name="直線コネクタ 516"/>
        <xdr:cNvCxnSpPr/>
      </xdr:nvCxnSpPr>
      <xdr:spPr>
        <a:xfrm flipV="1">
          <a:off x="14592300" y="654011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8" name="フローチャート : 判断 517"/>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152582</xdr:rowOff>
    </xdr:from>
    <xdr:ext cx="534377" cy="259045"/>
    <xdr:sp macro="" textlink="">
      <xdr:nvSpPr>
        <xdr:cNvPr id="519" name="テキスト ボックス 518"/>
        <xdr:cNvSpPr txBox="1"/>
      </xdr:nvSpPr>
      <xdr:spPr>
        <a:xfrm>
          <a:off x="15214111" y="6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21806</xdr:rowOff>
    </xdr:from>
    <xdr:to>
      <xdr:col>21</xdr:col>
      <xdr:colOff>161925</xdr:colOff>
      <xdr:row>38</xdr:row>
      <xdr:rowOff>25578</xdr:rowOff>
    </xdr:to>
    <xdr:cxnSp macro="">
      <xdr:nvCxnSpPr>
        <xdr:cNvPr id="520" name="直線コネクタ 519"/>
        <xdr:cNvCxnSpPr/>
      </xdr:nvCxnSpPr>
      <xdr:spPr>
        <a:xfrm>
          <a:off x="13703300" y="653690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1" name="フローチャート : 判断 520"/>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22" name="テキスト ボックス 521"/>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166636</xdr:rowOff>
    </xdr:from>
    <xdr:to>
      <xdr:col>19</xdr:col>
      <xdr:colOff>644525</xdr:colOff>
      <xdr:row>38</xdr:row>
      <xdr:rowOff>21806</xdr:rowOff>
    </xdr:to>
    <xdr:cxnSp macro="">
      <xdr:nvCxnSpPr>
        <xdr:cNvPr id="523" name="直線コネクタ 522"/>
        <xdr:cNvCxnSpPr/>
      </xdr:nvCxnSpPr>
      <xdr:spPr>
        <a:xfrm>
          <a:off x="12814300" y="6510286"/>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24" name="フローチャート : 判断 523"/>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25" name="テキスト ボックス 524"/>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6" name="フローチャート : 判断 525"/>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27" name="テキスト ボックス 526"/>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122174</xdr:rowOff>
    </xdr:from>
    <xdr:to>
      <xdr:col>23</xdr:col>
      <xdr:colOff>568325</xdr:colOff>
      <xdr:row>38</xdr:row>
      <xdr:rowOff>52324</xdr:rowOff>
    </xdr:to>
    <xdr:sp macro="" textlink="">
      <xdr:nvSpPr>
        <xdr:cNvPr id="533" name="円/楕円 532"/>
        <xdr:cNvSpPr/>
      </xdr:nvSpPr>
      <xdr:spPr>
        <a:xfrm>
          <a:off x="16268700" y="64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37101</xdr:rowOff>
    </xdr:from>
    <xdr:ext cx="534377" cy="259045"/>
    <xdr:sp macro="" textlink="">
      <xdr:nvSpPr>
        <xdr:cNvPr id="534" name="消防費該当値テキスト"/>
        <xdr:cNvSpPr txBox="1"/>
      </xdr:nvSpPr>
      <xdr:spPr>
        <a:xfrm>
          <a:off x="16370300" y="63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145669</xdr:rowOff>
    </xdr:from>
    <xdr:to>
      <xdr:col>22</xdr:col>
      <xdr:colOff>415925</xdr:colOff>
      <xdr:row>38</xdr:row>
      <xdr:rowOff>75819</xdr:rowOff>
    </xdr:to>
    <xdr:sp macro="" textlink="">
      <xdr:nvSpPr>
        <xdr:cNvPr id="535" name="円/楕円 534"/>
        <xdr:cNvSpPr/>
      </xdr:nvSpPr>
      <xdr:spPr>
        <a:xfrm>
          <a:off x="15430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66946</xdr:rowOff>
    </xdr:from>
    <xdr:ext cx="534377" cy="259045"/>
    <xdr:sp macro="" textlink="">
      <xdr:nvSpPr>
        <xdr:cNvPr id="536" name="テキスト ボックス 535"/>
        <xdr:cNvSpPr txBox="1"/>
      </xdr:nvSpPr>
      <xdr:spPr>
        <a:xfrm>
          <a:off x="15214111" y="65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146228</xdr:rowOff>
    </xdr:from>
    <xdr:to>
      <xdr:col>21</xdr:col>
      <xdr:colOff>212725</xdr:colOff>
      <xdr:row>38</xdr:row>
      <xdr:rowOff>76378</xdr:rowOff>
    </xdr:to>
    <xdr:sp macro="" textlink="">
      <xdr:nvSpPr>
        <xdr:cNvPr id="537" name="円/楕円 536"/>
        <xdr:cNvSpPr/>
      </xdr:nvSpPr>
      <xdr:spPr>
        <a:xfrm>
          <a:off x="14541500" y="64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67505</xdr:rowOff>
    </xdr:from>
    <xdr:ext cx="534377" cy="259045"/>
    <xdr:sp macro="" textlink="">
      <xdr:nvSpPr>
        <xdr:cNvPr id="538" name="テキスト ボックス 537"/>
        <xdr:cNvSpPr txBox="1"/>
      </xdr:nvSpPr>
      <xdr:spPr>
        <a:xfrm>
          <a:off x="14325111" y="65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142456</xdr:rowOff>
    </xdr:from>
    <xdr:to>
      <xdr:col>20</xdr:col>
      <xdr:colOff>9525</xdr:colOff>
      <xdr:row>38</xdr:row>
      <xdr:rowOff>72606</xdr:rowOff>
    </xdr:to>
    <xdr:sp macro="" textlink="">
      <xdr:nvSpPr>
        <xdr:cNvPr id="539" name="円/楕円 538"/>
        <xdr:cNvSpPr/>
      </xdr:nvSpPr>
      <xdr:spPr>
        <a:xfrm>
          <a:off x="13652500" y="64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63733</xdr:rowOff>
    </xdr:from>
    <xdr:ext cx="534377" cy="259045"/>
    <xdr:sp macro="" textlink="">
      <xdr:nvSpPr>
        <xdr:cNvPr id="540" name="テキスト ボックス 539"/>
        <xdr:cNvSpPr txBox="1"/>
      </xdr:nvSpPr>
      <xdr:spPr>
        <a:xfrm>
          <a:off x="13436111" y="65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115837</xdr:rowOff>
    </xdr:from>
    <xdr:to>
      <xdr:col>18</xdr:col>
      <xdr:colOff>492125</xdr:colOff>
      <xdr:row>38</xdr:row>
      <xdr:rowOff>45986</xdr:rowOff>
    </xdr:to>
    <xdr:sp macro="" textlink="">
      <xdr:nvSpPr>
        <xdr:cNvPr id="541" name="円/楕円 540"/>
        <xdr:cNvSpPr/>
      </xdr:nvSpPr>
      <xdr:spPr>
        <a:xfrm>
          <a:off x="12763500" y="6459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37113</xdr:rowOff>
    </xdr:from>
    <xdr:ext cx="534377" cy="259045"/>
    <xdr:sp macro="" textlink="">
      <xdr:nvSpPr>
        <xdr:cNvPr id="542" name="テキスト ボックス 541"/>
        <xdr:cNvSpPr txBox="1"/>
      </xdr:nvSpPr>
      <xdr:spPr>
        <a:xfrm>
          <a:off x="12547111" y="65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66" name="直線コネクタ 565"/>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67"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68" name="直線コネクタ 567"/>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69"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0" name="直線コネクタ 569"/>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99851</xdr:rowOff>
    </xdr:from>
    <xdr:to>
      <xdr:col>23</xdr:col>
      <xdr:colOff>517525</xdr:colOff>
      <xdr:row>58</xdr:row>
      <xdr:rowOff>49597</xdr:rowOff>
    </xdr:to>
    <xdr:cxnSp macro="">
      <xdr:nvCxnSpPr>
        <xdr:cNvPr id="571" name="直線コネクタ 570"/>
        <xdr:cNvCxnSpPr/>
      </xdr:nvCxnSpPr>
      <xdr:spPr>
        <a:xfrm>
          <a:off x="15481300" y="9872501"/>
          <a:ext cx="8382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2"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3" name="フローチャート : 判断 572"/>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99154</xdr:rowOff>
    </xdr:from>
    <xdr:to>
      <xdr:col>22</xdr:col>
      <xdr:colOff>365125</xdr:colOff>
      <xdr:row>57</xdr:row>
      <xdr:rowOff>99851</xdr:rowOff>
    </xdr:to>
    <xdr:cxnSp macro="">
      <xdr:nvCxnSpPr>
        <xdr:cNvPr id="574" name="直線コネクタ 573"/>
        <xdr:cNvCxnSpPr/>
      </xdr:nvCxnSpPr>
      <xdr:spPr>
        <a:xfrm>
          <a:off x="14592300" y="9871804"/>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75" name="フローチャート : 判断 574"/>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30538</xdr:rowOff>
    </xdr:from>
    <xdr:ext cx="534377" cy="259045"/>
    <xdr:sp macro="" textlink="">
      <xdr:nvSpPr>
        <xdr:cNvPr id="576" name="テキスト ボックス 575"/>
        <xdr:cNvSpPr txBox="1"/>
      </xdr:nvSpPr>
      <xdr:spPr>
        <a:xfrm>
          <a:off x="15214111" y="99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99154</xdr:rowOff>
    </xdr:from>
    <xdr:to>
      <xdr:col>21</xdr:col>
      <xdr:colOff>161925</xdr:colOff>
      <xdr:row>57</xdr:row>
      <xdr:rowOff>131242</xdr:rowOff>
    </xdr:to>
    <xdr:cxnSp macro="">
      <xdr:nvCxnSpPr>
        <xdr:cNvPr id="577" name="直線コネクタ 576"/>
        <xdr:cNvCxnSpPr/>
      </xdr:nvCxnSpPr>
      <xdr:spPr>
        <a:xfrm flipV="1">
          <a:off x="13703300" y="9871804"/>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78" name="フローチャート : 判断 577"/>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48803</xdr:rowOff>
    </xdr:from>
    <xdr:ext cx="534377" cy="259045"/>
    <xdr:sp macro="" textlink="">
      <xdr:nvSpPr>
        <xdr:cNvPr id="579" name="テキスト ボックス 578"/>
        <xdr:cNvSpPr txBox="1"/>
      </xdr:nvSpPr>
      <xdr:spPr>
        <a:xfrm>
          <a:off x="14325111" y="99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131242</xdr:rowOff>
    </xdr:from>
    <xdr:to>
      <xdr:col>19</xdr:col>
      <xdr:colOff>644525</xdr:colOff>
      <xdr:row>58</xdr:row>
      <xdr:rowOff>8602</xdr:rowOff>
    </xdr:to>
    <xdr:cxnSp macro="">
      <xdr:nvCxnSpPr>
        <xdr:cNvPr id="580" name="直線コネクタ 579"/>
        <xdr:cNvCxnSpPr/>
      </xdr:nvCxnSpPr>
      <xdr:spPr>
        <a:xfrm flipV="1">
          <a:off x="12814300" y="9903892"/>
          <a:ext cx="8890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1" name="フローチャート : 判断 580"/>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39895</xdr:rowOff>
    </xdr:from>
    <xdr:ext cx="534377" cy="259045"/>
    <xdr:sp macro="" textlink="">
      <xdr:nvSpPr>
        <xdr:cNvPr id="582" name="テキスト ボックス 581"/>
        <xdr:cNvSpPr txBox="1"/>
      </xdr:nvSpPr>
      <xdr:spPr>
        <a:xfrm>
          <a:off x="13436111"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3" name="フローチャート : 判断 582"/>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52876</xdr:rowOff>
    </xdr:from>
    <xdr:ext cx="534377" cy="259045"/>
    <xdr:sp macro="" textlink="">
      <xdr:nvSpPr>
        <xdr:cNvPr id="584" name="テキスト ボックス 583"/>
        <xdr:cNvSpPr txBox="1"/>
      </xdr:nvSpPr>
      <xdr:spPr>
        <a:xfrm>
          <a:off x="12547111" y="99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170247</xdr:rowOff>
    </xdr:from>
    <xdr:to>
      <xdr:col>23</xdr:col>
      <xdr:colOff>568325</xdr:colOff>
      <xdr:row>58</xdr:row>
      <xdr:rowOff>100397</xdr:rowOff>
    </xdr:to>
    <xdr:sp macro="" textlink="">
      <xdr:nvSpPr>
        <xdr:cNvPr id="590" name="円/楕円 589"/>
        <xdr:cNvSpPr/>
      </xdr:nvSpPr>
      <xdr:spPr>
        <a:xfrm>
          <a:off x="16268700" y="99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90518</xdr:rowOff>
    </xdr:from>
    <xdr:ext cx="534377" cy="259045"/>
    <xdr:sp macro="" textlink="">
      <xdr:nvSpPr>
        <xdr:cNvPr id="591" name="教育費該当値テキスト"/>
        <xdr:cNvSpPr txBox="1"/>
      </xdr:nvSpPr>
      <xdr:spPr>
        <a:xfrm>
          <a:off x="16370300" y="98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49051</xdr:rowOff>
    </xdr:from>
    <xdr:to>
      <xdr:col>22</xdr:col>
      <xdr:colOff>415925</xdr:colOff>
      <xdr:row>57</xdr:row>
      <xdr:rowOff>150651</xdr:rowOff>
    </xdr:to>
    <xdr:sp macro="" textlink="">
      <xdr:nvSpPr>
        <xdr:cNvPr id="592" name="円/楕円 591"/>
        <xdr:cNvSpPr/>
      </xdr:nvSpPr>
      <xdr:spPr>
        <a:xfrm>
          <a:off x="15430500" y="98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167178</xdr:rowOff>
    </xdr:from>
    <xdr:ext cx="534377" cy="259045"/>
    <xdr:sp macro="" textlink="">
      <xdr:nvSpPr>
        <xdr:cNvPr id="593" name="テキスト ボックス 592"/>
        <xdr:cNvSpPr txBox="1"/>
      </xdr:nvSpPr>
      <xdr:spPr>
        <a:xfrm>
          <a:off x="15214111" y="95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48354</xdr:rowOff>
    </xdr:from>
    <xdr:to>
      <xdr:col>21</xdr:col>
      <xdr:colOff>212725</xdr:colOff>
      <xdr:row>57</xdr:row>
      <xdr:rowOff>149954</xdr:rowOff>
    </xdr:to>
    <xdr:sp macro="" textlink="">
      <xdr:nvSpPr>
        <xdr:cNvPr id="594" name="円/楕円 593"/>
        <xdr:cNvSpPr/>
      </xdr:nvSpPr>
      <xdr:spPr>
        <a:xfrm>
          <a:off x="14541500" y="98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166481</xdr:rowOff>
    </xdr:from>
    <xdr:ext cx="534377" cy="259045"/>
    <xdr:sp macro="" textlink="">
      <xdr:nvSpPr>
        <xdr:cNvPr id="595" name="テキスト ボックス 594"/>
        <xdr:cNvSpPr txBox="1"/>
      </xdr:nvSpPr>
      <xdr:spPr>
        <a:xfrm>
          <a:off x="14325111" y="95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80442</xdr:rowOff>
    </xdr:from>
    <xdr:to>
      <xdr:col>20</xdr:col>
      <xdr:colOff>9525</xdr:colOff>
      <xdr:row>58</xdr:row>
      <xdr:rowOff>10592</xdr:rowOff>
    </xdr:to>
    <xdr:sp macro="" textlink="">
      <xdr:nvSpPr>
        <xdr:cNvPr id="596" name="円/楕円 595"/>
        <xdr:cNvSpPr/>
      </xdr:nvSpPr>
      <xdr:spPr>
        <a:xfrm>
          <a:off x="13652500" y="98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27119</xdr:rowOff>
    </xdr:from>
    <xdr:ext cx="534377" cy="259045"/>
    <xdr:sp macro="" textlink="">
      <xdr:nvSpPr>
        <xdr:cNvPr id="597" name="テキスト ボックス 596"/>
        <xdr:cNvSpPr txBox="1"/>
      </xdr:nvSpPr>
      <xdr:spPr>
        <a:xfrm>
          <a:off x="13436111" y="96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129252</xdr:rowOff>
    </xdr:from>
    <xdr:to>
      <xdr:col>18</xdr:col>
      <xdr:colOff>492125</xdr:colOff>
      <xdr:row>58</xdr:row>
      <xdr:rowOff>59402</xdr:rowOff>
    </xdr:to>
    <xdr:sp macro="" textlink="">
      <xdr:nvSpPr>
        <xdr:cNvPr id="598" name="円/楕円 597"/>
        <xdr:cNvSpPr/>
      </xdr:nvSpPr>
      <xdr:spPr>
        <a:xfrm>
          <a:off x="12763500" y="99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75929</xdr:rowOff>
    </xdr:from>
    <xdr:ext cx="534377" cy="259045"/>
    <xdr:sp macro="" textlink="">
      <xdr:nvSpPr>
        <xdr:cNvPr id="599" name="テキスト ボックス 598"/>
        <xdr:cNvSpPr txBox="1"/>
      </xdr:nvSpPr>
      <xdr:spPr>
        <a:xfrm>
          <a:off x="12547111" y="967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80073</xdr:rowOff>
    </xdr:from>
    <xdr:to>
      <xdr:col>23</xdr:col>
      <xdr:colOff>516889</xdr:colOff>
      <xdr:row>79</xdr:row>
      <xdr:rowOff>44450</xdr:rowOff>
    </xdr:to>
    <xdr:cxnSp macro="">
      <xdr:nvCxnSpPr>
        <xdr:cNvPr id="623" name="直線コネクタ 622"/>
        <xdr:cNvCxnSpPr/>
      </xdr:nvCxnSpPr>
      <xdr:spPr>
        <a:xfrm flipV="1">
          <a:off x="16317595" y="12938823"/>
          <a:ext cx="1269" cy="65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68045</xdr:rowOff>
    </xdr:from>
    <xdr:ext cx="249299" cy="259045"/>
    <xdr:sp macro="" textlink="">
      <xdr:nvSpPr>
        <xdr:cNvPr id="624" name="災害復旧費最小値テキスト"/>
        <xdr:cNvSpPr txBox="1"/>
      </xdr:nvSpPr>
      <xdr:spPr>
        <a:xfrm>
          <a:off x="16370300" y="136125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26750</xdr:rowOff>
    </xdr:from>
    <xdr:ext cx="534377" cy="259045"/>
    <xdr:sp macro="" textlink="">
      <xdr:nvSpPr>
        <xdr:cNvPr id="626" name="災害復旧費最大値テキスト"/>
        <xdr:cNvSpPr txBox="1"/>
      </xdr:nvSpPr>
      <xdr:spPr>
        <a:xfrm>
          <a:off x="16370300" y="127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75</xdr:row>
      <xdr:rowOff>80073</xdr:rowOff>
    </xdr:from>
    <xdr:to>
      <xdr:col>23</xdr:col>
      <xdr:colOff>606425</xdr:colOff>
      <xdr:row>75</xdr:row>
      <xdr:rowOff>80073</xdr:rowOff>
    </xdr:to>
    <xdr:cxnSp macro="">
      <xdr:nvCxnSpPr>
        <xdr:cNvPr id="627" name="直線コネクタ 626"/>
        <xdr:cNvCxnSpPr/>
      </xdr:nvCxnSpPr>
      <xdr:spPr>
        <a:xfrm>
          <a:off x="16230600" y="1293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80073</xdr:rowOff>
    </xdr:from>
    <xdr:to>
      <xdr:col>23</xdr:col>
      <xdr:colOff>517525</xdr:colOff>
      <xdr:row>75</xdr:row>
      <xdr:rowOff>134995</xdr:rowOff>
    </xdr:to>
    <xdr:cxnSp macro="">
      <xdr:nvCxnSpPr>
        <xdr:cNvPr id="628" name="直線コネクタ 627"/>
        <xdr:cNvCxnSpPr/>
      </xdr:nvCxnSpPr>
      <xdr:spPr>
        <a:xfrm flipV="1">
          <a:off x="15481300" y="12938823"/>
          <a:ext cx="8382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112495</xdr:rowOff>
    </xdr:from>
    <xdr:ext cx="469744" cy="259045"/>
    <xdr:sp macro="" textlink="">
      <xdr:nvSpPr>
        <xdr:cNvPr id="629" name="災害復旧費平均値テキスト"/>
        <xdr:cNvSpPr txBox="1"/>
      </xdr:nvSpPr>
      <xdr:spPr>
        <a:xfrm>
          <a:off x="16370300" y="13485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134068</xdr:rowOff>
    </xdr:from>
    <xdr:to>
      <xdr:col>23</xdr:col>
      <xdr:colOff>568325</xdr:colOff>
      <xdr:row>79</xdr:row>
      <xdr:rowOff>64218</xdr:rowOff>
    </xdr:to>
    <xdr:sp macro="" textlink="">
      <xdr:nvSpPr>
        <xdr:cNvPr id="630" name="フローチャート : 判断 629"/>
        <xdr:cNvSpPr/>
      </xdr:nvSpPr>
      <xdr:spPr>
        <a:xfrm>
          <a:off x="162687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117107</xdr:rowOff>
    </xdr:from>
    <xdr:to>
      <xdr:col>22</xdr:col>
      <xdr:colOff>365125</xdr:colOff>
      <xdr:row>75</xdr:row>
      <xdr:rowOff>134995</xdr:rowOff>
    </xdr:to>
    <xdr:cxnSp macro="">
      <xdr:nvCxnSpPr>
        <xdr:cNvPr id="631" name="直線コネクタ 630"/>
        <xdr:cNvCxnSpPr/>
      </xdr:nvCxnSpPr>
      <xdr:spPr>
        <a:xfrm>
          <a:off x="14592300" y="12118607"/>
          <a:ext cx="889000" cy="87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97853</xdr:rowOff>
    </xdr:from>
    <xdr:to>
      <xdr:col>22</xdr:col>
      <xdr:colOff>415925</xdr:colOff>
      <xdr:row>79</xdr:row>
      <xdr:rowOff>28003</xdr:rowOff>
    </xdr:to>
    <xdr:sp macro="" textlink="">
      <xdr:nvSpPr>
        <xdr:cNvPr id="632" name="フローチャート : 判断 63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19130</xdr:rowOff>
    </xdr:from>
    <xdr:ext cx="469744" cy="259045"/>
    <xdr:sp macro="" textlink="">
      <xdr:nvSpPr>
        <xdr:cNvPr id="633" name="テキスト ボックス 632"/>
        <xdr:cNvSpPr txBox="1"/>
      </xdr:nvSpPr>
      <xdr:spPr>
        <a:xfrm>
          <a:off x="15246427"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117107</xdr:rowOff>
    </xdr:from>
    <xdr:to>
      <xdr:col>21</xdr:col>
      <xdr:colOff>161925</xdr:colOff>
      <xdr:row>74</xdr:row>
      <xdr:rowOff>17056</xdr:rowOff>
    </xdr:to>
    <xdr:cxnSp macro="">
      <xdr:nvCxnSpPr>
        <xdr:cNvPr id="634" name="直線コネクタ 633"/>
        <xdr:cNvCxnSpPr/>
      </xdr:nvCxnSpPr>
      <xdr:spPr>
        <a:xfrm flipV="1">
          <a:off x="13703300" y="12118607"/>
          <a:ext cx="8890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101416</xdr:rowOff>
    </xdr:from>
    <xdr:to>
      <xdr:col>21</xdr:col>
      <xdr:colOff>212725</xdr:colOff>
      <xdr:row>79</xdr:row>
      <xdr:rowOff>31566</xdr:rowOff>
    </xdr:to>
    <xdr:sp macro="" textlink="">
      <xdr:nvSpPr>
        <xdr:cNvPr id="635" name="フローチャート : 判断 634"/>
        <xdr:cNvSpPr/>
      </xdr:nvSpPr>
      <xdr:spPr>
        <a:xfrm>
          <a:off x="14541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22693</xdr:rowOff>
    </xdr:from>
    <xdr:ext cx="469744" cy="259045"/>
    <xdr:sp macro="" textlink="">
      <xdr:nvSpPr>
        <xdr:cNvPr id="636" name="テキスト ボックス 635"/>
        <xdr:cNvSpPr txBox="1"/>
      </xdr:nvSpPr>
      <xdr:spPr>
        <a:xfrm>
          <a:off x="14357427"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17056</xdr:rowOff>
    </xdr:from>
    <xdr:to>
      <xdr:col>19</xdr:col>
      <xdr:colOff>644525</xdr:colOff>
      <xdr:row>75</xdr:row>
      <xdr:rowOff>122689</xdr:rowOff>
    </xdr:to>
    <xdr:cxnSp macro="">
      <xdr:nvCxnSpPr>
        <xdr:cNvPr id="637" name="直線コネクタ 636"/>
        <xdr:cNvCxnSpPr/>
      </xdr:nvCxnSpPr>
      <xdr:spPr>
        <a:xfrm flipV="1">
          <a:off x="12814300" y="12704356"/>
          <a:ext cx="889000" cy="2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45486</xdr:rowOff>
    </xdr:from>
    <xdr:to>
      <xdr:col>20</xdr:col>
      <xdr:colOff>9525</xdr:colOff>
      <xdr:row>77</xdr:row>
      <xdr:rowOff>147086</xdr:rowOff>
    </xdr:to>
    <xdr:sp macro="" textlink="">
      <xdr:nvSpPr>
        <xdr:cNvPr id="638" name="フローチャート : 判断 637"/>
        <xdr:cNvSpPr/>
      </xdr:nvSpPr>
      <xdr:spPr>
        <a:xfrm>
          <a:off x="13652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138213</xdr:rowOff>
    </xdr:from>
    <xdr:ext cx="534377" cy="259045"/>
    <xdr:sp macro="" textlink="">
      <xdr:nvSpPr>
        <xdr:cNvPr id="639" name="テキスト ボックス 638"/>
        <xdr:cNvSpPr txBox="1"/>
      </xdr:nvSpPr>
      <xdr:spPr>
        <a:xfrm>
          <a:off x="13436111" y="133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38455</xdr:rowOff>
    </xdr:from>
    <xdr:to>
      <xdr:col>18</xdr:col>
      <xdr:colOff>492125</xdr:colOff>
      <xdr:row>78</xdr:row>
      <xdr:rowOff>140055</xdr:rowOff>
    </xdr:to>
    <xdr:sp macro="" textlink="">
      <xdr:nvSpPr>
        <xdr:cNvPr id="640" name="フローチャート : 判断 639"/>
        <xdr:cNvSpPr/>
      </xdr:nvSpPr>
      <xdr:spPr>
        <a:xfrm>
          <a:off x="12763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131182</xdr:rowOff>
    </xdr:from>
    <xdr:ext cx="469744" cy="259045"/>
    <xdr:sp macro="" textlink="">
      <xdr:nvSpPr>
        <xdr:cNvPr id="641" name="テキスト ボックス 640"/>
        <xdr:cNvSpPr txBox="1"/>
      </xdr:nvSpPr>
      <xdr:spPr>
        <a:xfrm>
          <a:off x="12579427" y="135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29273</xdr:rowOff>
    </xdr:from>
    <xdr:to>
      <xdr:col>23</xdr:col>
      <xdr:colOff>568325</xdr:colOff>
      <xdr:row>75</xdr:row>
      <xdr:rowOff>130873</xdr:rowOff>
    </xdr:to>
    <xdr:sp macro="" textlink="">
      <xdr:nvSpPr>
        <xdr:cNvPr id="647" name="円/楕円 646"/>
        <xdr:cNvSpPr/>
      </xdr:nvSpPr>
      <xdr:spPr>
        <a:xfrm>
          <a:off x="16268700" y="12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153750</xdr:rowOff>
    </xdr:from>
    <xdr:ext cx="534377" cy="259045"/>
    <xdr:sp macro="" textlink="">
      <xdr:nvSpPr>
        <xdr:cNvPr id="648" name="災害復旧費該当値テキスト"/>
        <xdr:cNvSpPr txBox="1"/>
      </xdr:nvSpPr>
      <xdr:spPr>
        <a:xfrm>
          <a:off x="16370300" y="128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84195</xdr:rowOff>
    </xdr:from>
    <xdr:to>
      <xdr:col>22</xdr:col>
      <xdr:colOff>415925</xdr:colOff>
      <xdr:row>76</xdr:row>
      <xdr:rowOff>14345</xdr:rowOff>
    </xdr:to>
    <xdr:sp macro="" textlink="">
      <xdr:nvSpPr>
        <xdr:cNvPr id="649" name="円/楕円 648"/>
        <xdr:cNvSpPr/>
      </xdr:nvSpPr>
      <xdr:spPr>
        <a:xfrm>
          <a:off x="15430500" y="129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30872</xdr:rowOff>
    </xdr:from>
    <xdr:ext cx="534377" cy="259045"/>
    <xdr:sp macro="" textlink="">
      <xdr:nvSpPr>
        <xdr:cNvPr id="650" name="テキスト ボックス 649"/>
        <xdr:cNvSpPr txBox="1"/>
      </xdr:nvSpPr>
      <xdr:spPr>
        <a:xfrm>
          <a:off x="15214111" y="127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66307</xdr:rowOff>
    </xdr:from>
    <xdr:to>
      <xdr:col>21</xdr:col>
      <xdr:colOff>212725</xdr:colOff>
      <xdr:row>70</xdr:row>
      <xdr:rowOff>167907</xdr:rowOff>
    </xdr:to>
    <xdr:sp macro="" textlink="">
      <xdr:nvSpPr>
        <xdr:cNvPr id="651" name="円/楕円 650"/>
        <xdr:cNvSpPr/>
      </xdr:nvSpPr>
      <xdr:spPr>
        <a:xfrm>
          <a:off x="14541500" y="120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12984</xdr:rowOff>
    </xdr:from>
    <xdr:ext cx="534377" cy="259045"/>
    <xdr:sp macro="" textlink="">
      <xdr:nvSpPr>
        <xdr:cNvPr id="652" name="テキスト ボックス 651"/>
        <xdr:cNvSpPr txBox="1"/>
      </xdr:nvSpPr>
      <xdr:spPr>
        <a:xfrm>
          <a:off x="14325111" y="118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137706</xdr:rowOff>
    </xdr:from>
    <xdr:to>
      <xdr:col>20</xdr:col>
      <xdr:colOff>9525</xdr:colOff>
      <xdr:row>74</xdr:row>
      <xdr:rowOff>67856</xdr:rowOff>
    </xdr:to>
    <xdr:sp macro="" textlink="">
      <xdr:nvSpPr>
        <xdr:cNvPr id="653" name="円/楕円 652"/>
        <xdr:cNvSpPr/>
      </xdr:nvSpPr>
      <xdr:spPr>
        <a:xfrm>
          <a:off x="13652500" y="12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84383</xdr:rowOff>
    </xdr:from>
    <xdr:ext cx="534377" cy="259045"/>
    <xdr:sp macro="" textlink="">
      <xdr:nvSpPr>
        <xdr:cNvPr id="654" name="テキスト ボックス 653"/>
        <xdr:cNvSpPr txBox="1"/>
      </xdr:nvSpPr>
      <xdr:spPr>
        <a:xfrm>
          <a:off x="13436111" y="124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71889</xdr:rowOff>
    </xdr:from>
    <xdr:to>
      <xdr:col>18</xdr:col>
      <xdr:colOff>492125</xdr:colOff>
      <xdr:row>76</xdr:row>
      <xdr:rowOff>2039</xdr:rowOff>
    </xdr:to>
    <xdr:sp macro="" textlink="">
      <xdr:nvSpPr>
        <xdr:cNvPr id="655" name="円/楕円 654"/>
        <xdr:cNvSpPr/>
      </xdr:nvSpPr>
      <xdr:spPr>
        <a:xfrm>
          <a:off x="12763500" y="129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18566</xdr:rowOff>
    </xdr:from>
    <xdr:ext cx="534377" cy="259045"/>
    <xdr:sp macro="" textlink="">
      <xdr:nvSpPr>
        <xdr:cNvPr id="656" name="テキスト ボックス 655"/>
        <xdr:cNvSpPr txBox="1"/>
      </xdr:nvSpPr>
      <xdr:spPr>
        <a:xfrm>
          <a:off x="12547111" y="127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0" name="直線コネクタ 679"/>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1"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2" name="直線コネクタ 681"/>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3"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4" name="直線コネクタ 683"/>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92464</xdr:rowOff>
    </xdr:from>
    <xdr:to>
      <xdr:col>23</xdr:col>
      <xdr:colOff>517525</xdr:colOff>
      <xdr:row>97</xdr:row>
      <xdr:rowOff>110858</xdr:rowOff>
    </xdr:to>
    <xdr:cxnSp macro="">
      <xdr:nvCxnSpPr>
        <xdr:cNvPr id="685" name="直線コネクタ 684"/>
        <xdr:cNvCxnSpPr/>
      </xdr:nvCxnSpPr>
      <xdr:spPr>
        <a:xfrm>
          <a:off x="15481300" y="16723114"/>
          <a:ext cx="8382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86"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87" name="フローチャート : 判断 686"/>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86748</xdr:rowOff>
    </xdr:from>
    <xdr:to>
      <xdr:col>22</xdr:col>
      <xdr:colOff>365125</xdr:colOff>
      <xdr:row>97</xdr:row>
      <xdr:rowOff>92464</xdr:rowOff>
    </xdr:to>
    <xdr:cxnSp macro="">
      <xdr:nvCxnSpPr>
        <xdr:cNvPr id="688" name="直線コネクタ 687"/>
        <xdr:cNvCxnSpPr/>
      </xdr:nvCxnSpPr>
      <xdr:spPr>
        <a:xfrm>
          <a:off x="14592300" y="1671739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89" name="フローチャート : 判断 688"/>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690" name="テキスト ボックス 689"/>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66273</xdr:rowOff>
    </xdr:from>
    <xdr:to>
      <xdr:col>21</xdr:col>
      <xdr:colOff>161925</xdr:colOff>
      <xdr:row>97</xdr:row>
      <xdr:rowOff>86748</xdr:rowOff>
    </xdr:to>
    <xdr:cxnSp macro="">
      <xdr:nvCxnSpPr>
        <xdr:cNvPr id="691" name="直線コネクタ 690"/>
        <xdr:cNvCxnSpPr/>
      </xdr:nvCxnSpPr>
      <xdr:spPr>
        <a:xfrm>
          <a:off x="13703300" y="16696923"/>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2" name="フローチャート : 判断 691"/>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693" name="テキスト ボックス 692"/>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45410</xdr:rowOff>
    </xdr:from>
    <xdr:to>
      <xdr:col>19</xdr:col>
      <xdr:colOff>644525</xdr:colOff>
      <xdr:row>97</xdr:row>
      <xdr:rowOff>66273</xdr:rowOff>
    </xdr:to>
    <xdr:cxnSp macro="">
      <xdr:nvCxnSpPr>
        <xdr:cNvPr id="694" name="直線コネクタ 693"/>
        <xdr:cNvCxnSpPr/>
      </xdr:nvCxnSpPr>
      <xdr:spPr>
        <a:xfrm>
          <a:off x="12814300" y="16676060"/>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695" name="フローチャート : 判断 694"/>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696" name="テキスト ボックス 695"/>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697" name="フローチャート : 判断 696"/>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698" name="テキスト ボックス 697"/>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60058</xdr:rowOff>
    </xdr:from>
    <xdr:to>
      <xdr:col>23</xdr:col>
      <xdr:colOff>568325</xdr:colOff>
      <xdr:row>97</xdr:row>
      <xdr:rowOff>161658</xdr:rowOff>
    </xdr:to>
    <xdr:sp macro="" textlink="">
      <xdr:nvSpPr>
        <xdr:cNvPr id="704" name="円/楕円 703"/>
        <xdr:cNvSpPr/>
      </xdr:nvSpPr>
      <xdr:spPr>
        <a:xfrm>
          <a:off x="162687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38485</xdr:rowOff>
    </xdr:from>
    <xdr:ext cx="534377" cy="259045"/>
    <xdr:sp macro="" textlink="">
      <xdr:nvSpPr>
        <xdr:cNvPr id="705" name="公債費該当値テキスト"/>
        <xdr:cNvSpPr txBox="1"/>
      </xdr:nvSpPr>
      <xdr:spPr>
        <a:xfrm>
          <a:off x="16370300"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41664</xdr:rowOff>
    </xdr:from>
    <xdr:to>
      <xdr:col>22</xdr:col>
      <xdr:colOff>415925</xdr:colOff>
      <xdr:row>97</xdr:row>
      <xdr:rowOff>143264</xdr:rowOff>
    </xdr:to>
    <xdr:sp macro="" textlink="">
      <xdr:nvSpPr>
        <xdr:cNvPr id="706" name="円/楕円 705"/>
        <xdr:cNvSpPr/>
      </xdr:nvSpPr>
      <xdr:spPr>
        <a:xfrm>
          <a:off x="15430500" y="1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134391</xdr:rowOff>
    </xdr:from>
    <xdr:ext cx="534377" cy="259045"/>
    <xdr:sp macro="" textlink="">
      <xdr:nvSpPr>
        <xdr:cNvPr id="707" name="テキスト ボックス 706"/>
        <xdr:cNvSpPr txBox="1"/>
      </xdr:nvSpPr>
      <xdr:spPr>
        <a:xfrm>
          <a:off x="15214111" y="167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35948</xdr:rowOff>
    </xdr:from>
    <xdr:to>
      <xdr:col>21</xdr:col>
      <xdr:colOff>212725</xdr:colOff>
      <xdr:row>97</xdr:row>
      <xdr:rowOff>137548</xdr:rowOff>
    </xdr:to>
    <xdr:sp macro="" textlink="">
      <xdr:nvSpPr>
        <xdr:cNvPr id="708" name="円/楕円 707"/>
        <xdr:cNvSpPr/>
      </xdr:nvSpPr>
      <xdr:spPr>
        <a:xfrm>
          <a:off x="14541500" y="166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128675</xdr:rowOff>
    </xdr:from>
    <xdr:ext cx="534377" cy="259045"/>
    <xdr:sp macro="" textlink="">
      <xdr:nvSpPr>
        <xdr:cNvPr id="709" name="テキスト ボックス 708"/>
        <xdr:cNvSpPr txBox="1"/>
      </xdr:nvSpPr>
      <xdr:spPr>
        <a:xfrm>
          <a:off x="14325111" y="167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15473</xdr:rowOff>
    </xdr:from>
    <xdr:to>
      <xdr:col>20</xdr:col>
      <xdr:colOff>9525</xdr:colOff>
      <xdr:row>97</xdr:row>
      <xdr:rowOff>117073</xdr:rowOff>
    </xdr:to>
    <xdr:sp macro="" textlink="">
      <xdr:nvSpPr>
        <xdr:cNvPr id="710" name="円/楕円 709"/>
        <xdr:cNvSpPr/>
      </xdr:nvSpPr>
      <xdr:spPr>
        <a:xfrm>
          <a:off x="13652500" y="16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108200</xdr:rowOff>
    </xdr:from>
    <xdr:ext cx="534377" cy="259045"/>
    <xdr:sp macro="" textlink="">
      <xdr:nvSpPr>
        <xdr:cNvPr id="711" name="テキスト ボックス 710"/>
        <xdr:cNvSpPr txBox="1"/>
      </xdr:nvSpPr>
      <xdr:spPr>
        <a:xfrm>
          <a:off x="13436111" y="167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166060</xdr:rowOff>
    </xdr:from>
    <xdr:to>
      <xdr:col>18</xdr:col>
      <xdr:colOff>492125</xdr:colOff>
      <xdr:row>97</xdr:row>
      <xdr:rowOff>96210</xdr:rowOff>
    </xdr:to>
    <xdr:sp macro="" textlink="">
      <xdr:nvSpPr>
        <xdr:cNvPr id="712" name="円/楕円 711"/>
        <xdr:cNvSpPr/>
      </xdr:nvSpPr>
      <xdr:spPr>
        <a:xfrm>
          <a:off x="12763500" y="1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87337</xdr:rowOff>
    </xdr:from>
    <xdr:ext cx="534377" cy="259045"/>
    <xdr:sp macro="" textlink="">
      <xdr:nvSpPr>
        <xdr:cNvPr id="713" name="テキスト ボックス 712"/>
        <xdr:cNvSpPr txBox="1"/>
      </xdr:nvSpPr>
      <xdr:spPr>
        <a:xfrm>
          <a:off x="12547111" y="167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39" name="直線コネクタ 738"/>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2"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3" name="直線コネクタ 742"/>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5"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46" name="フローチャート : 判断 745"/>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12482</xdr:rowOff>
    </xdr:from>
    <xdr:to>
      <xdr:col>31</xdr:col>
      <xdr:colOff>85725</xdr:colOff>
      <xdr:row>39</xdr:row>
      <xdr:rowOff>114082</xdr:rowOff>
    </xdr:to>
    <xdr:sp macro="" textlink="">
      <xdr:nvSpPr>
        <xdr:cNvPr id="748" name="フローチャート : 判断 747"/>
        <xdr:cNvSpPr/>
      </xdr:nvSpPr>
      <xdr:spPr>
        <a:xfrm>
          <a:off x="21272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130609</xdr:rowOff>
    </xdr:from>
    <xdr:ext cx="378565" cy="259045"/>
    <xdr:sp macro="" textlink="">
      <xdr:nvSpPr>
        <xdr:cNvPr id="749" name="テキスト ボックス 748"/>
        <xdr:cNvSpPr txBox="1"/>
      </xdr:nvSpPr>
      <xdr:spPr>
        <a:xfrm>
          <a:off x="21134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34689</xdr:rowOff>
    </xdr:from>
    <xdr:to>
      <xdr:col>29</xdr:col>
      <xdr:colOff>568325</xdr:colOff>
      <xdr:row>39</xdr:row>
      <xdr:rowOff>136289</xdr:rowOff>
    </xdr:to>
    <xdr:sp macro="" textlink="">
      <xdr:nvSpPr>
        <xdr:cNvPr id="751" name="フローチャート : 判断 750"/>
        <xdr:cNvSpPr/>
      </xdr:nvSpPr>
      <xdr:spPr>
        <a:xfrm>
          <a:off x="203835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152816</xdr:rowOff>
    </xdr:from>
    <xdr:ext cx="313932" cy="259045"/>
    <xdr:sp macro="" textlink="">
      <xdr:nvSpPr>
        <xdr:cNvPr id="752" name="テキスト ボックス 751"/>
        <xdr:cNvSpPr txBox="1"/>
      </xdr:nvSpPr>
      <xdr:spPr>
        <a:xfrm>
          <a:off x="20277333" y="649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40894</xdr:rowOff>
    </xdr:from>
    <xdr:to>
      <xdr:col>28</xdr:col>
      <xdr:colOff>365125</xdr:colOff>
      <xdr:row>39</xdr:row>
      <xdr:rowOff>142494</xdr:rowOff>
    </xdr:to>
    <xdr:sp macro="" textlink="">
      <xdr:nvSpPr>
        <xdr:cNvPr id="754" name="フローチャート : 判断 753"/>
        <xdr:cNvSpPr/>
      </xdr:nvSpPr>
      <xdr:spPr>
        <a:xfrm>
          <a:off x="19494500" y="672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159021</xdr:rowOff>
    </xdr:from>
    <xdr:ext cx="313932" cy="259045"/>
    <xdr:sp macro="" textlink="">
      <xdr:nvSpPr>
        <xdr:cNvPr id="755" name="テキスト ボックス 754"/>
        <xdr:cNvSpPr txBox="1"/>
      </xdr:nvSpPr>
      <xdr:spPr>
        <a:xfrm>
          <a:off x="19388333" y="6502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33220</xdr:rowOff>
    </xdr:from>
    <xdr:to>
      <xdr:col>27</xdr:col>
      <xdr:colOff>161925</xdr:colOff>
      <xdr:row>39</xdr:row>
      <xdr:rowOff>134820</xdr:rowOff>
    </xdr:to>
    <xdr:sp macro="" textlink="">
      <xdr:nvSpPr>
        <xdr:cNvPr id="756" name="フローチャート : 判断 755"/>
        <xdr:cNvSpPr/>
      </xdr:nvSpPr>
      <xdr:spPr>
        <a:xfrm>
          <a:off x="18605500" y="671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151347</xdr:rowOff>
    </xdr:from>
    <xdr:ext cx="313932" cy="259045"/>
    <xdr:sp macro="" textlink="">
      <xdr:nvSpPr>
        <xdr:cNvPr id="757" name="テキスト ボックス 756"/>
        <xdr:cNvSpPr txBox="1"/>
      </xdr:nvSpPr>
      <xdr:spPr>
        <a:xfrm>
          <a:off x="18499333" y="649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5" name="円/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6" name="テキスト ボックス 76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総務費、災害復旧費、土木費</a:t>
          </a:r>
          <a:r>
            <a:rPr kumimoji="1" lang="ja-JP" altLang="ja-JP" sz="1100" baseline="0">
              <a:solidFill>
                <a:schemeClr val="dk1"/>
              </a:solidFill>
              <a:effectLst/>
              <a:latin typeface="+mn-lt"/>
              <a:ea typeface="+mn-ea"/>
              <a:cs typeface="+mn-cs"/>
            </a:rPr>
            <a:t>について、それぞれ類似団体と比べると</a:t>
          </a:r>
          <a:r>
            <a:rPr kumimoji="1" lang="ja-JP" altLang="en-US" sz="1100" baseline="0">
              <a:solidFill>
                <a:schemeClr val="dk1"/>
              </a:solidFill>
              <a:effectLst/>
              <a:latin typeface="+mn-lt"/>
              <a:ea typeface="+mn-ea"/>
              <a:cs typeface="+mn-cs"/>
            </a:rPr>
            <a:t>住民</a:t>
          </a:r>
          <a:r>
            <a:rPr kumimoji="1" lang="ja-JP" altLang="ja-JP" sz="1100" baseline="0">
              <a:solidFill>
                <a:schemeClr val="dk1"/>
              </a:solidFill>
              <a:effectLst/>
              <a:latin typeface="+mn-lt"/>
              <a:ea typeface="+mn-ea"/>
              <a:cs typeface="+mn-cs"/>
            </a:rPr>
            <a:t>１人当たりのコストが高い状況となっている。</a:t>
          </a:r>
          <a:endParaRPr lang="ja-JP" altLang="ja-JP" sz="1400">
            <a:effectLst/>
          </a:endParaRPr>
        </a:p>
        <a:p>
          <a:r>
            <a:rPr kumimoji="1" lang="ja-JP" altLang="en-US" sz="1100" baseline="0">
              <a:solidFill>
                <a:schemeClr val="dk1"/>
              </a:solidFill>
              <a:effectLst/>
              <a:latin typeface="+mn-lt"/>
              <a:ea typeface="+mn-ea"/>
              <a:cs typeface="+mn-cs"/>
            </a:rPr>
            <a:t>東日本大震災復興交付金事業に伴う避難所建設や避難道路整備に係る普通建設事業及び橋梁外災害復旧事業を行っていることにより増となっている。</a:t>
          </a:r>
          <a:endParaRPr kumimoji="1" lang="en-US" altLang="ja-JP" sz="110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今後数年においては高い数値で推移すると予想されるが、その状況においても、事業の精査を徹底し、事業費の減少に努めていく。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mj-ea"/>
              <a:ea typeface="+mj-ea"/>
            </a:rPr>
            <a:t>　平成</a:t>
          </a:r>
          <a:r>
            <a:rPr lang="en-US" altLang="ja-JP" sz="1400">
              <a:effectLst/>
              <a:latin typeface="+mj-ea"/>
              <a:ea typeface="+mj-ea"/>
            </a:rPr>
            <a:t>26</a:t>
          </a:r>
          <a:r>
            <a:rPr lang="ja-JP" altLang="en-US" sz="1400">
              <a:effectLst/>
              <a:latin typeface="+mj-ea"/>
              <a:ea typeface="+mj-ea"/>
            </a:rPr>
            <a:t>年度は復興事業の工事の進捗状況により財政調整基金積立金の額が増となっていたが、平成</a:t>
          </a:r>
          <a:r>
            <a:rPr lang="en-US" altLang="ja-JP" sz="1400">
              <a:effectLst/>
              <a:latin typeface="+mj-ea"/>
              <a:ea typeface="+mj-ea"/>
            </a:rPr>
            <a:t>27</a:t>
          </a:r>
          <a:r>
            <a:rPr lang="ja-JP" altLang="en-US" sz="1400">
              <a:effectLst/>
              <a:latin typeface="+mj-ea"/>
              <a:ea typeface="+mj-ea"/>
            </a:rPr>
            <a:t>年度は事業が完了したことにより財政調整基金を取り崩したため実質単年度収支が赤字となっている。</a:t>
          </a:r>
          <a:endParaRPr lang="en-US" altLang="ja-JP" sz="1400">
            <a:effectLst/>
            <a:latin typeface="+mj-ea"/>
            <a:ea typeface="+mj-ea"/>
          </a:endParaRPr>
        </a:p>
        <a:p>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連結実質赤字比率については、本町においては全会計で黒字を維持している。</a:t>
          </a:r>
          <a:endParaRPr lang="ja-JP" altLang="ja-JP" sz="1100">
            <a:effectLst/>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年度は、一般会計において避難道路等に係る復興事業の進捗状況により前年度からの繰越明許費・事故繰越額が大きくなり、実質収支が前年度より大幅減となったことから連結実質黒字額は減少している。</a:t>
          </a:r>
          <a:endParaRPr kumimoji="1" lang="en-US" altLang="ja-JP" sz="1100">
            <a:latin typeface="ＭＳ ゴシック" pitchFamily="49" charset="-128"/>
            <a:ea typeface="ＭＳ ゴシック" pitchFamily="49" charset="-128"/>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も、復興事業の</a:t>
          </a:r>
          <a:r>
            <a:rPr kumimoji="1" lang="ja-JP" altLang="ja-JP" sz="1100">
              <a:solidFill>
                <a:schemeClr val="dk1"/>
              </a:solidFill>
              <a:effectLst/>
              <a:latin typeface="+mn-lt"/>
              <a:ea typeface="+mn-ea"/>
              <a:cs typeface="+mn-cs"/>
            </a:rPr>
            <a:t>影響により数値が</a:t>
          </a:r>
          <a:r>
            <a:rPr kumimoji="1" lang="ja-JP" altLang="en-US" sz="1100">
              <a:solidFill>
                <a:schemeClr val="dk1"/>
              </a:solidFill>
              <a:effectLst/>
              <a:latin typeface="+mn-lt"/>
              <a:ea typeface="+mn-ea"/>
              <a:cs typeface="+mn-cs"/>
            </a:rPr>
            <a:t>変動</a:t>
          </a:r>
          <a:r>
            <a:rPr kumimoji="1" lang="ja-JP" altLang="ja-JP" sz="1100">
              <a:solidFill>
                <a:schemeClr val="dk1"/>
              </a:solidFill>
              <a:effectLst/>
              <a:latin typeface="+mn-lt"/>
              <a:ea typeface="+mn-ea"/>
              <a:cs typeface="+mn-cs"/>
            </a:rPr>
            <a:t>する可能性が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が、各会計において適切な財源確保</a:t>
          </a:r>
          <a:r>
            <a:rPr kumimoji="1" lang="ja-JP" altLang="en-US" sz="1100">
              <a:solidFill>
                <a:schemeClr val="dk1"/>
              </a:solidFill>
              <a:effectLst/>
              <a:latin typeface="+mn-lt"/>
              <a:ea typeface="+mn-ea"/>
              <a:cs typeface="+mn-cs"/>
            </a:rPr>
            <a:t>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23379090</v>
      </c>
      <c r="BO4" s="409"/>
      <c r="BP4" s="409"/>
      <c r="BQ4" s="409"/>
      <c r="BR4" s="409"/>
      <c r="BS4" s="409"/>
      <c r="BT4" s="409"/>
      <c r="BU4" s="410"/>
      <c r="BV4" s="408">
        <v>23889538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27.5</v>
      </c>
      <c r="CU4" s="586"/>
      <c r="CV4" s="586"/>
      <c r="CW4" s="586"/>
      <c r="CX4" s="586"/>
      <c r="CY4" s="586"/>
      <c r="CZ4" s="586"/>
      <c r="DA4" s="587"/>
      <c r="DB4" s="585">
        <v>110.5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16345910</v>
      </c>
      <c r="BO5" s="414"/>
      <c r="BP5" s="414"/>
      <c r="BQ5" s="414"/>
      <c r="BR5" s="414"/>
      <c r="BS5" s="414"/>
      <c r="BT5" s="414"/>
      <c r="BU5" s="415"/>
      <c r="BV5" s="413">
        <v>15812815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89.8</v>
      </c>
      <c r="CU5" s="384"/>
      <c r="CV5" s="384"/>
      <c r="CW5" s="384"/>
      <c r="CX5" s="384"/>
      <c r="CY5" s="384"/>
      <c r="CZ5" s="384"/>
      <c r="DA5" s="385"/>
      <c r="DB5" s="383">
        <v>86.7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7033180</v>
      </c>
      <c r="BO6" s="414"/>
      <c r="BP6" s="414"/>
      <c r="BQ6" s="414"/>
      <c r="BR6" s="414"/>
      <c r="BS6" s="414"/>
      <c r="BT6" s="414"/>
      <c r="BU6" s="415"/>
      <c r="BV6" s="413">
        <v>8076723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95.5</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5948835</v>
      </c>
      <c r="BO7" s="414"/>
      <c r="BP7" s="414"/>
      <c r="BQ7" s="414"/>
      <c r="BR7" s="414"/>
      <c r="BS7" s="414"/>
      <c r="BT7" s="414"/>
      <c r="BU7" s="415"/>
      <c r="BV7" s="413">
        <v>3763996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3935921</v>
      </c>
      <c r="CU7" s="414"/>
      <c r="CV7" s="414"/>
      <c r="CW7" s="414"/>
      <c r="CX7" s="414"/>
      <c r="CY7" s="414"/>
      <c r="CZ7" s="414"/>
      <c r="DA7" s="415"/>
      <c r="DB7" s="413">
        <v>3903879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1084345</v>
      </c>
      <c r="BO8" s="414"/>
      <c r="BP8" s="414"/>
      <c r="BQ8" s="414"/>
      <c r="BR8" s="414"/>
      <c r="BS8" s="414"/>
      <c r="BT8" s="414"/>
      <c r="BU8" s="415"/>
      <c r="BV8" s="413">
        <v>4312727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14421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-3228382</v>
      </c>
      <c r="BO9" s="414"/>
      <c r="BP9" s="414"/>
      <c r="BQ9" s="414"/>
      <c r="BR9" s="414"/>
      <c r="BS9" s="414"/>
      <c r="BT9" s="414"/>
      <c r="BU9" s="415"/>
      <c r="BV9" s="413">
        <v>4003378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3.4</v>
      </c>
      <c r="CU9" s="384"/>
      <c r="CV9" s="384"/>
      <c r="CW9" s="384"/>
      <c r="CX9" s="384"/>
      <c r="CY9" s="384"/>
      <c r="CZ9" s="384"/>
      <c r="DA9" s="385"/>
      <c r="DB9" s="383">
        <v>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15085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561</v>
      </c>
      <c r="BO10" s="414"/>
      <c r="BP10" s="414"/>
      <c r="BQ10" s="414"/>
      <c r="BR10" s="414"/>
      <c r="BS10" s="414"/>
      <c r="BT10" s="414"/>
      <c r="BU10" s="415"/>
      <c r="BV10" s="413">
        <v>1487413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v>6567</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14847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4151928</v>
      </c>
      <c r="BO12" s="414"/>
      <c r="BP12" s="414"/>
      <c r="BQ12" s="414"/>
      <c r="BR12" s="414"/>
      <c r="BS12" s="414"/>
      <c r="BT12" s="414"/>
      <c r="BU12" s="415"/>
      <c r="BV12" s="413">
        <v>165501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14807</v>
      </c>
      <c r="S13" s="515"/>
      <c r="T13" s="515"/>
      <c r="U13" s="515"/>
      <c r="V13" s="516"/>
      <c r="W13" s="502" t="s">
        <v>120</v>
      </c>
      <c r="X13" s="426"/>
      <c r="Y13" s="426"/>
      <c r="Z13" s="426"/>
      <c r="AA13" s="426"/>
      <c r="AB13" s="427"/>
      <c r="AC13" s="389">
        <v>385</v>
      </c>
      <c r="AD13" s="390"/>
      <c r="AE13" s="390"/>
      <c r="AF13" s="390"/>
      <c r="AG13" s="391"/>
      <c r="AH13" s="389">
        <v>563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-7373182</v>
      </c>
      <c r="BO13" s="414"/>
      <c r="BP13" s="414"/>
      <c r="BQ13" s="414"/>
      <c r="BR13" s="414"/>
      <c r="BS13" s="414"/>
      <c r="BT13" s="414"/>
      <c r="BU13" s="415"/>
      <c r="BV13" s="413">
        <v>5325290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14939</v>
      </c>
      <c r="S14" s="515"/>
      <c r="T14" s="515"/>
      <c r="U14" s="515"/>
      <c r="V14" s="516"/>
      <c r="W14" s="517"/>
      <c r="X14" s="429"/>
      <c r="Y14" s="429"/>
      <c r="Z14" s="429"/>
      <c r="AA14" s="429"/>
      <c r="AB14" s="430"/>
      <c r="AC14" s="507">
        <v>5.6</v>
      </c>
      <c r="AD14" s="508"/>
      <c r="AE14" s="508"/>
      <c r="AF14" s="508"/>
      <c r="AG14" s="509"/>
      <c r="AH14" s="507">
        <v>7.2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74.8</v>
      </c>
      <c r="CU14" s="486"/>
      <c r="CV14" s="486"/>
      <c r="CW14" s="486"/>
      <c r="CX14" s="486"/>
      <c r="CY14" s="486"/>
      <c r="CZ14" s="486"/>
      <c r="DA14" s="487"/>
      <c r="DB14" s="518">
        <v>60.7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14897</v>
      </c>
      <c r="S15" s="515"/>
      <c r="T15" s="515"/>
      <c r="U15" s="515"/>
      <c r="V15" s="516"/>
      <c r="W15" s="502" t="s">
        <v>126</v>
      </c>
      <c r="X15" s="426"/>
      <c r="Y15" s="426"/>
      <c r="Z15" s="426"/>
      <c r="AA15" s="426"/>
      <c r="AB15" s="427"/>
      <c r="AC15" s="389">
        <v>1364</v>
      </c>
      <c r="AD15" s="390"/>
      <c r="AE15" s="390"/>
      <c r="AF15" s="390"/>
      <c r="AG15" s="391"/>
      <c r="AH15" s="389">
        <v>1578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1481096</v>
      </c>
      <c r="BO15" s="409"/>
      <c r="BP15" s="409"/>
      <c r="BQ15" s="409"/>
      <c r="BR15" s="409"/>
      <c r="BS15" s="409"/>
      <c r="BT15" s="409"/>
      <c r="BU15" s="410"/>
      <c r="BV15" s="408">
        <v>1401002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19.899999999999999</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3291761</v>
      </c>
      <c r="BO16" s="414"/>
      <c r="BP16" s="414"/>
      <c r="BQ16" s="414"/>
      <c r="BR16" s="414"/>
      <c r="BS16" s="414"/>
      <c r="BT16" s="414"/>
      <c r="BU16" s="415"/>
      <c r="BV16" s="413">
        <v>3206446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5093</v>
      </c>
      <c r="AD17" s="390"/>
      <c r="AE17" s="390"/>
      <c r="AF17" s="390"/>
      <c r="AG17" s="391"/>
      <c r="AH17" s="389">
        <v>5658</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1881110</v>
      </c>
      <c r="BO17" s="414"/>
      <c r="BP17" s="414"/>
      <c r="BQ17" s="414"/>
      <c r="BR17" s="414"/>
      <c r="BS17" s="414"/>
      <c r="BT17" s="414"/>
      <c r="BU17" s="415"/>
      <c r="BV17" s="413">
        <v>1815069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53.56</v>
      </c>
      <c r="M18" s="478"/>
      <c r="N18" s="478"/>
      <c r="O18" s="478"/>
      <c r="P18" s="478"/>
      <c r="Q18" s="478"/>
      <c r="R18" s="479"/>
      <c r="S18" s="479"/>
      <c r="T18" s="479"/>
      <c r="U18" s="479"/>
      <c r="V18" s="480"/>
      <c r="W18" s="494"/>
      <c r="X18" s="495"/>
      <c r="Y18" s="495"/>
      <c r="Z18" s="495"/>
      <c r="AA18" s="495"/>
      <c r="AB18" s="503"/>
      <c r="AC18" s="377">
        <v>74.400000000000006</v>
      </c>
      <c r="AD18" s="378"/>
      <c r="AE18" s="378"/>
      <c r="AF18" s="378"/>
      <c r="AG18" s="481"/>
      <c r="AH18" s="377">
        <v>72.3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3671802</v>
      </c>
      <c r="BO18" s="414"/>
      <c r="BP18" s="414"/>
      <c r="BQ18" s="414"/>
      <c r="BR18" s="414"/>
      <c r="BS18" s="414"/>
      <c r="BT18" s="414"/>
      <c r="BU18" s="415"/>
      <c r="BV18" s="413">
        <v>3458576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269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15481883</v>
      </c>
      <c r="BO19" s="414"/>
      <c r="BP19" s="414"/>
      <c r="BQ19" s="414"/>
      <c r="BR19" s="414"/>
      <c r="BS19" s="414"/>
      <c r="BT19" s="414"/>
      <c r="BU19" s="415"/>
      <c r="BV19" s="413">
        <v>14107374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5112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6238126</v>
      </c>
      <c r="BO23" s="414"/>
      <c r="BP23" s="414"/>
      <c r="BQ23" s="414"/>
      <c r="BR23" s="414"/>
      <c r="BS23" s="414"/>
      <c r="BT23" s="414"/>
      <c r="BU23" s="415"/>
      <c r="BV23" s="413">
        <v>6323098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8430</v>
      </c>
      <c r="R24" s="390"/>
      <c r="S24" s="390"/>
      <c r="T24" s="390"/>
      <c r="U24" s="390"/>
      <c r="V24" s="391"/>
      <c r="W24" s="455"/>
      <c r="X24" s="446"/>
      <c r="Y24" s="447"/>
      <c r="Z24" s="386" t="s">
        <v>149</v>
      </c>
      <c r="AA24" s="387"/>
      <c r="AB24" s="387"/>
      <c r="AC24" s="387"/>
      <c r="AD24" s="387"/>
      <c r="AE24" s="387"/>
      <c r="AF24" s="387"/>
      <c r="AG24" s="388"/>
      <c r="AH24" s="389">
        <v>138</v>
      </c>
      <c r="AI24" s="390"/>
      <c r="AJ24" s="390"/>
      <c r="AK24" s="390"/>
      <c r="AL24" s="391"/>
      <c r="AM24" s="389">
        <v>391782</v>
      </c>
      <c r="AN24" s="390"/>
      <c r="AO24" s="390"/>
      <c r="AP24" s="390"/>
      <c r="AQ24" s="390"/>
      <c r="AR24" s="391"/>
      <c r="AS24" s="389">
        <v>2839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2067023</v>
      </c>
      <c r="BO24" s="414"/>
      <c r="BP24" s="414"/>
      <c r="BQ24" s="414"/>
      <c r="BR24" s="414"/>
      <c r="BS24" s="414"/>
      <c r="BT24" s="414"/>
      <c r="BU24" s="415"/>
      <c r="BV24" s="413">
        <v>2344800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6450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2355897</v>
      </c>
      <c r="BO25" s="409"/>
      <c r="BP25" s="409"/>
      <c r="BQ25" s="409"/>
      <c r="BR25" s="409"/>
      <c r="BS25" s="409"/>
      <c r="BT25" s="409"/>
      <c r="BU25" s="410"/>
      <c r="BV25" s="408">
        <v>1728871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5440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11756</v>
      </c>
      <c r="AN26" s="390"/>
      <c r="AO26" s="390"/>
      <c r="AP26" s="390"/>
      <c r="AQ26" s="390"/>
      <c r="AR26" s="391"/>
      <c r="AS26" s="389">
        <v>2939</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2970</v>
      </c>
      <c r="R27" s="390"/>
      <c r="S27" s="390"/>
      <c r="T27" s="390"/>
      <c r="U27" s="390"/>
      <c r="V27" s="391"/>
      <c r="W27" s="455"/>
      <c r="X27" s="446"/>
      <c r="Y27" s="447"/>
      <c r="Z27" s="386" t="s">
        <v>158</v>
      </c>
      <c r="AA27" s="387"/>
      <c r="AB27" s="387"/>
      <c r="AC27" s="387"/>
      <c r="AD27" s="387"/>
      <c r="AE27" s="387"/>
      <c r="AF27" s="387"/>
      <c r="AG27" s="388"/>
      <c r="AH27" s="389">
        <v>12</v>
      </c>
      <c r="AI27" s="390"/>
      <c r="AJ27" s="390"/>
      <c r="AK27" s="390"/>
      <c r="AL27" s="391"/>
      <c r="AM27" s="389">
        <v>33392</v>
      </c>
      <c r="AN27" s="390"/>
      <c r="AO27" s="390"/>
      <c r="AP27" s="390"/>
      <c r="AQ27" s="390"/>
      <c r="AR27" s="391"/>
      <c r="AS27" s="389">
        <v>2783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253533</v>
      </c>
      <c r="BO27" s="417"/>
      <c r="BP27" s="417"/>
      <c r="BQ27" s="417"/>
      <c r="BR27" s="417"/>
      <c r="BS27" s="417"/>
      <c r="BT27" s="417"/>
      <c r="BU27" s="418"/>
      <c r="BV27" s="416">
        <v>253458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2510</v>
      </c>
      <c r="R28" s="390"/>
      <c r="S28" s="390"/>
      <c r="T28" s="390"/>
      <c r="U28" s="390"/>
      <c r="V28" s="391"/>
      <c r="W28" s="455"/>
      <c r="X28" s="446"/>
      <c r="Y28" s="447"/>
      <c r="Z28" s="386" t="s">
        <v>161</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2063512</v>
      </c>
      <c r="BO28" s="409"/>
      <c r="BP28" s="409"/>
      <c r="BQ28" s="409"/>
      <c r="BR28" s="409"/>
      <c r="BS28" s="409"/>
      <c r="BT28" s="409"/>
      <c r="BU28" s="410"/>
      <c r="BV28" s="408">
        <v>2034879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12</v>
      </c>
      <c r="M29" s="390"/>
      <c r="N29" s="390"/>
      <c r="O29" s="390"/>
      <c r="P29" s="391"/>
      <c r="Q29" s="389">
        <v>2300</v>
      </c>
      <c r="R29" s="390"/>
      <c r="S29" s="390"/>
      <c r="T29" s="390"/>
      <c r="U29" s="390"/>
      <c r="V29" s="391"/>
      <c r="W29" s="456"/>
      <c r="X29" s="457"/>
      <c r="Y29" s="458"/>
      <c r="Z29" s="386" t="s">
        <v>165</v>
      </c>
      <c r="AA29" s="387"/>
      <c r="AB29" s="387"/>
      <c r="AC29" s="387"/>
      <c r="AD29" s="387"/>
      <c r="AE29" s="387"/>
      <c r="AF29" s="387"/>
      <c r="AG29" s="388"/>
      <c r="AH29" s="389">
        <v>150</v>
      </c>
      <c r="AI29" s="390"/>
      <c r="AJ29" s="390"/>
      <c r="AK29" s="390"/>
      <c r="AL29" s="391"/>
      <c r="AM29" s="389">
        <v>425174</v>
      </c>
      <c r="AN29" s="390"/>
      <c r="AO29" s="390"/>
      <c r="AP29" s="390"/>
      <c r="AQ29" s="390"/>
      <c r="AR29" s="391"/>
      <c r="AS29" s="389">
        <v>2834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300512</v>
      </c>
      <c r="BO29" s="414"/>
      <c r="BP29" s="414"/>
      <c r="BQ29" s="414"/>
      <c r="BR29" s="414"/>
      <c r="BS29" s="414"/>
      <c r="BT29" s="414"/>
      <c r="BU29" s="415"/>
      <c r="BV29" s="413">
        <v>300410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3300943</v>
      </c>
      <c r="BO30" s="417"/>
      <c r="BP30" s="417"/>
      <c r="BQ30" s="417"/>
      <c r="BR30" s="417"/>
      <c r="BS30" s="417"/>
      <c r="BT30" s="417"/>
      <c r="BU30" s="418"/>
      <c r="BV30" s="416">
        <v>5272720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松島町国民健康保険特別会計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松島町水道事業会計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松島町観瀾亭等特別会計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塩釜地区消防事務組合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松島町松島区外区有財産特別会計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松島町介護保険事業特別会計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松島町下水道事業特別会計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宮城東部衛生処理組合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松島町後期高齢者医療特別会計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宮城県後期高齢者医療広域連合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松島町介護サービス事業特別会計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吉田川流域溜池大和町外２市町4ヶ町組合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宮城県市町村職員退職手当組合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宮城県市町村非常勤消防団員補償報償組合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宮城県市町村自治振興センター</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5.29</v>
      </c>
      <c r="G34" s="33">
        <v>3.61</v>
      </c>
      <c r="H34" s="33">
        <v>17.98</v>
      </c>
      <c r="I34" s="33">
        <v>18.3</v>
      </c>
      <c r="J34" s="34">
        <v>36.03</v>
      </c>
      <c r="K34" s="22"/>
      <c r="L34" s="22"/>
      <c r="M34" s="22"/>
      <c r="N34" s="22"/>
      <c r="O34" s="22"/>
      <c r="P34" s="22"/>
    </row>
    <row r="35" spans="1:16" ht="39" customHeight="1" x14ac:dyDescent="0.15">
      <c r="A35" s="22"/>
      <c r="B35" s="35"/>
      <c r="C35" s="1175" t="s">
        <v>534</v>
      </c>
      <c r="D35" s="1176"/>
      <c r="E35" s="1177"/>
      <c r="F35" s="36">
        <v>24.03</v>
      </c>
      <c r="G35" s="37">
        <v>27.6</v>
      </c>
      <c r="H35" s="37">
        <v>28.84</v>
      </c>
      <c r="I35" s="37">
        <v>29.58</v>
      </c>
      <c r="J35" s="38">
        <v>32.93</v>
      </c>
      <c r="K35" s="22"/>
      <c r="L35" s="22"/>
      <c r="M35" s="22"/>
      <c r="N35" s="22"/>
      <c r="O35" s="22"/>
      <c r="P35" s="22"/>
    </row>
    <row r="36" spans="1:16" ht="39" customHeight="1" x14ac:dyDescent="0.15">
      <c r="A36" s="22"/>
      <c r="B36" s="35"/>
      <c r="C36" s="1175" t="s">
        <v>535</v>
      </c>
      <c r="D36" s="1176"/>
      <c r="E36" s="1177"/>
      <c r="F36" s="36">
        <v>5.31</v>
      </c>
      <c r="G36" s="37">
        <v>7.54</v>
      </c>
      <c r="H36" s="37">
        <v>7.92</v>
      </c>
      <c r="I36" s="37">
        <v>110.46</v>
      </c>
      <c r="J36" s="38">
        <v>27.54</v>
      </c>
      <c r="K36" s="22"/>
      <c r="L36" s="22"/>
      <c r="M36" s="22"/>
      <c r="N36" s="22"/>
      <c r="O36" s="22"/>
      <c r="P36" s="22"/>
    </row>
    <row r="37" spans="1:16" ht="39" customHeight="1" x14ac:dyDescent="0.15">
      <c r="A37" s="22"/>
      <c r="B37" s="35"/>
      <c r="C37" s="1175" t="s">
        <v>536</v>
      </c>
      <c r="D37" s="1176"/>
      <c r="E37" s="1177"/>
      <c r="F37" s="36">
        <v>2.79</v>
      </c>
      <c r="G37" s="37">
        <v>6.43</v>
      </c>
      <c r="H37" s="37">
        <v>5.6</v>
      </c>
      <c r="I37" s="37">
        <v>5.88</v>
      </c>
      <c r="J37" s="38">
        <v>3.51</v>
      </c>
      <c r="K37" s="22"/>
      <c r="L37" s="22"/>
      <c r="M37" s="22"/>
      <c r="N37" s="22"/>
      <c r="O37" s="22"/>
      <c r="P37" s="22"/>
    </row>
    <row r="38" spans="1:16" ht="39" customHeight="1" x14ac:dyDescent="0.15">
      <c r="A38" s="22"/>
      <c r="B38" s="35"/>
      <c r="C38" s="1175" t="s">
        <v>537</v>
      </c>
      <c r="D38" s="1176"/>
      <c r="E38" s="1177"/>
      <c r="F38" s="36">
        <v>1.27</v>
      </c>
      <c r="G38" s="37">
        <v>0.95</v>
      </c>
      <c r="H38" s="37">
        <v>1.24</v>
      </c>
      <c r="I38" s="37">
        <v>1.29</v>
      </c>
      <c r="J38" s="38">
        <v>1.33</v>
      </c>
      <c r="K38" s="22"/>
      <c r="L38" s="22"/>
      <c r="M38" s="22"/>
      <c r="N38" s="22"/>
      <c r="O38" s="22"/>
      <c r="P38" s="22"/>
    </row>
    <row r="39" spans="1:16" ht="39" customHeight="1" x14ac:dyDescent="0.15">
      <c r="A39" s="22"/>
      <c r="B39" s="35"/>
      <c r="C39" s="1175" t="s">
        <v>538</v>
      </c>
      <c r="D39" s="1176"/>
      <c r="E39" s="1177"/>
      <c r="F39" s="36">
        <v>0.09</v>
      </c>
      <c r="G39" s="37">
        <v>0.12</v>
      </c>
      <c r="H39" s="37">
        <v>0.21</v>
      </c>
      <c r="I39" s="37">
        <v>0.27</v>
      </c>
      <c r="J39" s="38">
        <v>0.22</v>
      </c>
      <c r="K39" s="22"/>
      <c r="L39" s="22"/>
      <c r="M39" s="22"/>
      <c r="N39" s="22"/>
      <c r="O39" s="22"/>
      <c r="P39" s="22"/>
    </row>
    <row r="40" spans="1:16" ht="39" customHeight="1" x14ac:dyDescent="0.15">
      <c r="A40" s="22"/>
      <c r="B40" s="35"/>
      <c r="C40" s="1175" t="s">
        <v>539</v>
      </c>
      <c r="D40" s="1176"/>
      <c r="E40" s="1177"/>
      <c r="F40" s="36">
        <v>7.0000000000000007E-2</v>
      </c>
      <c r="G40" s="37">
        <v>7.0000000000000007E-2</v>
      </c>
      <c r="H40" s="37">
        <v>0.02</v>
      </c>
      <c r="I40" s="37">
        <v>0.03</v>
      </c>
      <c r="J40" s="38">
        <v>0.02</v>
      </c>
      <c r="K40" s="22"/>
      <c r="L40" s="22"/>
      <c r="M40" s="22"/>
      <c r="N40" s="22"/>
      <c r="O40" s="22"/>
      <c r="P40" s="22"/>
    </row>
    <row r="41" spans="1:16" ht="39" customHeight="1" x14ac:dyDescent="0.15">
      <c r="A41" s="22"/>
      <c r="B41" s="35"/>
      <c r="C41" s="1175" t="s">
        <v>540</v>
      </c>
      <c r="D41" s="1176"/>
      <c r="E41" s="1177"/>
      <c r="F41" s="36">
        <v>0</v>
      </c>
      <c r="G41" s="37">
        <v>0</v>
      </c>
      <c r="H41" s="37">
        <v>0</v>
      </c>
      <c r="I41" s="37">
        <v>0.01</v>
      </c>
      <c r="J41" s="38">
        <v>0</v>
      </c>
      <c r="K41" s="22"/>
      <c r="L41" s="22"/>
      <c r="M41" s="22"/>
      <c r="N41" s="22"/>
      <c r="O41" s="22"/>
      <c r="P41" s="22"/>
    </row>
    <row r="42" spans="1:16" ht="39" customHeight="1" x14ac:dyDescent="0.15">
      <c r="A42" s="22"/>
      <c r="B42" s="39"/>
      <c r="C42" s="1175" t="s">
        <v>541</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542</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666</v>
      </c>
      <c r="L45" s="60">
        <v>621</v>
      </c>
      <c r="M45" s="60">
        <v>594</v>
      </c>
      <c r="N45" s="60">
        <v>578</v>
      </c>
      <c r="O45" s="61">
        <v>539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311</v>
      </c>
      <c r="L48" s="64">
        <v>298</v>
      </c>
      <c r="M48" s="64">
        <v>321</v>
      </c>
      <c r="N48" s="64">
        <v>385</v>
      </c>
      <c r="O48" s="65">
        <v>373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32</v>
      </c>
      <c r="L49" s="64">
        <v>32</v>
      </c>
      <c r="M49" s="64">
        <v>29</v>
      </c>
      <c r="N49" s="64">
        <v>12</v>
      </c>
      <c r="O49" s="65">
        <v>12</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v>4</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486</v>
      </c>
      <c r="L51" s="64">
        <v>0</v>
      </c>
      <c r="M51" s="64" t="s">
        <v>486</v>
      </c>
      <c r="N51" s="64" t="s">
        <v>486</v>
      </c>
      <c r="O51" s="65" t="s">
        <v>486</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672</v>
      </c>
      <c r="L52" s="64">
        <v>666</v>
      </c>
      <c r="M52" s="64">
        <v>671</v>
      </c>
      <c r="N52" s="64">
        <v>660</v>
      </c>
      <c r="O52" s="65">
        <v>616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338</v>
      </c>
      <c r="L53" s="69">
        <v>289</v>
      </c>
      <c r="M53" s="69">
        <v>273</v>
      </c>
      <c r="N53" s="69">
        <v>315</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5669</v>
      </c>
      <c r="J41" s="83">
        <v>5768</v>
      </c>
      <c r="K41" s="83">
        <v>6016</v>
      </c>
      <c r="L41" s="83">
        <v>6323</v>
      </c>
      <c r="M41" s="84">
        <v>6238</v>
      </c>
    </row>
    <row r="42" spans="2:13" ht="27.75" customHeight="1" x14ac:dyDescent="0.15">
      <c r="B42" s="1201"/>
      <c r="C42" s="1202"/>
      <c r="D42" s="85"/>
      <c r="E42" s="1205" t="s">
        <v>26</v>
      </c>
      <c r="F42" s="1205"/>
      <c r="G42" s="1205"/>
      <c r="H42" s="1206"/>
      <c r="I42" s="86">
        <v>91</v>
      </c>
      <c r="J42" s="87">
        <v>79</v>
      </c>
      <c r="K42" s="87">
        <v>66</v>
      </c>
      <c r="L42" s="87">
        <v>57</v>
      </c>
      <c r="M42" s="88">
        <v>45</v>
      </c>
    </row>
    <row r="43" spans="2:13" ht="27.75" customHeight="1" x14ac:dyDescent="0.15">
      <c r="B43" s="1201"/>
      <c r="C43" s="1202"/>
      <c r="D43" s="85"/>
      <c r="E43" s="1205" t="s">
        <v>27</v>
      </c>
      <c r="F43" s="1205"/>
      <c r="G43" s="1205"/>
      <c r="H43" s="1206"/>
      <c r="I43" s="86">
        <v>4301</v>
      </c>
      <c r="J43" s="87">
        <v>4193</v>
      </c>
      <c r="K43" s="87">
        <v>4239</v>
      </c>
      <c r="L43" s="87">
        <v>4410</v>
      </c>
      <c r="M43" s="88">
        <v>4642</v>
      </c>
    </row>
    <row r="44" spans="2:13" ht="27.75" customHeight="1" x14ac:dyDescent="0.15">
      <c r="B44" s="1201"/>
      <c r="C44" s="1202"/>
      <c r="D44" s="85"/>
      <c r="E44" s="1205" t="s">
        <v>28</v>
      </c>
      <c r="F44" s="1205"/>
      <c r="G44" s="1205"/>
      <c r="H44" s="1206"/>
      <c r="I44" s="86">
        <v>99</v>
      </c>
      <c r="J44" s="87">
        <v>71</v>
      </c>
      <c r="K44" s="87">
        <v>47</v>
      </c>
      <c r="L44" s="87">
        <v>42</v>
      </c>
      <c r="M44" s="88">
        <v>33</v>
      </c>
    </row>
    <row r="45" spans="2:13" ht="27.75" customHeight="1" x14ac:dyDescent="0.15">
      <c r="B45" s="1201"/>
      <c r="C45" s="1202"/>
      <c r="D45" s="85"/>
      <c r="E45" s="1205" t="s">
        <v>29</v>
      </c>
      <c r="F45" s="1205"/>
      <c r="G45" s="1205"/>
      <c r="H45" s="1206"/>
      <c r="I45" s="86">
        <v>1343</v>
      </c>
      <c r="J45" s="87">
        <v>1316</v>
      </c>
      <c r="K45" s="87">
        <v>1257</v>
      </c>
      <c r="L45" s="87">
        <v>1156</v>
      </c>
      <c r="M45" s="88">
        <v>1088</v>
      </c>
    </row>
    <row r="46" spans="2:13" ht="27.75" customHeight="1" x14ac:dyDescent="0.15">
      <c r="B46" s="1201"/>
      <c r="C46" s="1202"/>
      <c r="D46" s="85"/>
      <c r="E46" s="1205" t="s">
        <v>30</v>
      </c>
      <c r="F46" s="1205"/>
      <c r="G46" s="1205"/>
      <c r="H46" s="1206"/>
      <c r="I46" s="86" t="s">
        <v>486</v>
      </c>
      <c r="J46" s="87" t="s">
        <v>486</v>
      </c>
      <c r="K46" s="87" t="s">
        <v>486</v>
      </c>
      <c r="L46" s="87" t="s">
        <v>486</v>
      </c>
      <c r="M46" s="88" t="s">
        <v>486</v>
      </c>
    </row>
    <row r="47" spans="2:13" ht="27.75" customHeight="1" x14ac:dyDescent="0.15">
      <c r="B47" s="1201"/>
      <c r="C47" s="1202"/>
      <c r="D47" s="85"/>
      <c r="E47" s="1205" t="s">
        <v>31</v>
      </c>
      <c r="F47" s="1205"/>
      <c r="G47" s="1205"/>
      <c r="H47" s="1206"/>
      <c r="I47" s="86" t="s">
        <v>486</v>
      </c>
      <c r="J47" s="87" t="s">
        <v>486</v>
      </c>
      <c r="K47" s="87" t="s">
        <v>486</v>
      </c>
      <c r="L47" s="87" t="s">
        <v>486</v>
      </c>
      <c r="M47" s="88" t="s">
        <v>486</v>
      </c>
    </row>
    <row r="48" spans="2:13" ht="27.75" customHeight="1" x14ac:dyDescent="0.15">
      <c r="B48" s="1203"/>
      <c r="C48" s="1204"/>
      <c r="D48" s="85"/>
      <c r="E48" s="1205" t="s">
        <v>32</v>
      </c>
      <c r="F48" s="1205"/>
      <c r="G48" s="1205"/>
      <c r="H48" s="1206"/>
      <c r="I48" s="86" t="s">
        <v>486</v>
      </c>
      <c r="J48" s="87" t="s">
        <v>486</v>
      </c>
      <c r="K48" s="87" t="s">
        <v>486</v>
      </c>
      <c r="L48" s="87" t="s">
        <v>486</v>
      </c>
      <c r="M48" s="88" t="s">
        <v>486</v>
      </c>
    </row>
    <row r="49" spans="2:13" ht="27.75" customHeight="1" x14ac:dyDescent="0.15">
      <c r="B49" s="1199" t="s">
        <v>33</v>
      </c>
      <c r="C49" s="1200"/>
      <c r="D49" s="89"/>
      <c r="E49" s="1205" t="s">
        <v>34</v>
      </c>
      <c r="F49" s="1205"/>
      <c r="G49" s="1205"/>
      <c r="H49" s="1206"/>
      <c r="I49" s="86">
        <v>2242</v>
      </c>
      <c r="J49" s="87">
        <v>2910</v>
      </c>
      <c r="K49" s="87">
        <v>1486</v>
      </c>
      <c r="L49" s="87">
        <v>2941</v>
      </c>
      <c r="M49" s="88">
        <v>2578</v>
      </c>
    </row>
    <row r="50" spans="2:13" ht="27.75" customHeight="1" x14ac:dyDescent="0.15">
      <c r="B50" s="1201"/>
      <c r="C50" s="1202"/>
      <c r="D50" s="85"/>
      <c r="E50" s="1205" t="s">
        <v>35</v>
      </c>
      <c r="F50" s="1205"/>
      <c r="G50" s="1205"/>
      <c r="H50" s="1206"/>
      <c r="I50" s="86">
        <v>826</v>
      </c>
      <c r="J50" s="87">
        <v>716</v>
      </c>
      <c r="K50" s="87">
        <v>596</v>
      </c>
      <c r="L50" s="87">
        <v>648</v>
      </c>
      <c r="M50" s="88">
        <v>564</v>
      </c>
    </row>
    <row r="51" spans="2:13" ht="27.75" customHeight="1" x14ac:dyDescent="0.15">
      <c r="B51" s="1203"/>
      <c r="C51" s="1204"/>
      <c r="D51" s="85"/>
      <c r="E51" s="1205" t="s">
        <v>36</v>
      </c>
      <c r="F51" s="1205"/>
      <c r="G51" s="1205"/>
      <c r="H51" s="1206"/>
      <c r="I51" s="86">
        <v>6739</v>
      </c>
      <c r="J51" s="87">
        <v>6809</v>
      </c>
      <c r="K51" s="87">
        <v>6658</v>
      </c>
      <c r="L51" s="87">
        <v>6406</v>
      </c>
      <c r="M51" s="88">
        <v>6400</v>
      </c>
    </row>
    <row r="52" spans="2:13" ht="27.75" customHeight="1" thickBot="1" x14ac:dyDescent="0.2">
      <c r="B52" s="1207" t="s">
        <v>37</v>
      </c>
      <c r="C52" s="1208"/>
      <c r="D52" s="90"/>
      <c r="E52" s="1209" t="s">
        <v>38</v>
      </c>
      <c r="F52" s="1209"/>
      <c r="G52" s="1209"/>
      <c r="H52" s="1210"/>
      <c r="I52" s="91">
        <v>1696</v>
      </c>
      <c r="J52" s="92">
        <v>992</v>
      </c>
      <c r="K52" s="92">
        <v>2886</v>
      </c>
      <c r="L52" s="92">
        <v>1994</v>
      </c>
      <c r="M52" s="93">
        <v>2505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558</v>
      </c>
      <c r="H73" s="1228"/>
      <c r="I73" s="1233" t="s">
        <v>559</v>
      </c>
      <c r="J73" s="1233"/>
      <c r="K73" s="1248">
        <v>50.9</v>
      </c>
      <c r="L73" s="1248">
        <v>30.4</v>
      </c>
      <c r="M73" s="1236">
        <v>87.5</v>
      </c>
      <c r="N73" s="1236">
        <v>60.7</v>
      </c>
      <c r="O73" s="1236">
        <v>74.8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11.1</v>
      </c>
      <c r="L75" s="1249">
        <v>9.8000000000000007</v>
      </c>
      <c r="M75" s="1249">
        <v>9.1999999999999993</v>
      </c>
      <c r="N75" s="1249">
        <v>8.9</v>
      </c>
      <c r="O75" s="1249">
        <v>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8">
        <v>64.3</v>
      </c>
      <c r="L77" s="1248">
        <v>61.3</v>
      </c>
      <c r="M77" s="1236">
        <v>54.6</v>
      </c>
      <c r="N77" s="1236">
        <v>48.7</v>
      </c>
      <c r="O77" s="1236">
        <v>13.1</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564</v>
      </c>
      <c r="J79" s="1246"/>
      <c r="K79" s="1251">
        <v>12.3</v>
      </c>
      <c r="L79" s="1251">
        <v>11.7</v>
      </c>
      <c r="M79" s="1251">
        <v>11.2</v>
      </c>
      <c r="N79" s="1251">
        <v>10.4</v>
      </c>
      <c r="O79" s="1251">
        <v>8.9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28948</v>
      </c>
      <c r="E3" s="116"/>
      <c r="F3" s="117">
        <v>61557</v>
      </c>
      <c r="G3" s="118"/>
      <c r="H3" s="119"/>
    </row>
    <row r="4" spans="1:8" x14ac:dyDescent="0.15">
      <c r="A4" s="120"/>
      <c r="B4" s="121"/>
      <c r="C4" s="122"/>
      <c r="D4" s="123">
        <v>10095</v>
      </c>
      <c r="E4" s="124"/>
      <c r="F4" s="125">
        <v>32497</v>
      </c>
      <c r="G4" s="126"/>
      <c r="H4" s="127"/>
    </row>
    <row r="5" spans="1:8" x14ac:dyDescent="0.15">
      <c r="A5" s="108" t="s">
        <v>520</v>
      </c>
      <c r="B5" s="113"/>
      <c r="C5" s="114"/>
      <c r="D5" s="115">
        <v>81501</v>
      </c>
      <c r="E5" s="116"/>
      <c r="F5" s="117">
        <v>69806</v>
      </c>
      <c r="G5" s="118"/>
      <c r="H5" s="119"/>
    </row>
    <row r="6" spans="1:8" x14ac:dyDescent="0.15">
      <c r="A6" s="120"/>
      <c r="B6" s="121"/>
      <c r="C6" s="122"/>
      <c r="D6" s="123">
        <v>21074</v>
      </c>
      <c r="E6" s="124"/>
      <c r="F6" s="125">
        <v>32823</v>
      </c>
      <c r="G6" s="126"/>
      <c r="H6" s="127"/>
    </row>
    <row r="7" spans="1:8" x14ac:dyDescent="0.15">
      <c r="A7" s="108" t="s">
        <v>521</v>
      </c>
      <c r="B7" s="113"/>
      <c r="C7" s="114"/>
      <c r="D7" s="115">
        <v>119891</v>
      </c>
      <c r="E7" s="116"/>
      <c r="F7" s="117">
        <v>74444</v>
      </c>
      <c r="G7" s="118"/>
      <c r="H7" s="119"/>
    </row>
    <row r="8" spans="1:8" x14ac:dyDescent="0.15">
      <c r="A8" s="120"/>
      <c r="B8" s="121"/>
      <c r="C8" s="122"/>
      <c r="D8" s="123">
        <v>25867</v>
      </c>
      <c r="E8" s="124"/>
      <c r="F8" s="125">
        <v>34175</v>
      </c>
      <c r="G8" s="126"/>
      <c r="H8" s="127"/>
    </row>
    <row r="9" spans="1:8" x14ac:dyDescent="0.15">
      <c r="A9" s="108" t="s">
        <v>522</v>
      </c>
      <c r="B9" s="113"/>
      <c r="C9" s="114"/>
      <c r="D9" s="115">
        <v>343397</v>
      </c>
      <c r="E9" s="116"/>
      <c r="F9" s="117">
        <v>85205</v>
      </c>
      <c r="G9" s="118"/>
      <c r="H9" s="119"/>
    </row>
    <row r="10" spans="1:8" x14ac:dyDescent="0.15">
      <c r="A10" s="120"/>
      <c r="B10" s="121"/>
      <c r="C10" s="122"/>
      <c r="D10" s="123">
        <v>34244</v>
      </c>
      <c r="E10" s="124"/>
      <c r="F10" s="125">
        <v>38847</v>
      </c>
      <c r="G10" s="126"/>
      <c r="H10" s="127"/>
    </row>
    <row r="11" spans="1:8" x14ac:dyDescent="0.15">
      <c r="A11" s="108" t="s">
        <v>523</v>
      </c>
      <c r="B11" s="113"/>
      <c r="C11" s="114"/>
      <c r="D11" s="115">
        <v>319163</v>
      </c>
      <c r="E11" s="116"/>
      <c r="F11" s="117">
        <v>75972</v>
      </c>
      <c r="G11" s="118"/>
      <c r="H11" s="119"/>
    </row>
    <row r="12" spans="1:8" x14ac:dyDescent="0.15">
      <c r="A12" s="120"/>
      <c r="B12" s="121"/>
      <c r="C12" s="128"/>
      <c r="D12" s="123">
        <v>24036</v>
      </c>
      <c r="E12" s="124"/>
      <c r="F12" s="125">
        <v>40712</v>
      </c>
      <c r="G12" s="126"/>
      <c r="H12" s="127"/>
    </row>
    <row r="13" spans="1:8" x14ac:dyDescent="0.15">
      <c r="A13" s="108"/>
      <c r="B13" s="113"/>
      <c r="C13" s="129"/>
      <c r="D13" s="130">
        <v>178580</v>
      </c>
      <c r="E13" s="131"/>
      <c r="F13" s="132">
        <v>73397</v>
      </c>
      <c r="G13" s="133"/>
      <c r="H13" s="119"/>
    </row>
    <row r="14" spans="1:8" x14ac:dyDescent="0.15">
      <c r="A14" s="120"/>
      <c r="B14" s="121"/>
      <c r="C14" s="122"/>
      <c r="D14" s="123">
        <v>23063</v>
      </c>
      <c r="E14" s="124"/>
      <c r="F14" s="125">
        <v>35811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5.32</v>
      </c>
      <c r="C19" s="134">
        <f>ROUND(VALUE(SUBSTITUTE(実質収支比率等に係る経年分析!G$48,"▲","-")),2)</f>
        <v>7.55</v>
      </c>
      <c r="D19" s="134">
        <f>ROUND(VALUE(SUBSTITUTE(実質収支比率等に係る経年分析!H$48,"▲","-")),2)</f>
        <v>7.94</v>
      </c>
      <c r="E19" s="134">
        <f>ROUND(VALUE(SUBSTITUTE(実質収支比率等に係る経年分析!I$48,"▲","-")),2)</f>
        <v>110.47</v>
      </c>
      <c r="F19" s="134">
        <f>ROUND(VALUE(SUBSTITUTE(実質収支比率等に係る経年分析!J$48,"▲","-")),2)</f>
        <v>27.55</v>
      </c>
    </row>
    <row r="20" spans="1:11" x14ac:dyDescent="0.15">
      <c r="A20" s="134" t="s">
        <v>43</v>
      </c>
      <c r="B20" s="134">
        <f>ROUND(VALUE(SUBSTITUTE(実質収支比率等に係る経年分析!F$47,"▲","-")),2)</f>
        <v>29.81</v>
      </c>
      <c r="C20" s="134">
        <f>ROUND(VALUE(SUBSTITUTE(実質収支比率等に係る経年分析!G$47,"▲","-")),2)</f>
        <v>49.45</v>
      </c>
      <c r="D20" s="134">
        <f>ROUND(VALUE(SUBSTITUTE(実質収支比率等に係る経年分析!H$47,"▲","-")),2)</f>
        <v>11.37</v>
      </c>
      <c r="E20" s="134">
        <f>ROUND(VALUE(SUBSTITUTE(実質収支比率等に係る経年分析!I$47,"▲","-")),2)</f>
        <v>52.12</v>
      </c>
      <c r="F20" s="134">
        <f>ROUND(VALUE(SUBSTITUTE(実質収支比率等に係る経年分析!J$47,"▲","-")),2)</f>
        <v>52.43</v>
      </c>
    </row>
    <row r="21" spans="1:11" x14ac:dyDescent="0.15">
      <c r="A21" s="134" t="s">
        <v>44</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18.91</v>
      </c>
      <c r="D21" s="134">
        <f>IF(ISNUMBER(VALUE(SUBSTITUTE(実質収支比率等に係る経年分析!H$49,"▲","-"))),ROUND(VALUE(SUBSTITUTE(実質収支比率等に係る経年分析!H$49,"▲","-")),2),NA())</f>
        <v>-41.81</v>
      </c>
      <c r="E21" s="134">
        <f>IF(ISNUMBER(VALUE(SUBSTITUTE(実質収支比率等に係る経年分析!I$49,"▲","-"))),ROUND(VALUE(SUBSTITUTE(実質収支比率等に係る経年分析!I$49,"▲","-")),2),NA())</f>
        <v>136.41</v>
      </c>
      <c r="F21" s="134">
        <f>IF(ISNUMBER(VALUE(SUBSTITUTE(実質収支比率等に係る経年分析!J$49,"▲","-"))),ROUND(VALUE(SUBSTITUTE(実質収支比率等に係る経年分析!J$49,"▲","-")),2),NA())</f>
        <v>-187.33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松島町松島区外区有財産特別会計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松島町後期高齢者医療特別会計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松島町観瀾亭等特別会計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15">
      <c r="A32" s="135" t="str">
        <f>IF(連結実質赤字比率に係る赤字・黒字の構成分析!C$38="",NA(),連結実質赤字比率に係る赤字・黒字の構成分析!C$38)</f>
        <v>松島町介護保険事業特別会計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1.33</v>
      </c>
    </row>
    <row r="33" spans="1:16" x14ac:dyDescent="0.15">
      <c r="A33" s="135" t="str">
        <f>IF(連結実質赤字比率に係る赤字・黒字の構成分析!C$37="",NA(),連結実質赤字比率に係る赤字・黒字の構成分析!C$37)</f>
        <v>松島町国民健康保険特別会計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27.54</v>
      </c>
    </row>
    <row r="35" spans="1:16" x14ac:dyDescent="0.15">
      <c r="A35" s="135" t="str">
        <f>IF(連結実質赤字比率に係る赤字・黒字の構成分析!C$35="",NA(),連結実質赤字比率に係る赤字・黒字の構成分析!C$35)</f>
        <v>松島町水道事業会計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32.93</v>
      </c>
    </row>
    <row r="36" spans="1:16" x14ac:dyDescent="0.15">
      <c r="A36" s="135" t="str">
        <f>IF(連結実質赤字比率に係る赤字・黒字の構成分析!C$34="",NA(),連結実質赤字比率に係る赤字・黒字の構成分析!C$34)</f>
        <v>松島町下水道事業特別会計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36.03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672</v>
      </c>
      <c r="E42" s="136"/>
      <c r="F42" s="136"/>
      <c r="G42" s="136">
        <f>'実質公債費比率（分子）の構造'!L$52</f>
        <v>666</v>
      </c>
      <c r="H42" s="136"/>
      <c r="I42" s="136"/>
      <c r="J42" s="136">
        <f>'実質公債費比率（分子）の構造'!M$52</f>
        <v>671</v>
      </c>
      <c r="K42" s="136"/>
      <c r="L42" s="136"/>
      <c r="M42" s="136">
        <f>'実質公債費比率（分子）の構造'!N$52</f>
        <v>660</v>
      </c>
      <c r="N42" s="136"/>
      <c r="O42" s="136"/>
      <c r="P42" s="136">
        <f>'実質公債費比率（分子）の構造'!O$52</f>
        <v>616</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4</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32</v>
      </c>
      <c r="C45" s="136"/>
      <c r="D45" s="136"/>
      <c r="E45" s="136">
        <f>'実質公債費比率（分子）の構造'!L$49</f>
        <v>32</v>
      </c>
      <c r="F45" s="136"/>
      <c r="G45" s="136"/>
      <c r="H45" s="136">
        <f>'実質公債費比率（分子）の構造'!M$49</f>
        <v>29</v>
      </c>
      <c r="I45" s="136"/>
      <c r="J45" s="136"/>
      <c r="K45" s="136">
        <f>'実質公債費比率（分子）の構造'!N$49</f>
        <v>12</v>
      </c>
      <c r="L45" s="136"/>
      <c r="M45" s="136"/>
      <c r="N45" s="136">
        <f>'実質公債費比率（分子）の構造'!O$49</f>
        <v>12</v>
      </c>
      <c r="O45" s="136"/>
      <c r="P45" s="136"/>
    </row>
    <row r="46" spans="1:16" x14ac:dyDescent="0.15">
      <c r="A46" s="136" t="s">
        <v>55</v>
      </c>
      <c r="B46" s="136">
        <f>'実質公債費比率（分子）の構造'!K$48</f>
        <v>311</v>
      </c>
      <c r="C46" s="136"/>
      <c r="D46" s="136"/>
      <c r="E46" s="136">
        <f>'実質公債費比率（分子）の構造'!L$48</f>
        <v>298</v>
      </c>
      <c r="F46" s="136"/>
      <c r="G46" s="136"/>
      <c r="H46" s="136">
        <f>'実質公債費比率（分子）の構造'!M$48</f>
        <v>321</v>
      </c>
      <c r="I46" s="136"/>
      <c r="J46" s="136"/>
      <c r="K46" s="136">
        <f>'実質公債費比率（分子）の構造'!N$48</f>
        <v>385</v>
      </c>
      <c r="L46" s="136"/>
      <c r="M46" s="136"/>
      <c r="N46" s="136">
        <f>'実質公債費比率（分子）の構造'!O$48</f>
        <v>373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666</v>
      </c>
      <c r="C49" s="136"/>
      <c r="D49" s="136"/>
      <c r="E49" s="136">
        <f>'実質公債費比率（分子）の構造'!L$45</f>
        <v>621</v>
      </c>
      <c r="F49" s="136"/>
      <c r="G49" s="136"/>
      <c r="H49" s="136">
        <f>'実質公債費比率（分子）の構造'!M$45</f>
        <v>594</v>
      </c>
      <c r="I49" s="136"/>
      <c r="J49" s="136"/>
      <c r="K49" s="136">
        <f>'実質公債費比率（分子）の構造'!N$45</f>
        <v>578</v>
      </c>
      <c r="L49" s="136"/>
      <c r="M49" s="136"/>
      <c r="N49" s="136">
        <f>'実質公債費比率（分子）の構造'!O$45</f>
        <v>539</v>
      </c>
      <c r="O49" s="136"/>
      <c r="P49" s="136"/>
    </row>
    <row r="50" spans="1:16" x14ac:dyDescent="0.15">
      <c r="A50" s="136" t="s">
        <v>59</v>
      </c>
      <c r="B50" s="136" t="e">
        <f>NA()</f>
        <v>#N/A</v>
      </c>
      <c r="C50" s="136">
        <f>IF(ISNUMBER('実質公債費比率（分子）の構造'!K$53),'実質公債費比率（分子）の構造'!K$53,NA())</f>
        <v>338</v>
      </c>
      <c r="D50" s="136" t="e">
        <f>NA()</f>
        <v>#N/A</v>
      </c>
      <c r="E50" s="136" t="e">
        <f>NA()</f>
        <v>#N/A</v>
      </c>
      <c r="F50" s="136">
        <f>IF(ISNUMBER('実質公債費比率（分子）の構造'!L$53),'実質公債費比率（分子）の構造'!L$53,NA())</f>
        <v>289</v>
      </c>
      <c r="G50" s="136" t="e">
        <f>NA()</f>
        <v>#N/A</v>
      </c>
      <c r="H50" s="136" t="e">
        <f>NA()</f>
        <v>#N/A</v>
      </c>
      <c r="I50" s="136">
        <f>IF(ISNUMBER('実質公債費比率（分子）の構造'!M$53),'実質公債費比率（分子）の構造'!M$53,NA())</f>
        <v>273</v>
      </c>
      <c r="J50" s="136" t="e">
        <f>NA()</f>
        <v>#N/A</v>
      </c>
      <c r="K50" s="136" t="e">
        <f>NA()</f>
        <v>#N/A</v>
      </c>
      <c r="L50" s="136">
        <f>IF(ISNUMBER('実質公債費比率（分子）の構造'!N$53),'実質公債費比率（分子）の構造'!N$53,NA())</f>
        <v>315</v>
      </c>
      <c r="M50" s="136" t="e">
        <f>NA()</f>
        <v>#N/A</v>
      </c>
      <c r="N50" s="136" t="e">
        <f>NA()</f>
        <v>#N/A</v>
      </c>
      <c r="O50" s="136">
        <f>IF(ISNUMBER('実質公債費比率（分子）の構造'!O$53),'実質公債費比率（分子）の構造'!O$53,NA())</f>
        <v>308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6739</v>
      </c>
      <c r="E56" s="135"/>
      <c r="F56" s="135"/>
      <c r="G56" s="135">
        <f>'将来負担比率（分子）の構造'!J$51</f>
        <v>6809</v>
      </c>
      <c r="H56" s="135"/>
      <c r="I56" s="135"/>
      <c r="J56" s="135">
        <f>'将来負担比率（分子）の構造'!K$51</f>
        <v>6658</v>
      </c>
      <c r="K56" s="135"/>
      <c r="L56" s="135"/>
      <c r="M56" s="135">
        <f>'将来負担比率（分子）の構造'!L$51</f>
        <v>6406</v>
      </c>
      <c r="N56" s="135"/>
      <c r="O56" s="135"/>
      <c r="P56" s="135">
        <f>'将来負担比率（分子）の構造'!M$51</f>
        <v>6400</v>
      </c>
    </row>
    <row r="57" spans="1:16" x14ac:dyDescent="0.15">
      <c r="A57" s="135" t="s">
        <v>35</v>
      </c>
      <c r="B57" s="135"/>
      <c r="C57" s="135"/>
      <c r="D57" s="135">
        <f>'将来負担比率（分子）の構造'!I$50</f>
        <v>826</v>
      </c>
      <c r="E57" s="135"/>
      <c r="F57" s="135"/>
      <c r="G57" s="135">
        <f>'将来負担比率（分子）の構造'!J$50</f>
        <v>716</v>
      </c>
      <c r="H57" s="135"/>
      <c r="I57" s="135"/>
      <c r="J57" s="135">
        <f>'将来負担比率（分子）の構造'!K$50</f>
        <v>596</v>
      </c>
      <c r="K57" s="135"/>
      <c r="L57" s="135"/>
      <c r="M57" s="135">
        <f>'将来負担比率（分子）の構造'!L$50</f>
        <v>648</v>
      </c>
      <c r="N57" s="135"/>
      <c r="O57" s="135"/>
      <c r="P57" s="135">
        <f>'将来負担比率（分子）の構造'!M$50</f>
        <v>564</v>
      </c>
    </row>
    <row r="58" spans="1:16" x14ac:dyDescent="0.15">
      <c r="A58" s="135" t="s">
        <v>34</v>
      </c>
      <c r="B58" s="135"/>
      <c r="C58" s="135"/>
      <c r="D58" s="135">
        <f>'将来負担比率（分子）の構造'!I$49</f>
        <v>2242</v>
      </c>
      <c r="E58" s="135"/>
      <c r="F58" s="135"/>
      <c r="G58" s="135">
        <f>'将来負担比率（分子）の構造'!J$49</f>
        <v>2910</v>
      </c>
      <c r="H58" s="135"/>
      <c r="I58" s="135"/>
      <c r="J58" s="135">
        <f>'将来負担比率（分子）の構造'!K$49</f>
        <v>1486</v>
      </c>
      <c r="K58" s="135"/>
      <c r="L58" s="135"/>
      <c r="M58" s="135">
        <f>'将来負担比率（分子）の構造'!L$49</f>
        <v>2941</v>
      </c>
      <c r="N58" s="135"/>
      <c r="O58" s="135"/>
      <c r="P58" s="135">
        <f>'将来負担比率（分子）の構造'!M$49</f>
        <v>2578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1343</v>
      </c>
      <c r="C62" s="135"/>
      <c r="D62" s="135"/>
      <c r="E62" s="135">
        <f>'将来負担比率（分子）の構造'!J$45</f>
        <v>1316</v>
      </c>
      <c r="F62" s="135"/>
      <c r="G62" s="135"/>
      <c r="H62" s="135">
        <f>'将来負担比率（分子）の構造'!K$45</f>
        <v>1257</v>
      </c>
      <c r="I62" s="135"/>
      <c r="J62" s="135"/>
      <c r="K62" s="135">
        <f>'将来負担比率（分子）の構造'!L$45</f>
        <v>1156</v>
      </c>
      <c r="L62" s="135"/>
      <c r="M62" s="135"/>
      <c r="N62" s="135">
        <f>'将来負担比率（分子）の構造'!M$45</f>
        <v>1088</v>
      </c>
      <c r="O62" s="135"/>
      <c r="P62" s="135"/>
    </row>
    <row r="63" spans="1:16" x14ac:dyDescent="0.15">
      <c r="A63" s="135" t="s">
        <v>28</v>
      </c>
      <c r="B63" s="135">
        <f>'将来負担比率（分子）の構造'!I$44</f>
        <v>99</v>
      </c>
      <c r="C63" s="135"/>
      <c r="D63" s="135"/>
      <c r="E63" s="135">
        <f>'将来負担比率（分子）の構造'!J$44</f>
        <v>71</v>
      </c>
      <c r="F63" s="135"/>
      <c r="G63" s="135"/>
      <c r="H63" s="135">
        <f>'将来負担比率（分子）の構造'!K$44</f>
        <v>47</v>
      </c>
      <c r="I63" s="135"/>
      <c r="J63" s="135"/>
      <c r="K63" s="135">
        <f>'将来負担比率（分子）の構造'!L$44</f>
        <v>42</v>
      </c>
      <c r="L63" s="135"/>
      <c r="M63" s="135"/>
      <c r="N63" s="135">
        <f>'将来負担比率（分子）の構造'!M$44</f>
        <v>33</v>
      </c>
      <c r="O63" s="135"/>
      <c r="P63" s="135"/>
    </row>
    <row r="64" spans="1:16" x14ac:dyDescent="0.15">
      <c r="A64" s="135" t="s">
        <v>27</v>
      </c>
      <c r="B64" s="135">
        <f>'将来負担比率（分子）の構造'!I$43</f>
        <v>4301</v>
      </c>
      <c r="C64" s="135"/>
      <c r="D64" s="135"/>
      <c r="E64" s="135">
        <f>'将来負担比率（分子）の構造'!J$43</f>
        <v>4193</v>
      </c>
      <c r="F64" s="135"/>
      <c r="G64" s="135"/>
      <c r="H64" s="135">
        <f>'将来負担比率（分子）の構造'!K$43</f>
        <v>4239</v>
      </c>
      <c r="I64" s="135"/>
      <c r="J64" s="135"/>
      <c r="K64" s="135">
        <f>'将来負担比率（分子）の構造'!L$43</f>
        <v>4410</v>
      </c>
      <c r="L64" s="135"/>
      <c r="M64" s="135"/>
      <c r="N64" s="135">
        <f>'将来負担比率（分子）の構造'!M$43</f>
        <v>4642</v>
      </c>
      <c r="O64" s="135"/>
      <c r="P64" s="135"/>
    </row>
    <row r="65" spans="1:16" x14ac:dyDescent="0.15">
      <c r="A65" s="135" t="s">
        <v>26</v>
      </c>
      <c r="B65" s="135">
        <f>'将来負担比率（分子）の構造'!I$42</f>
        <v>91</v>
      </c>
      <c r="C65" s="135"/>
      <c r="D65" s="135"/>
      <c r="E65" s="135">
        <f>'将来負担比率（分子）の構造'!J$42</f>
        <v>79</v>
      </c>
      <c r="F65" s="135"/>
      <c r="G65" s="135"/>
      <c r="H65" s="135">
        <f>'将来負担比率（分子）の構造'!K$42</f>
        <v>66</v>
      </c>
      <c r="I65" s="135"/>
      <c r="J65" s="135"/>
      <c r="K65" s="135">
        <f>'将来負担比率（分子）の構造'!L$42</f>
        <v>57</v>
      </c>
      <c r="L65" s="135"/>
      <c r="M65" s="135"/>
      <c r="N65" s="135">
        <f>'将来負担比率（分子）の構造'!M$42</f>
        <v>45</v>
      </c>
      <c r="O65" s="135"/>
      <c r="P65" s="135"/>
    </row>
    <row r="66" spans="1:16" x14ac:dyDescent="0.15">
      <c r="A66" s="135" t="s">
        <v>25</v>
      </c>
      <c r="B66" s="135">
        <f>'将来負担比率（分子）の構造'!I$41</f>
        <v>5669</v>
      </c>
      <c r="C66" s="135"/>
      <c r="D66" s="135"/>
      <c r="E66" s="135">
        <f>'将来負担比率（分子）の構造'!J$41</f>
        <v>5768</v>
      </c>
      <c r="F66" s="135"/>
      <c r="G66" s="135"/>
      <c r="H66" s="135">
        <f>'将来負担比率（分子）の構造'!K$41</f>
        <v>6016</v>
      </c>
      <c r="I66" s="135"/>
      <c r="J66" s="135"/>
      <c r="K66" s="135">
        <f>'将来負担比率（分子）の構造'!L$41</f>
        <v>6323</v>
      </c>
      <c r="L66" s="135"/>
      <c r="M66" s="135"/>
      <c r="N66" s="135">
        <f>'将来負担比率（分子）の構造'!M$41</f>
        <v>6238</v>
      </c>
      <c r="O66" s="135"/>
      <c r="P66" s="135"/>
    </row>
    <row r="67" spans="1:16" x14ac:dyDescent="0.15">
      <c r="A67" s="135" t="s">
        <v>63</v>
      </c>
      <c r="B67" s="135" t="e">
        <f>NA()</f>
        <v>#N/A</v>
      </c>
      <c r="C67" s="135">
        <f>IF(ISNUMBER('将来負担比率（分子）の構造'!I$52), IF('将来負担比率（分子）の構造'!I$52 &lt; 0, 0, '将来負担比率（分子）の構造'!I$52), NA())</f>
        <v>1696</v>
      </c>
      <c r="D67" s="135" t="e">
        <f>NA()</f>
        <v>#N/A</v>
      </c>
      <c r="E67" s="135" t="e">
        <f>NA()</f>
        <v>#N/A</v>
      </c>
      <c r="F67" s="135">
        <f>IF(ISNUMBER('将来負担比率（分子）の構造'!J$52), IF('将来負担比率（分子）の構造'!J$52 &lt; 0, 0, '将来負担比率（分子）の構造'!J$52), NA())</f>
        <v>992</v>
      </c>
      <c r="G67" s="135" t="e">
        <f>NA()</f>
        <v>#N/A</v>
      </c>
      <c r="H67" s="135" t="e">
        <f>NA()</f>
        <v>#N/A</v>
      </c>
      <c r="I67" s="135">
        <f>IF(ISNUMBER('将来負担比率（分子）の構造'!K$52), IF('将来負担比率（分子）の構造'!K$52 &lt; 0, 0, '将来負担比率（分子）の構造'!K$52), NA())</f>
        <v>2886</v>
      </c>
      <c r="J67" s="135" t="e">
        <f>NA()</f>
        <v>#N/A</v>
      </c>
      <c r="K67" s="135" t="e">
        <f>NA()</f>
        <v>#N/A</v>
      </c>
      <c r="L67" s="135">
        <f>IF(ISNUMBER('将来負担比率（分子）の構造'!L$52), IF('将来負担比率（分子）の構造'!L$52 &lt; 0, 0, '将来負担比率（分子）の構造'!L$52), NA())</f>
        <v>1994</v>
      </c>
      <c r="M67" s="135" t="e">
        <f>NA()</f>
        <v>#N/A</v>
      </c>
      <c r="N67" s="135" t="e">
        <f>NA()</f>
        <v>#N/A</v>
      </c>
      <c r="O67" s="135">
        <f>IF(ISNUMBER('将来負担比率（分子）の構造'!M$52), IF('将来負担比率（分子）の構造'!M$52 &lt; 0, 0, '将来負担比率（分子）の構造'!M$52), NA())</f>
        <v>2505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1677746</v>
      </c>
      <c r="S5" s="669"/>
      <c r="T5" s="669"/>
      <c r="U5" s="669"/>
      <c r="V5" s="669"/>
      <c r="W5" s="669"/>
      <c r="X5" s="669"/>
      <c r="Y5" s="716"/>
      <c r="Z5" s="729">
        <v>7.2</v>
      </c>
      <c r="AA5" s="729"/>
      <c r="AB5" s="729"/>
      <c r="AC5" s="729"/>
      <c r="AD5" s="730">
        <v>1608177</v>
      </c>
      <c r="AE5" s="730"/>
      <c r="AF5" s="730"/>
      <c r="AG5" s="730"/>
      <c r="AH5" s="730"/>
      <c r="AI5" s="730"/>
      <c r="AJ5" s="730"/>
      <c r="AK5" s="730"/>
      <c r="AL5" s="717">
        <v>41.8</v>
      </c>
      <c r="AM5" s="686"/>
      <c r="AN5" s="686"/>
      <c r="AO5" s="718"/>
      <c r="AP5" s="705" t="s">
        <v>204</v>
      </c>
      <c r="AQ5" s="706"/>
      <c r="AR5" s="706"/>
      <c r="AS5" s="706"/>
      <c r="AT5" s="706"/>
      <c r="AU5" s="706"/>
      <c r="AV5" s="706"/>
      <c r="AW5" s="706"/>
      <c r="AX5" s="706"/>
      <c r="AY5" s="706"/>
      <c r="AZ5" s="706"/>
      <c r="BA5" s="706"/>
      <c r="BB5" s="706"/>
      <c r="BC5" s="706"/>
      <c r="BD5" s="706"/>
      <c r="BE5" s="706"/>
      <c r="BF5" s="707"/>
      <c r="BG5" s="618">
        <v>1559778</v>
      </c>
      <c r="BH5" s="619"/>
      <c r="BI5" s="619"/>
      <c r="BJ5" s="619"/>
      <c r="BK5" s="619"/>
      <c r="BL5" s="619"/>
      <c r="BM5" s="619"/>
      <c r="BN5" s="620"/>
      <c r="BO5" s="671">
        <v>93</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51395</v>
      </c>
      <c r="S6" s="619"/>
      <c r="T6" s="619"/>
      <c r="U6" s="619"/>
      <c r="V6" s="619"/>
      <c r="W6" s="619"/>
      <c r="X6" s="619"/>
      <c r="Y6" s="620"/>
      <c r="Z6" s="671">
        <v>0.2</v>
      </c>
      <c r="AA6" s="671"/>
      <c r="AB6" s="671"/>
      <c r="AC6" s="671"/>
      <c r="AD6" s="672">
        <v>51395</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1559778</v>
      </c>
      <c r="BH6" s="619"/>
      <c r="BI6" s="619"/>
      <c r="BJ6" s="619"/>
      <c r="BK6" s="619"/>
      <c r="BL6" s="619"/>
      <c r="BM6" s="619"/>
      <c r="BN6" s="620"/>
      <c r="BO6" s="671">
        <v>93</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109436</v>
      </c>
      <c r="CS6" s="619"/>
      <c r="CT6" s="619"/>
      <c r="CU6" s="619"/>
      <c r="CV6" s="619"/>
      <c r="CW6" s="619"/>
      <c r="CX6" s="619"/>
      <c r="CY6" s="620"/>
      <c r="CZ6" s="671">
        <v>0.7</v>
      </c>
      <c r="DA6" s="671"/>
      <c r="DB6" s="671"/>
      <c r="DC6" s="671"/>
      <c r="DD6" s="624" t="s">
        <v>205</v>
      </c>
      <c r="DE6" s="619"/>
      <c r="DF6" s="619"/>
      <c r="DG6" s="619"/>
      <c r="DH6" s="619"/>
      <c r="DI6" s="619"/>
      <c r="DJ6" s="619"/>
      <c r="DK6" s="619"/>
      <c r="DL6" s="619"/>
      <c r="DM6" s="619"/>
      <c r="DN6" s="619"/>
      <c r="DO6" s="619"/>
      <c r="DP6" s="620"/>
      <c r="DQ6" s="624">
        <v>109436</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2092</v>
      </c>
      <c r="S7" s="619"/>
      <c r="T7" s="619"/>
      <c r="U7" s="619"/>
      <c r="V7" s="619"/>
      <c r="W7" s="619"/>
      <c r="X7" s="619"/>
      <c r="Y7" s="620"/>
      <c r="Z7" s="671">
        <v>0</v>
      </c>
      <c r="AA7" s="671"/>
      <c r="AB7" s="671"/>
      <c r="AC7" s="671"/>
      <c r="AD7" s="672">
        <v>2092</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619126</v>
      </c>
      <c r="BH7" s="619"/>
      <c r="BI7" s="619"/>
      <c r="BJ7" s="619"/>
      <c r="BK7" s="619"/>
      <c r="BL7" s="619"/>
      <c r="BM7" s="619"/>
      <c r="BN7" s="620"/>
      <c r="BO7" s="671">
        <v>36.9</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7637253</v>
      </c>
      <c r="CS7" s="619"/>
      <c r="CT7" s="619"/>
      <c r="CU7" s="619"/>
      <c r="CV7" s="619"/>
      <c r="CW7" s="619"/>
      <c r="CX7" s="619"/>
      <c r="CY7" s="620"/>
      <c r="CZ7" s="671">
        <v>46.7</v>
      </c>
      <c r="DA7" s="671"/>
      <c r="DB7" s="671"/>
      <c r="DC7" s="671"/>
      <c r="DD7" s="624">
        <v>2427891</v>
      </c>
      <c r="DE7" s="619"/>
      <c r="DF7" s="619"/>
      <c r="DG7" s="619"/>
      <c r="DH7" s="619"/>
      <c r="DI7" s="619"/>
      <c r="DJ7" s="619"/>
      <c r="DK7" s="619"/>
      <c r="DL7" s="619"/>
      <c r="DM7" s="619"/>
      <c r="DN7" s="619"/>
      <c r="DO7" s="619"/>
      <c r="DP7" s="620"/>
      <c r="DQ7" s="624">
        <v>3955928</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4739</v>
      </c>
      <c r="S8" s="619"/>
      <c r="T8" s="619"/>
      <c r="U8" s="619"/>
      <c r="V8" s="619"/>
      <c r="W8" s="619"/>
      <c r="X8" s="619"/>
      <c r="Y8" s="620"/>
      <c r="Z8" s="671">
        <v>0</v>
      </c>
      <c r="AA8" s="671"/>
      <c r="AB8" s="671"/>
      <c r="AC8" s="671"/>
      <c r="AD8" s="672">
        <v>4739</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20103</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1537897</v>
      </c>
      <c r="CS8" s="619"/>
      <c r="CT8" s="619"/>
      <c r="CU8" s="619"/>
      <c r="CV8" s="619"/>
      <c r="CW8" s="619"/>
      <c r="CX8" s="619"/>
      <c r="CY8" s="620"/>
      <c r="CZ8" s="671">
        <v>9.4</v>
      </c>
      <c r="DA8" s="671"/>
      <c r="DB8" s="671"/>
      <c r="DC8" s="671"/>
      <c r="DD8" s="624">
        <v>13978</v>
      </c>
      <c r="DE8" s="619"/>
      <c r="DF8" s="619"/>
      <c r="DG8" s="619"/>
      <c r="DH8" s="619"/>
      <c r="DI8" s="619"/>
      <c r="DJ8" s="619"/>
      <c r="DK8" s="619"/>
      <c r="DL8" s="619"/>
      <c r="DM8" s="619"/>
      <c r="DN8" s="619"/>
      <c r="DO8" s="619"/>
      <c r="DP8" s="620"/>
      <c r="DQ8" s="624">
        <v>971210</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4895</v>
      </c>
      <c r="S9" s="619"/>
      <c r="T9" s="619"/>
      <c r="U9" s="619"/>
      <c r="V9" s="619"/>
      <c r="W9" s="619"/>
      <c r="X9" s="619"/>
      <c r="Y9" s="620"/>
      <c r="Z9" s="671">
        <v>0</v>
      </c>
      <c r="AA9" s="671"/>
      <c r="AB9" s="671"/>
      <c r="AC9" s="671"/>
      <c r="AD9" s="672">
        <v>4895</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523212</v>
      </c>
      <c r="BH9" s="619"/>
      <c r="BI9" s="619"/>
      <c r="BJ9" s="619"/>
      <c r="BK9" s="619"/>
      <c r="BL9" s="619"/>
      <c r="BM9" s="619"/>
      <c r="BN9" s="620"/>
      <c r="BO9" s="671">
        <v>31.2</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462839</v>
      </c>
      <c r="CS9" s="619"/>
      <c r="CT9" s="619"/>
      <c r="CU9" s="619"/>
      <c r="CV9" s="619"/>
      <c r="CW9" s="619"/>
      <c r="CX9" s="619"/>
      <c r="CY9" s="620"/>
      <c r="CZ9" s="671">
        <v>2.8</v>
      </c>
      <c r="DA9" s="671"/>
      <c r="DB9" s="671"/>
      <c r="DC9" s="671"/>
      <c r="DD9" s="624">
        <v>6053</v>
      </c>
      <c r="DE9" s="619"/>
      <c r="DF9" s="619"/>
      <c r="DG9" s="619"/>
      <c r="DH9" s="619"/>
      <c r="DI9" s="619"/>
      <c r="DJ9" s="619"/>
      <c r="DK9" s="619"/>
      <c r="DL9" s="619"/>
      <c r="DM9" s="619"/>
      <c r="DN9" s="619"/>
      <c r="DO9" s="619"/>
      <c r="DP9" s="620"/>
      <c r="DQ9" s="624">
        <v>414919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268618</v>
      </c>
      <c r="S10" s="619"/>
      <c r="T10" s="619"/>
      <c r="U10" s="619"/>
      <c r="V10" s="619"/>
      <c r="W10" s="619"/>
      <c r="X10" s="619"/>
      <c r="Y10" s="620"/>
      <c r="Z10" s="671">
        <v>1.1000000000000001</v>
      </c>
      <c r="AA10" s="671"/>
      <c r="AB10" s="671"/>
      <c r="AC10" s="671"/>
      <c r="AD10" s="672">
        <v>268618</v>
      </c>
      <c r="AE10" s="672"/>
      <c r="AF10" s="672"/>
      <c r="AG10" s="672"/>
      <c r="AH10" s="672"/>
      <c r="AI10" s="672"/>
      <c r="AJ10" s="672"/>
      <c r="AK10" s="672"/>
      <c r="AL10" s="641">
        <v>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30655</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68193</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14057</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18881</v>
      </c>
      <c r="S11" s="619"/>
      <c r="T11" s="619"/>
      <c r="U11" s="619"/>
      <c r="V11" s="619"/>
      <c r="W11" s="619"/>
      <c r="X11" s="619"/>
      <c r="Y11" s="620"/>
      <c r="Z11" s="671">
        <v>0.1</v>
      </c>
      <c r="AA11" s="671"/>
      <c r="AB11" s="671"/>
      <c r="AC11" s="671"/>
      <c r="AD11" s="672">
        <v>18881</v>
      </c>
      <c r="AE11" s="672"/>
      <c r="AF11" s="672"/>
      <c r="AG11" s="672"/>
      <c r="AH11" s="672"/>
      <c r="AI11" s="672"/>
      <c r="AJ11" s="672"/>
      <c r="AK11" s="672"/>
      <c r="AL11" s="641">
        <v>0.5</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45156</v>
      </c>
      <c r="BH11" s="619"/>
      <c r="BI11" s="619"/>
      <c r="BJ11" s="619"/>
      <c r="BK11" s="619"/>
      <c r="BL11" s="619"/>
      <c r="BM11" s="619"/>
      <c r="BN11" s="620"/>
      <c r="BO11" s="671">
        <v>2.7</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233330</v>
      </c>
      <c r="CS11" s="619"/>
      <c r="CT11" s="619"/>
      <c r="CU11" s="619"/>
      <c r="CV11" s="619"/>
      <c r="CW11" s="619"/>
      <c r="CX11" s="619"/>
      <c r="CY11" s="620"/>
      <c r="CZ11" s="671">
        <v>1.4</v>
      </c>
      <c r="DA11" s="671"/>
      <c r="DB11" s="671"/>
      <c r="DC11" s="671"/>
      <c r="DD11" s="624">
        <v>65123</v>
      </c>
      <c r="DE11" s="619"/>
      <c r="DF11" s="619"/>
      <c r="DG11" s="619"/>
      <c r="DH11" s="619"/>
      <c r="DI11" s="619"/>
      <c r="DJ11" s="619"/>
      <c r="DK11" s="619"/>
      <c r="DL11" s="619"/>
      <c r="DM11" s="619"/>
      <c r="DN11" s="619"/>
      <c r="DO11" s="619"/>
      <c r="DP11" s="620"/>
      <c r="DQ11" s="624">
        <v>101692</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815449</v>
      </c>
      <c r="BH12" s="619"/>
      <c r="BI12" s="619"/>
      <c r="BJ12" s="619"/>
      <c r="BK12" s="619"/>
      <c r="BL12" s="619"/>
      <c r="BM12" s="619"/>
      <c r="BN12" s="620"/>
      <c r="BO12" s="671">
        <v>48.6</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251174</v>
      </c>
      <c r="CS12" s="619"/>
      <c r="CT12" s="619"/>
      <c r="CU12" s="619"/>
      <c r="CV12" s="619"/>
      <c r="CW12" s="619"/>
      <c r="CX12" s="619"/>
      <c r="CY12" s="620"/>
      <c r="CZ12" s="671">
        <v>1.5</v>
      </c>
      <c r="DA12" s="671"/>
      <c r="DB12" s="671"/>
      <c r="DC12" s="671"/>
      <c r="DD12" s="624">
        <v>39148</v>
      </c>
      <c r="DE12" s="619"/>
      <c r="DF12" s="619"/>
      <c r="DG12" s="619"/>
      <c r="DH12" s="619"/>
      <c r="DI12" s="619"/>
      <c r="DJ12" s="619"/>
      <c r="DK12" s="619"/>
      <c r="DL12" s="619"/>
      <c r="DM12" s="619"/>
      <c r="DN12" s="619"/>
      <c r="DO12" s="619"/>
      <c r="DP12" s="620"/>
      <c r="DQ12" s="624">
        <v>169439</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12469</v>
      </c>
      <c r="S13" s="619"/>
      <c r="T13" s="619"/>
      <c r="U13" s="619"/>
      <c r="V13" s="619"/>
      <c r="W13" s="619"/>
      <c r="X13" s="619"/>
      <c r="Y13" s="620"/>
      <c r="Z13" s="671">
        <v>0.1</v>
      </c>
      <c r="AA13" s="671"/>
      <c r="AB13" s="671"/>
      <c r="AC13" s="671"/>
      <c r="AD13" s="672">
        <v>12469</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809688</v>
      </c>
      <c r="BH13" s="619"/>
      <c r="BI13" s="619"/>
      <c r="BJ13" s="619"/>
      <c r="BK13" s="619"/>
      <c r="BL13" s="619"/>
      <c r="BM13" s="619"/>
      <c r="BN13" s="620"/>
      <c r="BO13" s="671">
        <v>48.3</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4101657</v>
      </c>
      <c r="CS13" s="619"/>
      <c r="CT13" s="619"/>
      <c r="CU13" s="619"/>
      <c r="CV13" s="619"/>
      <c r="CW13" s="619"/>
      <c r="CX13" s="619"/>
      <c r="CY13" s="620"/>
      <c r="CZ13" s="671">
        <v>25.1</v>
      </c>
      <c r="DA13" s="671"/>
      <c r="DB13" s="671"/>
      <c r="DC13" s="671"/>
      <c r="DD13" s="624">
        <v>2121536</v>
      </c>
      <c r="DE13" s="619"/>
      <c r="DF13" s="619"/>
      <c r="DG13" s="619"/>
      <c r="DH13" s="619"/>
      <c r="DI13" s="619"/>
      <c r="DJ13" s="619"/>
      <c r="DK13" s="619"/>
      <c r="DL13" s="619"/>
      <c r="DM13" s="619"/>
      <c r="DN13" s="619"/>
      <c r="DO13" s="619"/>
      <c r="DP13" s="620"/>
      <c r="DQ13" s="624">
        <v>1385468</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27090</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250613</v>
      </c>
      <c r="CS14" s="619"/>
      <c r="CT14" s="619"/>
      <c r="CU14" s="619"/>
      <c r="CV14" s="619"/>
      <c r="CW14" s="619"/>
      <c r="CX14" s="619"/>
      <c r="CY14" s="620"/>
      <c r="CZ14" s="671">
        <v>1.5</v>
      </c>
      <c r="DA14" s="671"/>
      <c r="DB14" s="671"/>
      <c r="DC14" s="671"/>
      <c r="DD14" s="624">
        <v>610</v>
      </c>
      <c r="DE14" s="619"/>
      <c r="DF14" s="619"/>
      <c r="DG14" s="619"/>
      <c r="DH14" s="619"/>
      <c r="DI14" s="619"/>
      <c r="DJ14" s="619"/>
      <c r="DK14" s="619"/>
      <c r="DL14" s="619"/>
      <c r="DM14" s="619"/>
      <c r="DN14" s="619"/>
      <c r="DO14" s="619"/>
      <c r="DP14" s="620"/>
      <c r="DQ14" s="624">
        <v>238176</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6307</v>
      </c>
      <c r="S15" s="619"/>
      <c r="T15" s="619"/>
      <c r="U15" s="619"/>
      <c r="V15" s="619"/>
      <c r="W15" s="619"/>
      <c r="X15" s="619"/>
      <c r="Y15" s="620"/>
      <c r="Z15" s="671">
        <v>0</v>
      </c>
      <c r="AA15" s="671"/>
      <c r="AB15" s="671"/>
      <c r="AC15" s="671"/>
      <c r="AD15" s="672">
        <v>6307</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98113</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648064</v>
      </c>
      <c r="CS15" s="619"/>
      <c r="CT15" s="619"/>
      <c r="CU15" s="619"/>
      <c r="CV15" s="619"/>
      <c r="CW15" s="619"/>
      <c r="CX15" s="619"/>
      <c r="CY15" s="620"/>
      <c r="CZ15" s="671">
        <v>4</v>
      </c>
      <c r="DA15" s="671"/>
      <c r="DB15" s="671"/>
      <c r="DC15" s="671"/>
      <c r="DD15" s="624">
        <v>64270</v>
      </c>
      <c r="DE15" s="619"/>
      <c r="DF15" s="619"/>
      <c r="DG15" s="619"/>
      <c r="DH15" s="619"/>
      <c r="DI15" s="619"/>
      <c r="DJ15" s="619"/>
      <c r="DK15" s="619"/>
      <c r="DL15" s="619"/>
      <c r="DM15" s="619"/>
      <c r="DN15" s="619"/>
      <c r="DO15" s="619"/>
      <c r="DP15" s="620"/>
      <c r="DQ15" s="624">
        <v>526035</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3582625</v>
      </c>
      <c r="S16" s="619"/>
      <c r="T16" s="619"/>
      <c r="U16" s="619"/>
      <c r="V16" s="619"/>
      <c r="W16" s="619"/>
      <c r="X16" s="619"/>
      <c r="Y16" s="620"/>
      <c r="Z16" s="671">
        <v>15.3</v>
      </c>
      <c r="AA16" s="671"/>
      <c r="AB16" s="671"/>
      <c r="AC16" s="671"/>
      <c r="AD16" s="672">
        <v>1810665</v>
      </c>
      <c r="AE16" s="672"/>
      <c r="AF16" s="672"/>
      <c r="AG16" s="672"/>
      <c r="AH16" s="672"/>
      <c r="AI16" s="672"/>
      <c r="AJ16" s="672"/>
      <c r="AK16" s="672"/>
      <c r="AL16" s="641">
        <v>47.1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506731</v>
      </c>
      <c r="CS16" s="619"/>
      <c r="CT16" s="619"/>
      <c r="CU16" s="619"/>
      <c r="CV16" s="619"/>
      <c r="CW16" s="619"/>
      <c r="CX16" s="619"/>
      <c r="CY16" s="620"/>
      <c r="CZ16" s="671">
        <v>3.1</v>
      </c>
      <c r="DA16" s="671"/>
      <c r="DB16" s="671"/>
      <c r="DC16" s="671"/>
      <c r="DD16" s="624" t="s">
        <v>108</v>
      </c>
      <c r="DE16" s="619"/>
      <c r="DF16" s="619"/>
      <c r="DG16" s="619"/>
      <c r="DH16" s="619"/>
      <c r="DI16" s="619"/>
      <c r="DJ16" s="619"/>
      <c r="DK16" s="619"/>
      <c r="DL16" s="619"/>
      <c r="DM16" s="619"/>
      <c r="DN16" s="619"/>
      <c r="DO16" s="619"/>
      <c r="DP16" s="620"/>
      <c r="DQ16" s="624">
        <v>34899</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1810665</v>
      </c>
      <c r="S17" s="619"/>
      <c r="T17" s="619"/>
      <c r="U17" s="619"/>
      <c r="V17" s="619"/>
      <c r="W17" s="619"/>
      <c r="X17" s="619"/>
      <c r="Y17" s="620"/>
      <c r="Z17" s="671">
        <v>7.7</v>
      </c>
      <c r="AA17" s="671"/>
      <c r="AB17" s="671"/>
      <c r="AC17" s="671"/>
      <c r="AD17" s="672">
        <v>1810665</v>
      </c>
      <c r="AE17" s="672"/>
      <c r="AF17" s="672"/>
      <c r="AG17" s="672"/>
      <c r="AH17" s="672"/>
      <c r="AI17" s="672"/>
      <c r="AJ17" s="672"/>
      <c r="AK17" s="672"/>
      <c r="AL17" s="641">
        <v>47.1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538723</v>
      </c>
      <c r="CS17" s="619"/>
      <c r="CT17" s="619"/>
      <c r="CU17" s="619"/>
      <c r="CV17" s="619"/>
      <c r="CW17" s="619"/>
      <c r="CX17" s="619"/>
      <c r="CY17" s="620"/>
      <c r="CZ17" s="671">
        <v>3.3</v>
      </c>
      <c r="DA17" s="671"/>
      <c r="DB17" s="671"/>
      <c r="DC17" s="671"/>
      <c r="DD17" s="624" t="s">
        <v>108</v>
      </c>
      <c r="DE17" s="619"/>
      <c r="DF17" s="619"/>
      <c r="DG17" s="619"/>
      <c r="DH17" s="619"/>
      <c r="DI17" s="619"/>
      <c r="DJ17" s="619"/>
      <c r="DK17" s="619"/>
      <c r="DL17" s="619"/>
      <c r="DM17" s="619"/>
      <c r="DN17" s="619"/>
      <c r="DO17" s="619"/>
      <c r="DP17" s="620"/>
      <c r="DQ17" s="624">
        <v>527444</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167466</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1604494</v>
      </c>
      <c r="S19" s="619"/>
      <c r="T19" s="619"/>
      <c r="U19" s="619"/>
      <c r="V19" s="619"/>
      <c r="W19" s="619"/>
      <c r="X19" s="619"/>
      <c r="Y19" s="620"/>
      <c r="Z19" s="671">
        <v>6.9</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117968</v>
      </c>
      <c r="BH19" s="619"/>
      <c r="BI19" s="619"/>
      <c r="BJ19" s="619"/>
      <c r="BK19" s="619"/>
      <c r="BL19" s="619"/>
      <c r="BM19" s="619"/>
      <c r="BN19" s="620"/>
      <c r="BO19" s="671">
        <v>7</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5629767</v>
      </c>
      <c r="S20" s="619"/>
      <c r="T20" s="619"/>
      <c r="U20" s="619"/>
      <c r="V20" s="619"/>
      <c r="W20" s="619"/>
      <c r="X20" s="619"/>
      <c r="Y20" s="620"/>
      <c r="Z20" s="671">
        <v>24.1</v>
      </c>
      <c r="AA20" s="671"/>
      <c r="AB20" s="671"/>
      <c r="AC20" s="671"/>
      <c r="AD20" s="672">
        <v>3788238</v>
      </c>
      <c r="AE20" s="672"/>
      <c r="AF20" s="672"/>
      <c r="AG20" s="672"/>
      <c r="AH20" s="672"/>
      <c r="AI20" s="672"/>
      <c r="AJ20" s="672"/>
      <c r="AK20" s="672"/>
      <c r="AL20" s="641">
        <v>98.5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117968</v>
      </c>
      <c r="BH20" s="619"/>
      <c r="BI20" s="619"/>
      <c r="BJ20" s="619"/>
      <c r="BK20" s="619"/>
      <c r="BL20" s="619"/>
      <c r="BM20" s="619"/>
      <c r="BN20" s="620"/>
      <c r="BO20" s="671">
        <v>7</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16345910</v>
      </c>
      <c r="CS20" s="619"/>
      <c r="CT20" s="619"/>
      <c r="CU20" s="619"/>
      <c r="CV20" s="619"/>
      <c r="CW20" s="619"/>
      <c r="CX20" s="619"/>
      <c r="CY20" s="620"/>
      <c r="CZ20" s="671">
        <v>100</v>
      </c>
      <c r="DA20" s="671"/>
      <c r="DB20" s="671"/>
      <c r="DC20" s="671"/>
      <c r="DD20" s="624">
        <v>4738609</v>
      </c>
      <c r="DE20" s="619"/>
      <c r="DF20" s="619"/>
      <c r="DG20" s="619"/>
      <c r="DH20" s="619"/>
      <c r="DI20" s="619"/>
      <c r="DJ20" s="619"/>
      <c r="DK20" s="619"/>
      <c r="DL20" s="619"/>
      <c r="DM20" s="619"/>
      <c r="DN20" s="619"/>
      <c r="DO20" s="619"/>
      <c r="DP20" s="620"/>
      <c r="DQ20" s="624">
        <v>8448703</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2571</v>
      </c>
      <c r="S21" s="619"/>
      <c r="T21" s="619"/>
      <c r="U21" s="619"/>
      <c r="V21" s="619"/>
      <c r="W21" s="619"/>
      <c r="X21" s="619"/>
      <c r="Y21" s="620"/>
      <c r="Z21" s="671">
        <v>0</v>
      </c>
      <c r="AA21" s="671"/>
      <c r="AB21" s="671"/>
      <c r="AC21" s="671"/>
      <c r="AD21" s="672">
        <v>2571</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48399</v>
      </c>
      <c r="BH21" s="619"/>
      <c r="BI21" s="619"/>
      <c r="BJ21" s="619"/>
      <c r="BK21" s="619"/>
      <c r="BL21" s="619"/>
      <c r="BM21" s="619"/>
      <c r="BN21" s="620"/>
      <c r="BO21" s="671">
        <v>2.9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851</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97311</v>
      </c>
      <c r="S23" s="619"/>
      <c r="T23" s="619"/>
      <c r="U23" s="619"/>
      <c r="V23" s="619"/>
      <c r="W23" s="619"/>
      <c r="X23" s="619"/>
      <c r="Y23" s="620"/>
      <c r="Z23" s="671">
        <v>0.4</v>
      </c>
      <c r="AA23" s="671"/>
      <c r="AB23" s="671"/>
      <c r="AC23" s="671"/>
      <c r="AD23" s="672">
        <v>20434</v>
      </c>
      <c r="AE23" s="672"/>
      <c r="AF23" s="672"/>
      <c r="AG23" s="672"/>
      <c r="AH23" s="672"/>
      <c r="AI23" s="672"/>
      <c r="AJ23" s="672"/>
      <c r="AK23" s="672"/>
      <c r="AL23" s="641">
        <v>0.5</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69569</v>
      </c>
      <c r="BH23" s="619"/>
      <c r="BI23" s="619"/>
      <c r="BJ23" s="619"/>
      <c r="BK23" s="619"/>
      <c r="BL23" s="619"/>
      <c r="BM23" s="619"/>
      <c r="BN23" s="620"/>
      <c r="BO23" s="671">
        <v>4.0999999999999996</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30389</v>
      </c>
      <c r="S24" s="619"/>
      <c r="T24" s="619"/>
      <c r="U24" s="619"/>
      <c r="V24" s="619"/>
      <c r="W24" s="619"/>
      <c r="X24" s="619"/>
      <c r="Y24" s="620"/>
      <c r="Z24" s="671">
        <v>0.1</v>
      </c>
      <c r="AA24" s="671"/>
      <c r="AB24" s="671"/>
      <c r="AC24" s="671"/>
      <c r="AD24" s="672">
        <v>1</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2185459</v>
      </c>
      <c r="CS24" s="669"/>
      <c r="CT24" s="669"/>
      <c r="CU24" s="669"/>
      <c r="CV24" s="669"/>
      <c r="CW24" s="669"/>
      <c r="CX24" s="669"/>
      <c r="CY24" s="716"/>
      <c r="CZ24" s="720">
        <v>13.4</v>
      </c>
      <c r="DA24" s="721"/>
      <c r="DB24" s="721"/>
      <c r="DC24" s="722"/>
      <c r="DD24" s="715">
        <v>1696379</v>
      </c>
      <c r="DE24" s="669"/>
      <c r="DF24" s="669"/>
      <c r="DG24" s="669"/>
      <c r="DH24" s="669"/>
      <c r="DI24" s="669"/>
      <c r="DJ24" s="669"/>
      <c r="DK24" s="716"/>
      <c r="DL24" s="715">
        <v>1652015</v>
      </c>
      <c r="DM24" s="669"/>
      <c r="DN24" s="669"/>
      <c r="DO24" s="669"/>
      <c r="DP24" s="669"/>
      <c r="DQ24" s="669"/>
      <c r="DR24" s="669"/>
      <c r="DS24" s="669"/>
      <c r="DT24" s="669"/>
      <c r="DU24" s="669"/>
      <c r="DV24" s="716"/>
      <c r="DW24" s="717">
        <v>40.4</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2177872</v>
      </c>
      <c r="S25" s="619"/>
      <c r="T25" s="619"/>
      <c r="U25" s="619"/>
      <c r="V25" s="619"/>
      <c r="W25" s="619"/>
      <c r="X25" s="619"/>
      <c r="Y25" s="620"/>
      <c r="Z25" s="671">
        <v>9.3000000000000007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1137024</v>
      </c>
      <c r="CS25" s="637"/>
      <c r="CT25" s="637"/>
      <c r="CU25" s="637"/>
      <c r="CV25" s="637"/>
      <c r="CW25" s="637"/>
      <c r="CX25" s="637"/>
      <c r="CY25" s="638"/>
      <c r="CZ25" s="621">
        <v>7</v>
      </c>
      <c r="DA25" s="639"/>
      <c r="DB25" s="639"/>
      <c r="DC25" s="640"/>
      <c r="DD25" s="624">
        <v>1029835</v>
      </c>
      <c r="DE25" s="637"/>
      <c r="DF25" s="637"/>
      <c r="DG25" s="637"/>
      <c r="DH25" s="637"/>
      <c r="DI25" s="637"/>
      <c r="DJ25" s="637"/>
      <c r="DK25" s="638"/>
      <c r="DL25" s="624">
        <v>985489</v>
      </c>
      <c r="DM25" s="637"/>
      <c r="DN25" s="637"/>
      <c r="DO25" s="637"/>
      <c r="DP25" s="637"/>
      <c r="DQ25" s="637"/>
      <c r="DR25" s="637"/>
      <c r="DS25" s="637"/>
      <c r="DT25" s="637"/>
      <c r="DU25" s="637"/>
      <c r="DV25" s="638"/>
      <c r="DW25" s="641">
        <v>24.1</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v>14444</v>
      </c>
      <c r="S26" s="619"/>
      <c r="T26" s="619"/>
      <c r="U26" s="619"/>
      <c r="V26" s="619"/>
      <c r="W26" s="619"/>
      <c r="X26" s="619"/>
      <c r="Y26" s="620"/>
      <c r="Z26" s="671">
        <v>0.1</v>
      </c>
      <c r="AA26" s="671"/>
      <c r="AB26" s="671"/>
      <c r="AC26" s="671"/>
      <c r="AD26" s="672">
        <v>14444</v>
      </c>
      <c r="AE26" s="672"/>
      <c r="AF26" s="672"/>
      <c r="AG26" s="672"/>
      <c r="AH26" s="672"/>
      <c r="AI26" s="672"/>
      <c r="AJ26" s="672"/>
      <c r="AK26" s="672"/>
      <c r="AL26" s="641">
        <v>0.4</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704896</v>
      </c>
      <c r="CS26" s="619"/>
      <c r="CT26" s="619"/>
      <c r="CU26" s="619"/>
      <c r="CV26" s="619"/>
      <c r="CW26" s="619"/>
      <c r="CX26" s="619"/>
      <c r="CY26" s="620"/>
      <c r="CZ26" s="621">
        <v>4.3</v>
      </c>
      <c r="DA26" s="639"/>
      <c r="DB26" s="639"/>
      <c r="DC26" s="640"/>
      <c r="DD26" s="624">
        <v>605713</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379391</v>
      </c>
      <c r="S27" s="619"/>
      <c r="T27" s="619"/>
      <c r="U27" s="619"/>
      <c r="V27" s="619"/>
      <c r="W27" s="619"/>
      <c r="X27" s="619"/>
      <c r="Y27" s="620"/>
      <c r="Z27" s="671">
        <v>1.6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1677746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509712</v>
      </c>
      <c r="CS27" s="637"/>
      <c r="CT27" s="637"/>
      <c r="CU27" s="637"/>
      <c r="CV27" s="637"/>
      <c r="CW27" s="637"/>
      <c r="CX27" s="637"/>
      <c r="CY27" s="638"/>
      <c r="CZ27" s="621">
        <v>3.1</v>
      </c>
      <c r="DA27" s="639"/>
      <c r="DB27" s="639"/>
      <c r="DC27" s="640"/>
      <c r="DD27" s="624">
        <v>139100</v>
      </c>
      <c r="DE27" s="637"/>
      <c r="DF27" s="637"/>
      <c r="DG27" s="637"/>
      <c r="DH27" s="637"/>
      <c r="DI27" s="637"/>
      <c r="DJ27" s="637"/>
      <c r="DK27" s="638"/>
      <c r="DL27" s="624">
        <v>139082</v>
      </c>
      <c r="DM27" s="637"/>
      <c r="DN27" s="637"/>
      <c r="DO27" s="637"/>
      <c r="DP27" s="637"/>
      <c r="DQ27" s="637"/>
      <c r="DR27" s="637"/>
      <c r="DS27" s="637"/>
      <c r="DT27" s="637"/>
      <c r="DU27" s="637"/>
      <c r="DV27" s="638"/>
      <c r="DW27" s="641">
        <v>3.4</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15792</v>
      </c>
      <c r="S28" s="619"/>
      <c r="T28" s="619"/>
      <c r="U28" s="619"/>
      <c r="V28" s="619"/>
      <c r="W28" s="619"/>
      <c r="X28" s="619"/>
      <c r="Y28" s="620"/>
      <c r="Z28" s="671">
        <v>0.1</v>
      </c>
      <c r="AA28" s="671"/>
      <c r="AB28" s="671"/>
      <c r="AC28" s="671"/>
      <c r="AD28" s="672">
        <v>12550</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538723</v>
      </c>
      <c r="CS28" s="619"/>
      <c r="CT28" s="619"/>
      <c r="CU28" s="619"/>
      <c r="CV28" s="619"/>
      <c r="CW28" s="619"/>
      <c r="CX28" s="619"/>
      <c r="CY28" s="620"/>
      <c r="CZ28" s="621">
        <v>3.3</v>
      </c>
      <c r="DA28" s="639"/>
      <c r="DB28" s="639"/>
      <c r="DC28" s="640"/>
      <c r="DD28" s="624">
        <v>527444</v>
      </c>
      <c r="DE28" s="619"/>
      <c r="DF28" s="619"/>
      <c r="DG28" s="619"/>
      <c r="DH28" s="619"/>
      <c r="DI28" s="619"/>
      <c r="DJ28" s="619"/>
      <c r="DK28" s="620"/>
      <c r="DL28" s="624">
        <v>527444</v>
      </c>
      <c r="DM28" s="619"/>
      <c r="DN28" s="619"/>
      <c r="DO28" s="619"/>
      <c r="DP28" s="619"/>
      <c r="DQ28" s="619"/>
      <c r="DR28" s="619"/>
      <c r="DS28" s="619"/>
      <c r="DT28" s="619"/>
      <c r="DU28" s="619"/>
      <c r="DV28" s="620"/>
      <c r="DW28" s="641">
        <v>12.9</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7261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538723</v>
      </c>
      <c r="CS29" s="637"/>
      <c r="CT29" s="637"/>
      <c r="CU29" s="637"/>
      <c r="CV29" s="637"/>
      <c r="CW29" s="637"/>
      <c r="CX29" s="637"/>
      <c r="CY29" s="638"/>
      <c r="CZ29" s="621">
        <v>3.3</v>
      </c>
      <c r="DA29" s="639"/>
      <c r="DB29" s="639"/>
      <c r="DC29" s="640"/>
      <c r="DD29" s="624">
        <v>527444</v>
      </c>
      <c r="DE29" s="637"/>
      <c r="DF29" s="637"/>
      <c r="DG29" s="637"/>
      <c r="DH29" s="637"/>
      <c r="DI29" s="637"/>
      <c r="DJ29" s="637"/>
      <c r="DK29" s="638"/>
      <c r="DL29" s="624">
        <v>527444</v>
      </c>
      <c r="DM29" s="637"/>
      <c r="DN29" s="637"/>
      <c r="DO29" s="637"/>
      <c r="DP29" s="637"/>
      <c r="DQ29" s="637"/>
      <c r="DR29" s="637"/>
      <c r="DS29" s="637"/>
      <c r="DT29" s="637"/>
      <c r="DU29" s="637"/>
      <c r="DV29" s="638"/>
      <c r="DW29" s="641">
        <v>12.9</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10534574</v>
      </c>
      <c r="S30" s="619"/>
      <c r="T30" s="619"/>
      <c r="U30" s="619"/>
      <c r="V30" s="619"/>
      <c r="W30" s="619"/>
      <c r="X30" s="619"/>
      <c r="Y30" s="620"/>
      <c r="Z30" s="671">
        <v>45.1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99.1</v>
      </c>
      <c r="BH30" s="685"/>
      <c r="BI30" s="685"/>
      <c r="BJ30" s="685"/>
      <c r="BK30" s="685"/>
      <c r="BL30" s="685"/>
      <c r="BM30" s="686">
        <v>94.4</v>
      </c>
      <c r="BN30" s="685"/>
      <c r="BO30" s="685"/>
      <c r="BP30" s="685"/>
      <c r="BQ30" s="687"/>
      <c r="BR30" s="684">
        <v>98.9</v>
      </c>
      <c r="BS30" s="685"/>
      <c r="BT30" s="685"/>
      <c r="BU30" s="685"/>
      <c r="BV30" s="685"/>
      <c r="BW30" s="685"/>
      <c r="BX30" s="686">
        <v>94</v>
      </c>
      <c r="BY30" s="685"/>
      <c r="BZ30" s="685"/>
      <c r="CA30" s="685"/>
      <c r="CB30" s="687"/>
      <c r="CD30" s="690"/>
      <c r="CE30" s="691"/>
      <c r="CF30" s="655" t="s">
        <v>288</v>
      </c>
      <c r="CG30" s="652"/>
      <c r="CH30" s="652"/>
      <c r="CI30" s="652"/>
      <c r="CJ30" s="652"/>
      <c r="CK30" s="652"/>
      <c r="CL30" s="652"/>
      <c r="CM30" s="652"/>
      <c r="CN30" s="652"/>
      <c r="CO30" s="652"/>
      <c r="CP30" s="652"/>
      <c r="CQ30" s="653"/>
      <c r="CR30" s="618">
        <v>465118</v>
      </c>
      <c r="CS30" s="619"/>
      <c r="CT30" s="619"/>
      <c r="CU30" s="619"/>
      <c r="CV30" s="619"/>
      <c r="CW30" s="619"/>
      <c r="CX30" s="619"/>
      <c r="CY30" s="620"/>
      <c r="CZ30" s="621">
        <v>2.8</v>
      </c>
      <c r="DA30" s="639"/>
      <c r="DB30" s="639"/>
      <c r="DC30" s="640"/>
      <c r="DD30" s="624">
        <v>455066</v>
      </c>
      <c r="DE30" s="619"/>
      <c r="DF30" s="619"/>
      <c r="DG30" s="619"/>
      <c r="DH30" s="619"/>
      <c r="DI30" s="619"/>
      <c r="DJ30" s="619"/>
      <c r="DK30" s="620"/>
      <c r="DL30" s="624">
        <v>455066</v>
      </c>
      <c r="DM30" s="619"/>
      <c r="DN30" s="619"/>
      <c r="DO30" s="619"/>
      <c r="DP30" s="619"/>
      <c r="DQ30" s="619"/>
      <c r="DR30" s="619"/>
      <c r="DS30" s="619"/>
      <c r="DT30" s="619"/>
      <c r="DU30" s="619"/>
      <c r="DV30" s="620"/>
      <c r="DW30" s="641">
        <v>11.1</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3896723</v>
      </c>
      <c r="S31" s="619"/>
      <c r="T31" s="619"/>
      <c r="U31" s="619"/>
      <c r="V31" s="619"/>
      <c r="W31" s="619"/>
      <c r="X31" s="619"/>
      <c r="Y31" s="620"/>
      <c r="Z31" s="671">
        <v>16.7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98.8</v>
      </c>
      <c r="BH31" s="637"/>
      <c r="BI31" s="637"/>
      <c r="BJ31" s="637"/>
      <c r="BK31" s="637"/>
      <c r="BL31" s="637"/>
      <c r="BM31" s="673">
        <v>94.8</v>
      </c>
      <c r="BN31" s="683"/>
      <c r="BO31" s="683"/>
      <c r="BP31" s="683"/>
      <c r="BQ31" s="647"/>
      <c r="BR31" s="682">
        <v>98.8</v>
      </c>
      <c r="BS31" s="637"/>
      <c r="BT31" s="637"/>
      <c r="BU31" s="637"/>
      <c r="BV31" s="637"/>
      <c r="BW31" s="637"/>
      <c r="BX31" s="673">
        <v>94.4</v>
      </c>
      <c r="BY31" s="683"/>
      <c r="BZ31" s="683"/>
      <c r="CA31" s="683"/>
      <c r="CB31" s="647"/>
      <c r="CD31" s="690"/>
      <c r="CE31" s="691"/>
      <c r="CF31" s="655" t="s">
        <v>292</v>
      </c>
      <c r="CG31" s="652"/>
      <c r="CH31" s="652"/>
      <c r="CI31" s="652"/>
      <c r="CJ31" s="652"/>
      <c r="CK31" s="652"/>
      <c r="CL31" s="652"/>
      <c r="CM31" s="652"/>
      <c r="CN31" s="652"/>
      <c r="CO31" s="652"/>
      <c r="CP31" s="652"/>
      <c r="CQ31" s="653"/>
      <c r="CR31" s="618">
        <v>73605</v>
      </c>
      <c r="CS31" s="637"/>
      <c r="CT31" s="637"/>
      <c r="CU31" s="637"/>
      <c r="CV31" s="637"/>
      <c r="CW31" s="637"/>
      <c r="CX31" s="637"/>
      <c r="CY31" s="638"/>
      <c r="CZ31" s="621">
        <v>0.5</v>
      </c>
      <c r="DA31" s="639"/>
      <c r="DB31" s="639"/>
      <c r="DC31" s="640"/>
      <c r="DD31" s="624">
        <v>72378</v>
      </c>
      <c r="DE31" s="637"/>
      <c r="DF31" s="637"/>
      <c r="DG31" s="637"/>
      <c r="DH31" s="637"/>
      <c r="DI31" s="637"/>
      <c r="DJ31" s="637"/>
      <c r="DK31" s="638"/>
      <c r="DL31" s="624">
        <v>72378</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211998</v>
      </c>
      <c r="S32" s="619"/>
      <c r="T32" s="619"/>
      <c r="U32" s="619"/>
      <c r="V32" s="619"/>
      <c r="W32" s="619"/>
      <c r="X32" s="619"/>
      <c r="Y32" s="620"/>
      <c r="Z32" s="671">
        <v>0.9</v>
      </c>
      <c r="AA32" s="671"/>
      <c r="AB32" s="671"/>
      <c r="AC32" s="671"/>
      <c r="AD32" s="672">
        <v>8564</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99.2</v>
      </c>
      <c r="BH32" s="603"/>
      <c r="BI32" s="603"/>
      <c r="BJ32" s="603"/>
      <c r="BK32" s="603"/>
      <c r="BL32" s="603"/>
      <c r="BM32" s="666">
        <v>93.2</v>
      </c>
      <c r="BN32" s="603"/>
      <c r="BO32" s="603"/>
      <c r="BP32" s="603"/>
      <c r="BQ32" s="660"/>
      <c r="BR32" s="681">
        <v>98.8</v>
      </c>
      <c r="BS32" s="603"/>
      <c r="BT32" s="603"/>
      <c r="BU32" s="603"/>
      <c r="BV32" s="603"/>
      <c r="BW32" s="603"/>
      <c r="BX32" s="666">
        <v>92.7</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380146</v>
      </c>
      <c r="S33" s="619"/>
      <c r="T33" s="619"/>
      <c r="U33" s="619"/>
      <c r="V33" s="619"/>
      <c r="W33" s="619"/>
      <c r="X33" s="619"/>
      <c r="Y33" s="620"/>
      <c r="Z33" s="671">
        <v>1.6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8915111</v>
      </c>
      <c r="CS33" s="637"/>
      <c r="CT33" s="637"/>
      <c r="CU33" s="637"/>
      <c r="CV33" s="637"/>
      <c r="CW33" s="637"/>
      <c r="CX33" s="637"/>
      <c r="CY33" s="638"/>
      <c r="CZ33" s="621">
        <v>54.5</v>
      </c>
      <c r="DA33" s="639"/>
      <c r="DB33" s="639"/>
      <c r="DC33" s="640"/>
      <c r="DD33" s="624">
        <v>6153385</v>
      </c>
      <c r="DE33" s="637"/>
      <c r="DF33" s="637"/>
      <c r="DG33" s="637"/>
      <c r="DH33" s="637"/>
      <c r="DI33" s="637"/>
      <c r="DJ33" s="637"/>
      <c r="DK33" s="638"/>
      <c r="DL33" s="624">
        <v>2019787</v>
      </c>
      <c r="DM33" s="637"/>
      <c r="DN33" s="637"/>
      <c r="DO33" s="637"/>
      <c r="DP33" s="637"/>
      <c r="DQ33" s="637"/>
      <c r="DR33" s="637"/>
      <c r="DS33" s="637"/>
      <c r="DT33" s="637"/>
      <c r="DU33" s="637"/>
      <c r="DV33" s="638"/>
      <c r="DW33" s="641">
        <v>49.4</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1207119</v>
      </c>
      <c r="CS34" s="619"/>
      <c r="CT34" s="619"/>
      <c r="CU34" s="619"/>
      <c r="CV34" s="619"/>
      <c r="CW34" s="619"/>
      <c r="CX34" s="619"/>
      <c r="CY34" s="620"/>
      <c r="CZ34" s="621">
        <v>7.4</v>
      </c>
      <c r="DA34" s="639"/>
      <c r="DB34" s="639"/>
      <c r="DC34" s="640"/>
      <c r="DD34" s="624">
        <v>975027</v>
      </c>
      <c r="DE34" s="619"/>
      <c r="DF34" s="619"/>
      <c r="DG34" s="619"/>
      <c r="DH34" s="619"/>
      <c r="DI34" s="619"/>
      <c r="DJ34" s="619"/>
      <c r="DK34" s="620"/>
      <c r="DL34" s="624">
        <v>584227</v>
      </c>
      <c r="DM34" s="619"/>
      <c r="DN34" s="619"/>
      <c r="DO34" s="619"/>
      <c r="DP34" s="619"/>
      <c r="DQ34" s="619"/>
      <c r="DR34" s="619"/>
      <c r="DS34" s="619"/>
      <c r="DT34" s="619"/>
      <c r="DU34" s="619"/>
      <c r="DV34" s="620"/>
      <c r="DW34" s="641">
        <v>14.3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244146</v>
      </c>
      <c r="S35" s="619"/>
      <c r="T35" s="619"/>
      <c r="U35" s="619"/>
      <c r="V35" s="619"/>
      <c r="W35" s="619"/>
      <c r="X35" s="619"/>
      <c r="Y35" s="620"/>
      <c r="Z35" s="671">
        <v>1</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2482327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138517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23605</v>
      </c>
      <c r="CS35" s="637"/>
      <c r="CT35" s="637"/>
      <c r="CU35" s="637"/>
      <c r="CV35" s="637"/>
      <c r="CW35" s="637"/>
      <c r="CX35" s="637"/>
      <c r="CY35" s="638"/>
      <c r="CZ35" s="621">
        <v>0.1</v>
      </c>
      <c r="DA35" s="639"/>
      <c r="DB35" s="639"/>
      <c r="DC35" s="640"/>
      <c r="DD35" s="624">
        <v>19772</v>
      </c>
      <c r="DE35" s="637"/>
      <c r="DF35" s="637"/>
      <c r="DG35" s="637"/>
      <c r="DH35" s="637"/>
      <c r="DI35" s="637"/>
      <c r="DJ35" s="637"/>
      <c r="DK35" s="638"/>
      <c r="DL35" s="624">
        <v>19772</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23379090</v>
      </c>
      <c r="S36" s="659"/>
      <c r="T36" s="659"/>
      <c r="U36" s="659"/>
      <c r="V36" s="659"/>
      <c r="W36" s="659"/>
      <c r="X36" s="659"/>
      <c r="Y36" s="662"/>
      <c r="Z36" s="663">
        <v>100</v>
      </c>
      <c r="AA36" s="663"/>
      <c r="AB36" s="663"/>
      <c r="AC36" s="663"/>
      <c r="AD36" s="664">
        <v>3846802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1811456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102383</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745831</v>
      </c>
      <c r="CS36" s="619"/>
      <c r="CT36" s="619"/>
      <c r="CU36" s="619"/>
      <c r="CV36" s="619"/>
      <c r="CW36" s="619"/>
      <c r="CX36" s="619"/>
      <c r="CY36" s="620"/>
      <c r="CZ36" s="621">
        <v>4.5999999999999996</v>
      </c>
      <c r="DA36" s="639"/>
      <c r="DB36" s="639"/>
      <c r="DC36" s="640"/>
      <c r="DD36" s="624">
        <v>611618</v>
      </c>
      <c r="DE36" s="619"/>
      <c r="DF36" s="619"/>
      <c r="DG36" s="619"/>
      <c r="DH36" s="619"/>
      <c r="DI36" s="619"/>
      <c r="DJ36" s="619"/>
      <c r="DK36" s="620"/>
      <c r="DL36" s="624">
        <v>428881</v>
      </c>
      <c r="DM36" s="619"/>
      <c r="DN36" s="619"/>
      <c r="DO36" s="619"/>
      <c r="DP36" s="619"/>
      <c r="DQ36" s="619"/>
      <c r="DR36" s="619"/>
      <c r="DS36" s="619"/>
      <c r="DT36" s="619"/>
      <c r="DU36" s="619"/>
      <c r="DV36" s="620"/>
      <c r="DW36" s="641">
        <v>10.5</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2311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386164</v>
      </c>
      <c r="CS37" s="637"/>
      <c r="CT37" s="637"/>
      <c r="CU37" s="637"/>
      <c r="CV37" s="637"/>
      <c r="CW37" s="637"/>
      <c r="CX37" s="637"/>
      <c r="CY37" s="638"/>
      <c r="CZ37" s="621">
        <v>2.4</v>
      </c>
      <c r="DA37" s="639"/>
      <c r="DB37" s="639"/>
      <c r="DC37" s="640"/>
      <c r="DD37" s="624">
        <v>363177</v>
      </c>
      <c r="DE37" s="637"/>
      <c r="DF37" s="637"/>
      <c r="DG37" s="637"/>
      <c r="DH37" s="637"/>
      <c r="DI37" s="637"/>
      <c r="DJ37" s="637"/>
      <c r="DK37" s="638"/>
      <c r="DL37" s="624">
        <v>320740</v>
      </c>
      <c r="DM37" s="637"/>
      <c r="DN37" s="637"/>
      <c r="DO37" s="637"/>
      <c r="DP37" s="637"/>
      <c r="DQ37" s="637"/>
      <c r="DR37" s="637"/>
      <c r="DS37" s="637"/>
      <c r="DT37" s="637"/>
      <c r="DU37" s="637"/>
      <c r="DV37" s="638"/>
      <c r="DW37" s="641">
        <v>7.8</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3836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2482327</v>
      </c>
      <c r="CS38" s="619"/>
      <c r="CT38" s="619"/>
      <c r="CU38" s="619"/>
      <c r="CV38" s="619"/>
      <c r="CW38" s="619"/>
      <c r="CX38" s="619"/>
      <c r="CY38" s="620"/>
      <c r="CZ38" s="621">
        <v>15.2</v>
      </c>
      <c r="DA38" s="639"/>
      <c r="DB38" s="639"/>
      <c r="DC38" s="640"/>
      <c r="DD38" s="624">
        <v>1379423</v>
      </c>
      <c r="DE38" s="619"/>
      <c r="DF38" s="619"/>
      <c r="DG38" s="619"/>
      <c r="DH38" s="619"/>
      <c r="DI38" s="619"/>
      <c r="DJ38" s="619"/>
      <c r="DK38" s="620"/>
      <c r="DL38" s="624">
        <v>986907</v>
      </c>
      <c r="DM38" s="619"/>
      <c r="DN38" s="619"/>
      <c r="DO38" s="619"/>
      <c r="DP38" s="619"/>
      <c r="DQ38" s="619"/>
      <c r="DR38" s="619"/>
      <c r="DS38" s="619"/>
      <c r="DT38" s="619"/>
      <c r="DU38" s="619"/>
      <c r="DV38" s="620"/>
      <c r="DW38" s="641">
        <v>24.1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94</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4372529</v>
      </c>
      <c r="CS39" s="637"/>
      <c r="CT39" s="637"/>
      <c r="CU39" s="637"/>
      <c r="CV39" s="637"/>
      <c r="CW39" s="637"/>
      <c r="CX39" s="637"/>
      <c r="CY39" s="638"/>
      <c r="CZ39" s="621">
        <v>26.7</v>
      </c>
      <c r="DA39" s="639"/>
      <c r="DB39" s="639"/>
      <c r="DC39" s="640"/>
      <c r="DD39" s="624">
        <v>3167545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163185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83700</v>
      </c>
      <c r="CS40" s="619"/>
      <c r="CT40" s="619"/>
      <c r="CU40" s="619"/>
      <c r="CV40" s="619"/>
      <c r="CW40" s="619"/>
      <c r="CX40" s="619"/>
      <c r="CY40" s="620"/>
      <c r="CZ40" s="621">
        <v>0.5</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507686</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5245340</v>
      </c>
      <c r="CS42" s="619"/>
      <c r="CT42" s="619"/>
      <c r="CU42" s="619"/>
      <c r="CV42" s="619"/>
      <c r="CW42" s="619"/>
      <c r="CX42" s="619"/>
      <c r="CY42" s="620"/>
      <c r="CZ42" s="621">
        <v>32.1</v>
      </c>
      <c r="DA42" s="622"/>
      <c r="DB42" s="622"/>
      <c r="DC42" s="623"/>
      <c r="DD42" s="624">
        <v>598939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73285</v>
      </c>
      <c r="CS43" s="637"/>
      <c r="CT43" s="637"/>
      <c r="CU43" s="637"/>
      <c r="CV43" s="637"/>
      <c r="CW43" s="637"/>
      <c r="CX43" s="637"/>
      <c r="CY43" s="638"/>
      <c r="CZ43" s="621">
        <v>0.4</v>
      </c>
      <c r="DA43" s="639"/>
      <c r="DB43" s="639"/>
      <c r="DC43" s="640"/>
      <c r="DD43" s="624">
        <v>73285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4738609</v>
      </c>
      <c r="CS44" s="619"/>
      <c r="CT44" s="619"/>
      <c r="CU44" s="619"/>
      <c r="CV44" s="619"/>
      <c r="CW44" s="619"/>
      <c r="CX44" s="619"/>
      <c r="CY44" s="620"/>
      <c r="CZ44" s="621">
        <v>29</v>
      </c>
      <c r="DA44" s="622"/>
      <c r="DB44" s="622"/>
      <c r="DC44" s="623"/>
      <c r="DD44" s="624">
        <v>564040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4378771</v>
      </c>
      <c r="CS45" s="637"/>
      <c r="CT45" s="637"/>
      <c r="CU45" s="637"/>
      <c r="CV45" s="637"/>
      <c r="CW45" s="637"/>
      <c r="CX45" s="637"/>
      <c r="CY45" s="638"/>
      <c r="CZ45" s="621">
        <v>26.8</v>
      </c>
      <c r="DA45" s="639"/>
      <c r="DB45" s="639"/>
      <c r="DC45" s="640"/>
      <c r="DD45" s="624">
        <v>341932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356863</v>
      </c>
      <c r="CS46" s="619"/>
      <c r="CT46" s="619"/>
      <c r="CU46" s="619"/>
      <c r="CV46" s="619"/>
      <c r="CW46" s="619"/>
      <c r="CX46" s="619"/>
      <c r="CY46" s="620"/>
      <c r="CZ46" s="621">
        <v>2.2000000000000002</v>
      </c>
      <c r="DA46" s="622"/>
      <c r="DB46" s="622"/>
      <c r="DC46" s="623"/>
      <c r="DD46" s="624">
        <v>221233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506731</v>
      </c>
      <c r="CS47" s="637"/>
      <c r="CT47" s="637"/>
      <c r="CU47" s="637"/>
      <c r="CV47" s="637"/>
      <c r="CW47" s="637"/>
      <c r="CX47" s="637"/>
      <c r="CY47" s="638"/>
      <c r="CZ47" s="621">
        <v>3.1</v>
      </c>
      <c r="DA47" s="639"/>
      <c r="DB47" s="639"/>
      <c r="DC47" s="640"/>
      <c r="DD47" s="624">
        <v>34899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16345910</v>
      </c>
      <c r="CS49" s="603"/>
      <c r="CT49" s="603"/>
      <c r="CU49" s="603"/>
      <c r="CV49" s="603"/>
      <c r="CW49" s="603"/>
      <c r="CX49" s="603"/>
      <c r="CY49" s="604"/>
      <c r="CZ49" s="605">
        <v>100</v>
      </c>
      <c r="DA49" s="606"/>
      <c r="DB49" s="606"/>
      <c r="DC49" s="607"/>
      <c r="DD49" s="608">
        <v>8448703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23377</v>
      </c>
      <c r="R7" s="1131"/>
      <c r="S7" s="1131"/>
      <c r="T7" s="1131"/>
      <c r="U7" s="1131"/>
      <c r="V7" s="1131">
        <v>16344</v>
      </c>
      <c r="W7" s="1131"/>
      <c r="X7" s="1131"/>
      <c r="Y7" s="1131"/>
      <c r="Z7" s="1131"/>
      <c r="AA7" s="1131">
        <v>7033</v>
      </c>
      <c r="AB7" s="1131"/>
      <c r="AC7" s="1131"/>
      <c r="AD7" s="1131"/>
      <c r="AE7" s="1132"/>
      <c r="AF7" s="1133">
        <v>1084</v>
      </c>
      <c r="AG7" s="1134"/>
      <c r="AH7" s="1134"/>
      <c r="AI7" s="1134"/>
      <c r="AJ7" s="1135"/>
      <c r="AK7" s="1117">
        <v>10535</v>
      </c>
      <c r="AL7" s="1118"/>
      <c r="AM7" s="1118"/>
      <c r="AN7" s="1118"/>
      <c r="AO7" s="1118"/>
      <c r="AP7" s="1118">
        <v>380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2</v>
      </c>
      <c r="R8" s="1070"/>
      <c r="S8" s="1070"/>
      <c r="T8" s="1070"/>
      <c r="U8" s="1070"/>
      <c r="V8" s="1070">
        <v>2</v>
      </c>
      <c r="W8" s="1070"/>
      <c r="X8" s="1070"/>
      <c r="Y8" s="1070"/>
      <c r="Z8" s="1070"/>
      <c r="AA8" s="1070">
        <v>0</v>
      </c>
      <c r="AB8" s="1070"/>
      <c r="AC8" s="1070"/>
      <c r="AD8" s="1070"/>
      <c r="AE8" s="1071"/>
      <c r="AF8" s="1045">
        <v>0</v>
      </c>
      <c r="AG8" s="1046"/>
      <c r="AH8" s="1046"/>
      <c r="AI8" s="1046"/>
      <c r="AJ8" s="1047"/>
      <c r="AK8" s="1112">
        <v>1</v>
      </c>
      <c r="AL8" s="1113"/>
      <c r="AM8" s="1113"/>
      <c r="AN8" s="1113"/>
      <c r="AO8" s="1113"/>
      <c r="AP8" s="1113" t="s">
        <v>544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1084</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2204</v>
      </c>
      <c r="R28" s="1080"/>
      <c r="S28" s="1080"/>
      <c r="T28" s="1080"/>
      <c r="U28" s="1080"/>
      <c r="V28" s="1080">
        <v>2066</v>
      </c>
      <c r="W28" s="1080"/>
      <c r="X28" s="1080"/>
      <c r="Y28" s="1080"/>
      <c r="Z28" s="1080"/>
      <c r="AA28" s="1080">
        <v>138</v>
      </c>
      <c r="AB28" s="1080"/>
      <c r="AC28" s="1080"/>
      <c r="AD28" s="1080"/>
      <c r="AE28" s="1081"/>
      <c r="AF28" s="1082">
        <v>139</v>
      </c>
      <c r="AG28" s="1080"/>
      <c r="AH28" s="1080"/>
      <c r="AI28" s="1080"/>
      <c r="AJ28" s="1083"/>
      <c r="AK28" s="1084">
        <v>163</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1533</v>
      </c>
      <c r="R29" s="1070"/>
      <c r="S29" s="1070"/>
      <c r="T29" s="1070"/>
      <c r="U29" s="1070"/>
      <c r="V29" s="1070">
        <v>1480</v>
      </c>
      <c r="W29" s="1070"/>
      <c r="X29" s="1070"/>
      <c r="Y29" s="1070"/>
      <c r="Z29" s="1070"/>
      <c r="AA29" s="1070">
        <v>53</v>
      </c>
      <c r="AB29" s="1070"/>
      <c r="AC29" s="1070"/>
      <c r="AD29" s="1070"/>
      <c r="AE29" s="1071"/>
      <c r="AF29" s="1045">
        <v>53</v>
      </c>
      <c r="AG29" s="1046"/>
      <c r="AH29" s="1046"/>
      <c r="AI29" s="1046"/>
      <c r="AJ29" s="1047"/>
      <c r="AK29" s="1006">
        <v>258</v>
      </c>
      <c r="AL29" s="997"/>
      <c r="AM29" s="997"/>
      <c r="AN29" s="997"/>
      <c r="AO29" s="997"/>
      <c r="AP29" s="997" t="s">
        <v>544</v>
      </c>
      <c r="AQ29" s="997"/>
      <c r="AR29" s="997"/>
      <c r="AS29" s="997"/>
      <c r="AT29" s="997"/>
      <c r="AU29" s="997" t="s">
        <v>543</v>
      </c>
      <c r="AV29" s="997"/>
      <c r="AW29" s="997"/>
      <c r="AX29" s="997"/>
      <c r="AY29" s="997"/>
      <c r="AZ29" s="1068" t="s">
        <v>543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197</v>
      </c>
      <c r="R30" s="1070"/>
      <c r="S30" s="1070"/>
      <c r="T30" s="1070"/>
      <c r="U30" s="1070"/>
      <c r="V30" s="1070">
        <v>196</v>
      </c>
      <c r="W30" s="1070"/>
      <c r="X30" s="1070"/>
      <c r="Y30" s="1070"/>
      <c r="Z30" s="1070"/>
      <c r="AA30" s="1070">
        <v>1</v>
      </c>
      <c r="AB30" s="1070"/>
      <c r="AC30" s="1070"/>
      <c r="AD30" s="1070"/>
      <c r="AE30" s="1071"/>
      <c r="AF30" s="1045">
        <v>1</v>
      </c>
      <c r="AG30" s="1046"/>
      <c r="AH30" s="1046"/>
      <c r="AI30" s="1046"/>
      <c r="AJ30" s="1047"/>
      <c r="AK30" s="1006">
        <v>56</v>
      </c>
      <c r="AL30" s="997"/>
      <c r="AM30" s="997"/>
      <c r="AN30" s="997"/>
      <c r="AO30" s="997"/>
      <c r="AP30" s="997" t="s">
        <v>543</v>
      </c>
      <c r="AQ30" s="997"/>
      <c r="AR30" s="997"/>
      <c r="AS30" s="997"/>
      <c r="AT30" s="997"/>
      <c r="AU30" s="997" t="s">
        <v>544</v>
      </c>
      <c r="AV30" s="997"/>
      <c r="AW30" s="997"/>
      <c r="AX30" s="997"/>
      <c r="AY30" s="997"/>
      <c r="AZ30" s="1068" t="s">
        <v>544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6</v>
      </c>
      <c r="R31" s="1070"/>
      <c r="S31" s="1070"/>
      <c r="T31" s="1070"/>
      <c r="U31" s="1070"/>
      <c r="V31" s="1070">
        <v>6</v>
      </c>
      <c r="W31" s="1070"/>
      <c r="X31" s="1070"/>
      <c r="Y31" s="1070"/>
      <c r="Z31" s="1070"/>
      <c r="AA31" s="1070">
        <v>0</v>
      </c>
      <c r="AB31" s="1070"/>
      <c r="AC31" s="1070"/>
      <c r="AD31" s="1070"/>
      <c r="AE31" s="1071"/>
      <c r="AF31" s="1045">
        <v>0</v>
      </c>
      <c r="AG31" s="1046"/>
      <c r="AH31" s="1046"/>
      <c r="AI31" s="1046"/>
      <c r="AJ31" s="1047"/>
      <c r="AK31" s="1006" t="s">
        <v>543</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1324</v>
      </c>
      <c r="R32" s="1070"/>
      <c r="S32" s="1070"/>
      <c r="T32" s="1070"/>
      <c r="U32" s="1070"/>
      <c r="V32" s="1070">
        <v>86</v>
      </c>
      <c r="W32" s="1070"/>
      <c r="X32" s="1070"/>
      <c r="Y32" s="1070"/>
      <c r="Z32" s="1070"/>
      <c r="AA32" s="1070">
        <v>1238</v>
      </c>
      <c r="AB32" s="1070"/>
      <c r="AC32" s="1070"/>
      <c r="AD32" s="1070"/>
      <c r="AE32" s="1071"/>
      <c r="AF32" s="1045">
        <v>1296</v>
      </c>
      <c r="AG32" s="1046"/>
      <c r="AH32" s="1046"/>
      <c r="AI32" s="1046"/>
      <c r="AJ32" s="1047"/>
      <c r="AK32" s="1006" t="s">
        <v>543</v>
      </c>
      <c r="AL32" s="997"/>
      <c r="AM32" s="997"/>
      <c r="AN32" s="997"/>
      <c r="AO32" s="997"/>
      <c r="AP32" s="997">
        <v>182</v>
      </c>
      <c r="AQ32" s="997"/>
      <c r="AR32" s="997"/>
      <c r="AS32" s="997"/>
      <c r="AT32" s="997"/>
      <c r="AU32" s="997" t="s">
        <v>543</v>
      </c>
      <c r="AV32" s="997"/>
      <c r="AW32" s="997"/>
      <c r="AX32" s="997"/>
      <c r="AY32" s="997"/>
      <c r="AZ32" s="1068" t="s">
        <v>543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77</v>
      </c>
      <c r="R33" s="1070"/>
      <c r="S33" s="1070"/>
      <c r="T33" s="1070"/>
      <c r="U33" s="1070"/>
      <c r="V33" s="1070">
        <v>68</v>
      </c>
      <c r="W33" s="1070"/>
      <c r="X33" s="1070"/>
      <c r="Y33" s="1070"/>
      <c r="Z33" s="1070"/>
      <c r="AA33" s="1070">
        <v>9</v>
      </c>
      <c r="AB33" s="1070"/>
      <c r="AC33" s="1070"/>
      <c r="AD33" s="1070"/>
      <c r="AE33" s="1071"/>
      <c r="AF33" s="1045">
        <v>9</v>
      </c>
      <c r="AG33" s="1046"/>
      <c r="AH33" s="1046"/>
      <c r="AI33" s="1046"/>
      <c r="AJ33" s="1047"/>
      <c r="AK33" s="1006" t="s">
        <v>543</v>
      </c>
      <c r="AL33" s="997"/>
      <c r="AM33" s="997"/>
      <c r="AN33" s="997"/>
      <c r="AO33" s="997"/>
      <c r="AP33" s="997">
        <v>37</v>
      </c>
      <c r="AQ33" s="997"/>
      <c r="AR33" s="997"/>
      <c r="AS33" s="997"/>
      <c r="AT33" s="997"/>
      <c r="AU33" s="997" t="s">
        <v>543</v>
      </c>
      <c r="AV33" s="997"/>
      <c r="AW33" s="997"/>
      <c r="AX33" s="997"/>
      <c r="AY33" s="997"/>
      <c r="AZ33" s="1068" t="s">
        <v>543</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3066</v>
      </c>
      <c r="R34" s="1070"/>
      <c r="S34" s="1070"/>
      <c r="T34" s="1070"/>
      <c r="U34" s="1070"/>
      <c r="V34" s="1070">
        <v>1759</v>
      </c>
      <c r="W34" s="1070"/>
      <c r="X34" s="1070"/>
      <c r="Y34" s="1070"/>
      <c r="Z34" s="1070"/>
      <c r="AA34" s="1070">
        <v>1307</v>
      </c>
      <c r="AB34" s="1070"/>
      <c r="AC34" s="1070"/>
      <c r="AD34" s="1070"/>
      <c r="AE34" s="1071"/>
      <c r="AF34" s="1045">
        <v>1418</v>
      </c>
      <c r="AG34" s="1046"/>
      <c r="AH34" s="1046"/>
      <c r="AI34" s="1046"/>
      <c r="AJ34" s="1047"/>
      <c r="AK34" s="1006">
        <v>1811</v>
      </c>
      <c r="AL34" s="997"/>
      <c r="AM34" s="997"/>
      <c r="AN34" s="997"/>
      <c r="AO34" s="997"/>
      <c r="AP34" s="997">
        <v>4944</v>
      </c>
      <c r="AQ34" s="997"/>
      <c r="AR34" s="997"/>
      <c r="AS34" s="997"/>
      <c r="AT34" s="997"/>
      <c r="AU34" s="997">
        <v>4642</v>
      </c>
      <c r="AV34" s="997"/>
      <c r="AW34" s="997"/>
      <c r="AX34" s="997"/>
      <c r="AY34" s="997"/>
      <c r="AZ34" s="1068" t="s">
        <v>543</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2915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2692</v>
      </c>
      <c r="R68" s="1008"/>
      <c r="S68" s="1008"/>
      <c r="T68" s="1008"/>
      <c r="U68" s="1008"/>
      <c r="V68" s="1008">
        <v>2592</v>
      </c>
      <c r="W68" s="1008"/>
      <c r="X68" s="1008"/>
      <c r="Y68" s="1008"/>
      <c r="Z68" s="1008"/>
      <c r="AA68" s="1008">
        <v>100</v>
      </c>
      <c r="AB68" s="1008"/>
      <c r="AC68" s="1008"/>
      <c r="AD68" s="1008"/>
      <c r="AE68" s="1008"/>
      <c r="AF68" s="1008">
        <v>72</v>
      </c>
      <c r="AG68" s="1008"/>
      <c r="AH68" s="1008"/>
      <c r="AI68" s="1008"/>
      <c r="AJ68" s="1008"/>
      <c r="AK68" s="1008" t="s">
        <v>543</v>
      </c>
      <c r="AL68" s="1008"/>
      <c r="AM68" s="1008"/>
      <c r="AN68" s="1008"/>
      <c r="AO68" s="1008"/>
      <c r="AP68" s="1008">
        <v>269</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1190</v>
      </c>
      <c r="R69" s="997"/>
      <c r="S69" s="997"/>
      <c r="T69" s="997"/>
      <c r="U69" s="997"/>
      <c r="V69" s="997">
        <v>1171</v>
      </c>
      <c r="W69" s="997"/>
      <c r="X69" s="997"/>
      <c r="Y69" s="997"/>
      <c r="Z69" s="997"/>
      <c r="AA69" s="997">
        <v>19</v>
      </c>
      <c r="AB69" s="997"/>
      <c r="AC69" s="997"/>
      <c r="AD69" s="997"/>
      <c r="AE69" s="997"/>
      <c r="AF69" s="997">
        <v>19</v>
      </c>
      <c r="AG69" s="997"/>
      <c r="AH69" s="997"/>
      <c r="AI69" s="997"/>
      <c r="AJ69" s="997"/>
      <c r="AK69" s="997" t="s">
        <v>543</v>
      </c>
      <c r="AL69" s="997"/>
      <c r="AM69" s="997"/>
      <c r="AN69" s="997"/>
      <c r="AO69" s="997"/>
      <c r="AP69" s="997">
        <v>207</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224</v>
      </c>
      <c r="R70" s="997"/>
      <c r="S70" s="997"/>
      <c r="T70" s="997"/>
      <c r="U70" s="997"/>
      <c r="V70" s="997">
        <v>154</v>
      </c>
      <c r="W70" s="997"/>
      <c r="X70" s="997"/>
      <c r="Y70" s="997"/>
      <c r="Z70" s="997"/>
      <c r="AA70" s="997">
        <v>70</v>
      </c>
      <c r="AB70" s="997"/>
      <c r="AC70" s="997"/>
      <c r="AD70" s="997"/>
      <c r="AE70" s="997"/>
      <c r="AF70" s="997">
        <v>70</v>
      </c>
      <c r="AG70" s="997"/>
      <c r="AH70" s="997"/>
      <c r="AI70" s="997"/>
      <c r="AJ70" s="997"/>
      <c r="AK70" s="997" t="s">
        <v>543</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2</v>
      </c>
      <c r="R71" s="997"/>
      <c r="S71" s="997"/>
      <c r="T71" s="997"/>
      <c r="U71" s="997"/>
      <c r="V71" s="997">
        <v>1</v>
      </c>
      <c r="W71" s="997"/>
      <c r="X71" s="997"/>
      <c r="Y71" s="997"/>
      <c r="Z71" s="997"/>
      <c r="AA71" s="997">
        <v>1</v>
      </c>
      <c r="AB71" s="997"/>
      <c r="AC71" s="997"/>
      <c r="AD71" s="997"/>
      <c r="AE71" s="997"/>
      <c r="AF71" s="997">
        <v>1</v>
      </c>
      <c r="AG71" s="997"/>
      <c r="AH71" s="997"/>
      <c r="AI71" s="997"/>
      <c r="AJ71" s="997"/>
      <c r="AK71" s="997" t="s">
        <v>544</v>
      </c>
      <c r="AL71" s="997"/>
      <c r="AM71" s="997"/>
      <c r="AN71" s="997"/>
      <c r="AO71" s="997"/>
      <c r="AP71" s="997" t="s">
        <v>544</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15214</v>
      </c>
      <c r="R72" s="997"/>
      <c r="S72" s="997"/>
      <c r="T72" s="997"/>
      <c r="U72" s="997"/>
      <c r="V72" s="997">
        <v>14151</v>
      </c>
      <c r="W72" s="997"/>
      <c r="X72" s="997"/>
      <c r="Y72" s="997"/>
      <c r="Z72" s="997"/>
      <c r="AA72" s="997">
        <v>1063</v>
      </c>
      <c r="AB72" s="997"/>
      <c r="AC72" s="997"/>
      <c r="AD72" s="997"/>
      <c r="AE72" s="997"/>
      <c r="AF72" s="997">
        <v>1063</v>
      </c>
      <c r="AG72" s="997"/>
      <c r="AH72" s="997"/>
      <c r="AI72" s="997"/>
      <c r="AJ72" s="997"/>
      <c r="AK72" s="997" t="s">
        <v>543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1079</v>
      </c>
      <c r="R73" s="997"/>
      <c r="S73" s="997"/>
      <c r="T73" s="997"/>
      <c r="U73" s="997"/>
      <c r="V73" s="997">
        <v>1077</v>
      </c>
      <c r="W73" s="997"/>
      <c r="X73" s="997"/>
      <c r="Y73" s="997"/>
      <c r="Z73" s="997"/>
      <c r="AA73" s="997">
        <v>2</v>
      </c>
      <c r="AB73" s="997"/>
      <c r="AC73" s="997"/>
      <c r="AD73" s="997"/>
      <c r="AE73" s="997"/>
      <c r="AF73" s="997">
        <v>2</v>
      </c>
      <c r="AG73" s="997"/>
      <c r="AH73" s="997"/>
      <c r="AI73" s="997"/>
      <c r="AJ73" s="997"/>
      <c r="AK73" s="997" t="s">
        <v>543</v>
      </c>
      <c r="AL73" s="997"/>
      <c r="AM73" s="997"/>
      <c r="AN73" s="997"/>
      <c r="AO73" s="997"/>
      <c r="AP73" s="997" t="s">
        <v>543</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173</v>
      </c>
      <c r="R74" s="997"/>
      <c r="S74" s="997"/>
      <c r="T74" s="997"/>
      <c r="U74" s="997"/>
      <c r="V74" s="997">
        <v>153</v>
      </c>
      <c r="W74" s="997"/>
      <c r="X74" s="997"/>
      <c r="Y74" s="997"/>
      <c r="Z74" s="997"/>
      <c r="AA74" s="997">
        <v>20</v>
      </c>
      <c r="AB74" s="997"/>
      <c r="AC74" s="997"/>
      <c r="AD74" s="997"/>
      <c r="AE74" s="997"/>
      <c r="AF74" s="997">
        <v>4</v>
      </c>
      <c r="AG74" s="997"/>
      <c r="AH74" s="997"/>
      <c r="AI74" s="997"/>
      <c r="AJ74" s="997"/>
      <c r="AK74" s="997" t="s">
        <v>543</v>
      </c>
      <c r="AL74" s="997"/>
      <c r="AM74" s="997"/>
      <c r="AN74" s="997"/>
      <c r="AO74" s="997"/>
      <c r="AP74" s="997" t="s">
        <v>543</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282</v>
      </c>
      <c r="AG109" s="918"/>
      <c r="AH109" s="918"/>
      <c r="AI109" s="918"/>
      <c r="AJ109" s="919"/>
      <c r="AK109" s="920" t="s">
        <v>281</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282</v>
      </c>
      <c r="BW109" s="918"/>
      <c r="BX109" s="918"/>
      <c r="BY109" s="918"/>
      <c r="BZ109" s="919"/>
      <c r="CA109" s="920" t="s">
        <v>281</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282</v>
      </c>
      <c r="DM109" s="918"/>
      <c r="DN109" s="918"/>
      <c r="DO109" s="918"/>
      <c r="DP109" s="919"/>
      <c r="DQ109" s="920" t="s">
        <v>281</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594170</v>
      </c>
      <c r="AB110" s="903"/>
      <c r="AC110" s="903"/>
      <c r="AD110" s="903"/>
      <c r="AE110" s="904"/>
      <c r="AF110" s="905">
        <v>578114</v>
      </c>
      <c r="AG110" s="903"/>
      <c r="AH110" s="903"/>
      <c r="AI110" s="903"/>
      <c r="AJ110" s="904"/>
      <c r="AK110" s="905">
        <v>538723</v>
      </c>
      <c r="AL110" s="903"/>
      <c r="AM110" s="903"/>
      <c r="AN110" s="903"/>
      <c r="AO110" s="904"/>
      <c r="AP110" s="906">
        <v>16.100000000000001</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6016242</v>
      </c>
      <c r="BR110" s="830"/>
      <c r="BS110" s="830"/>
      <c r="BT110" s="830"/>
      <c r="BU110" s="830"/>
      <c r="BV110" s="830">
        <v>6323098</v>
      </c>
      <c r="BW110" s="830"/>
      <c r="BX110" s="830"/>
      <c r="BY110" s="830"/>
      <c r="BZ110" s="830"/>
      <c r="CA110" s="830">
        <v>6238126</v>
      </c>
      <c r="CB110" s="830"/>
      <c r="CC110" s="830"/>
      <c r="CD110" s="830"/>
      <c r="CE110" s="830"/>
      <c r="CF110" s="891">
        <v>186.4</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65692</v>
      </c>
      <c r="BR111" s="801"/>
      <c r="BS111" s="801"/>
      <c r="BT111" s="801"/>
      <c r="BU111" s="801"/>
      <c r="BV111" s="801">
        <v>57499</v>
      </c>
      <c r="BW111" s="801"/>
      <c r="BX111" s="801"/>
      <c r="BY111" s="801"/>
      <c r="BZ111" s="801"/>
      <c r="CA111" s="801">
        <v>45306</v>
      </c>
      <c r="CB111" s="801"/>
      <c r="CC111" s="801"/>
      <c r="CD111" s="801"/>
      <c r="CE111" s="801"/>
      <c r="CF111" s="878">
        <v>1.4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4238853</v>
      </c>
      <c r="BR112" s="801"/>
      <c r="BS112" s="801"/>
      <c r="BT112" s="801"/>
      <c r="BU112" s="801"/>
      <c r="BV112" s="801">
        <v>4410213</v>
      </c>
      <c r="BW112" s="801"/>
      <c r="BX112" s="801"/>
      <c r="BY112" s="801"/>
      <c r="BZ112" s="801"/>
      <c r="CA112" s="801">
        <v>4642425</v>
      </c>
      <c r="CB112" s="801"/>
      <c r="CC112" s="801"/>
      <c r="CD112" s="801"/>
      <c r="CE112" s="801"/>
      <c r="CF112" s="878">
        <v>138.69999999999999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320933</v>
      </c>
      <c r="AB113" s="939"/>
      <c r="AC113" s="939"/>
      <c r="AD113" s="939"/>
      <c r="AE113" s="940"/>
      <c r="AF113" s="941">
        <v>385243</v>
      </c>
      <c r="AG113" s="939"/>
      <c r="AH113" s="939"/>
      <c r="AI113" s="939"/>
      <c r="AJ113" s="940"/>
      <c r="AK113" s="941">
        <v>373165</v>
      </c>
      <c r="AL113" s="939"/>
      <c r="AM113" s="939"/>
      <c r="AN113" s="939"/>
      <c r="AO113" s="940"/>
      <c r="AP113" s="942">
        <v>11.2</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47415</v>
      </c>
      <c r="BR113" s="801"/>
      <c r="BS113" s="801"/>
      <c r="BT113" s="801"/>
      <c r="BU113" s="801"/>
      <c r="BV113" s="801">
        <v>41571</v>
      </c>
      <c r="BW113" s="801"/>
      <c r="BX113" s="801"/>
      <c r="BY113" s="801"/>
      <c r="BZ113" s="801"/>
      <c r="CA113" s="801">
        <v>32825</v>
      </c>
      <c r="CB113" s="801"/>
      <c r="CC113" s="801"/>
      <c r="CD113" s="801"/>
      <c r="CE113" s="801"/>
      <c r="CF113" s="878">
        <v>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28766</v>
      </c>
      <c r="AB114" s="814"/>
      <c r="AC114" s="814"/>
      <c r="AD114" s="814"/>
      <c r="AE114" s="815"/>
      <c r="AF114" s="816">
        <v>11959</v>
      </c>
      <c r="AG114" s="814"/>
      <c r="AH114" s="814"/>
      <c r="AI114" s="814"/>
      <c r="AJ114" s="815"/>
      <c r="AK114" s="816">
        <v>12096</v>
      </c>
      <c r="AL114" s="814"/>
      <c r="AM114" s="814"/>
      <c r="AN114" s="814"/>
      <c r="AO114" s="815"/>
      <c r="AP114" s="784">
        <v>0.4</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1257054</v>
      </c>
      <c r="BR114" s="801"/>
      <c r="BS114" s="801"/>
      <c r="BT114" s="801"/>
      <c r="BU114" s="801"/>
      <c r="BV114" s="801">
        <v>1156183</v>
      </c>
      <c r="BW114" s="801"/>
      <c r="BX114" s="801"/>
      <c r="BY114" s="801"/>
      <c r="BZ114" s="801"/>
      <c r="CA114" s="801">
        <v>1088273</v>
      </c>
      <c r="CB114" s="801"/>
      <c r="CC114" s="801"/>
      <c r="CD114" s="801"/>
      <c r="CE114" s="801"/>
      <c r="CF114" s="878">
        <v>32.5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202</v>
      </c>
      <c r="AB115" s="939"/>
      <c r="AC115" s="939"/>
      <c r="AD115" s="939"/>
      <c r="AE115" s="940"/>
      <c r="AF115" s="941">
        <v>178</v>
      </c>
      <c r="AG115" s="939"/>
      <c r="AH115" s="939"/>
      <c r="AI115" s="939"/>
      <c r="AJ115" s="940"/>
      <c r="AK115" s="941">
        <v>97</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65692</v>
      </c>
      <c r="DH116" s="814"/>
      <c r="DI116" s="814"/>
      <c r="DJ116" s="814"/>
      <c r="DK116" s="815"/>
      <c r="DL116" s="816">
        <v>57499</v>
      </c>
      <c r="DM116" s="814"/>
      <c r="DN116" s="814"/>
      <c r="DO116" s="814"/>
      <c r="DP116" s="815"/>
      <c r="DQ116" s="816">
        <v>45306</v>
      </c>
      <c r="DR116" s="814"/>
      <c r="DS116" s="814"/>
      <c r="DT116" s="814"/>
      <c r="DU116" s="815"/>
      <c r="DV116" s="784">
        <v>1.4</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944071</v>
      </c>
      <c r="AB117" s="925"/>
      <c r="AC117" s="925"/>
      <c r="AD117" s="925"/>
      <c r="AE117" s="926"/>
      <c r="AF117" s="928">
        <v>975494</v>
      </c>
      <c r="AG117" s="925"/>
      <c r="AH117" s="925"/>
      <c r="AI117" s="925"/>
      <c r="AJ117" s="926"/>
      <c r="AK117" s="928">
        <v>924081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282</v>
      </c>
      <c r="AG118" s="918"/>
      <c r="AH118" s="918"/>
      <c r="AI118" s="918"/>
      <c r="AJ118" s="919"/>
      <c r="AK118" s="920" t="s">
        <v>281</v>
      </c>
      <c r="AL118" s="918"/>
      <c r="AM118" s="918"/>
      <c r="AN118" s="918"/>
      <c r="AO118" s="919"/>
      <c r="AP118" s="921" t="s">
        <v>405</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434</v>
      </c>
      <c r="BP118" s="868"/>
      <c r="BQ118" s="887">
        <v>11625256</v>
      </c>
      <c r="BR118" s="888"/>
      <c r="BS118" s="888"/>
      <c r="BT118" s="888"/>
      <c r="BU118" s="888"/>
      <c r="BV118" s="888">
        <v>11988564</v>
      </c>
      <c r="BW118" s="888"/>
      <c r="BX118" s="888"/>
      <c r="BY118" s="888"/>
      <c r="BZ118" s="888"/>
      <c r="CA118" s="888">
        <v>12046955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1485623</v>
      </c>
      <c r="BR119" s="830"/>
      <c r="BS119" s="830"/>
      <c r="BT119" s="830"/>
      <c r="BU119" s="830"/>
      <c r="BV119" s="830">
        <v>2940679</v>
      </c>
      <c r="BW119" s="830"/>
      <c r="BX119" s="830"/>
      <c r="BY119" s="830"/>
      <c r="BZ119" s="830"/>
      <c r="CA119" s="830">
        <v>2578113</v>
      </c>
      <c r="CB119" s="830"/>
      <c r="CC119" s="830"/>
      <c r="CD119" s="830"/>
      <c r="CE119" s="830"/>
      <c r="CF119" s="891">
        <v>77.099999999999994</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595937</v>
      </c>
      <c r="BR120" s="801"/>
      <c r="BS120" s="801"/>
      <c r="BT120" s="801"/>
      <c r="BU120" s="801"/>
      <c r="BV120" s="801">
        <v>647819</v>
      </c>
      <c r="BW120" s="801"/>
      <c r="BX120" s="801"/>
      <c r="BY120" s="801"/>
      <c r="BZ120" s="801"/>
      <c r="CA120" s="801">
        <v>564383</v>
      </c>
      <c r="CB120" s="801"/>
      <c r="CC120" s="801"/>
      <c r="CD120" s="801"/>
      <c r="CE120" s="801"/>
      <c r="CF120" s="878">
        <v>16.899999999999999</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4224118</v>
      </c>
      <c r="DH120" s="830"/>
      <c r="DI120" s="830"/>
      <c r="DJ120" s="830"/>
      <c r="DK120" s="830"/>
      <c r="DL120" s="830">
        <v>4410213</v>
      </c>
      <c r="DM120" s="830"/>
      <c r="DN120" s="830"/>
      <c r="DO120" s="830"/>
      <c r="DP120" s="830"/>
      <c r="DQ120" s="830">
        <v>4642425</v>
      </c>
      <c r="DR120" s="830"/>
      <c r="DS120" s="830"/>
      <c r="DT120" s="830"/>
      <c r="DU120" s="830"/>
      <c r="DV120" s="831">
        <v>138.69999999999999</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6657801</v>
      </c>
      <c r="BR121" s="888"/>
      <c r="BS121" s="888"/>
      <c r="BT121" s="888"/>
      <c r="BU121" s="888"/>
      <c r="BV121" s="888">
        <v>6405782</v>
      </c>
      <c r="BW121" s="888"/>
      <c r="BX121" s="888"/>
      <c r="BY121" s="888"/>
      <c r="BZ121" s="888"/>
      <c r="CA121" s="888">
        <v>6399941</v>
      </c>
      <c r="CB121" s="888"/>
      <c r="CC121" s="888"/>
      <c r="CD121" s="888"/>
      <c r="CE121" s="888"/>
      <c r="CF121" s="889">
        <v>191.3</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445</v>
      </c>
      <c r="BP122" s="868"/>
      <c r="BQ122" s="869">
        <v>8739361</v>
      </c>
      <c r="BR122" s="870"/>
      <c r="BS122" s="870"/>
      <c r="BT122" s="870"/>
      <c r="BU122" s="870"/>
      <c r="BV122" s="870">
        <v>9994280</v>
      </c>
      <c r="BW122" s="870"/>
      <c r="BX122" s="870"/>
      <c r="BY122" s="870"/>
      <c r="BZ122" s="870"/>
      <c r="CA122" s="870">
        <v>9542437</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87.5</v>
      </c>
      <c r="BR123" s="862"/>
      <c r="BS123" s="862"/>
      <c r="BT123" s="862"/>
      <c r="BU123" s="862"/>
      <c r="BV123" s="862">
        <v>60.7</v>
      </c>
      <c r="BW123" s="862"/>
      <c r="BX123" s="862"/>
      <c r="BY123" s="862"/>
      <c r="BZ123" s="862"/>
      <c r="CA123" s="862">
        <v>74.8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v>14735</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202</v>
      </c>
      <c r="AB126" s="814"/>
      <c r="AC126" s="814"/>
      <c r="AD126" s="814"/>
      <c r="AE126" s="815"/>
      <c r="AF126" s="816">
        <v>178</v>
      </c>
      <c r="AG126" s="814"/>
      <c r="AH126" s="814"/>
      <c r="AI126" s="814"/>
      <c r="AJ126" s="815"/>
      <c r="AK126" s="816">
        <v>97</v>
      </c>
      <c r="AL126" s="814"/>
      <c r="AM126" s="814"/>
      <c r="AN126" s="814"/>
      <c r="AO126" s="815"/>
      <c r="AP126" s="784">
        <v>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68501</v>
      </c>
      <c r="AB128" s="754"/>
      <c r="AC128" s="754"/>
      <c r="AD128" s="754"/>
      <c r="AE128" s="755"/>
      <c r="AF128" s="756">
        <v>39643</v>
      </c>
      <c r="AG128" s="754"/>
      <c r="AH128" s="754"/>
      <c r="AI128" s="754"/>
      <c r="AJ128" s="755"/>
      <c r="AK128" s="756">
        <v>26357</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3897432</v>
      </c>
      <c r="AB129" s="814"/>
      <c r="AC129" s="814"/>
      <c r="AD129" s="814"/>
      <c r="AE129" s="815"/>
      <c r="AF129" s="816">
        <v>3903879</v>
      </c>
      <c r="AG129" s="814"/>
      <c r="AH129" s="814"/>
      <c r="AI129" s="814"/>
      <c r="AJ129" s="815"/>
      <c r="AK129" s="816">
        <v>3935921</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602170</v>
      </c>
      <c r="AB130" s="814"/>
      <c r="AC130" s="814"/>
      <c r="AD130" s="814"/>
      <c r="AE130" s="815"/>
      <c r="AF130" s="816">
        <v>619143</v>
      </c>
      <c r="AG130" s="814"/>
      <c r="AH130" s="814"/>
      <c r="AI130" s="814"/>
      <c r="AJ130" s="815"/>
      <c r="AK130" s="816">
        <v>590008</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74.8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3295262</v>
      </c>
      <c r="AB131" s="747"/>
      <c r="AC131" s="747"/>
      <c r="AD131" s="747"/>
      <c r="AE131" s="748"/>
      <c r="AF131" s="749">
        <v>3284736</v>
      </c>
      <c r="AG131" s="747"/>
      <c r="AH131" s="747"/>
      <c r="AI131" s="747"/>
      <c r="AJ131" s="748"/>
      <c r="AK131" s="749">
        <v>3345913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8.2967606220000008</v>
      </c>
      <c r="AB132" s="770"/>
      <c r="AC132" s="770"/>
      <c r="AD132" s="770"/>
      <c r="AE132" s="771"/>
      <c r="AF132" s="772">
        <v>9.6418098749999999</v>
      </c>
      <c r="AG132" s="770"/>
      <c r="AH132" s="770"/>
      <c r="AI132" s="770"/>
      <c r="AJ132" s="771"/>
      <c r="AK132" s="772">
        <v>9.1967723009999993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9.1999999999999993</v>
      </c>
      <c r="AB133" s="779"/>
      <c r="AC133" s="779"/>
      <c r="AD133" s="779"/>
      <c r="AE133" s="780"/>
      <c r="AF133" s="778">
        <v>8.9</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1137024</v>
      </c>
      <c r="L9" s="264">
        <v>76583</v>
      </c>
      <c r="M9" s="265">
        <v>88618</v>
      </c>
      <c r="N9" s="266">
        <v>-13.6</v>
      </c>
    </row>
    <row r="10" spans="1:16" x14ac:dyDescent="0.15">
      <c r="A10" s="248"/>
      <c r="B10" s="244"/>
      <c r="C10" s="244"/>
      <c r="D10" s="244"/>
      <c r="E10" s="244"/>
      <c r="F10" s="244"/>
      <c r="G10" s="1163" t="s">
        <v>483</v>
      </c>
      <c r="H10" s="1164"/>
      <c r="I10" s="1164"/>
      <c r="J10" s="1165"/>
      <c r="K10" s="267">
        <v>147066</v>
      </c>
      <c r="L10" s="268">
        <v>9905</v>
      </c>
      <c r="M10" s="269">
        <v>9248</v>
      </c>
      <c r="N10" s="270">
        <v>7.1</v>
      </c>
    </row>
    <row r="11" spans="1:16" ht="13.5" customHeight="1" x14ac:dyDescent="0.15">
      <c r="A11" s="248"/>
      <c r="B11" s="244"/>
      <c r="C11" s="244"/>
      <c r="D11" s="244"/>
      <c r="E11" s="244"/>
      <c r="F11" s="244"/>
      <c r="G11" s="1163" t="s">
        <v>484</v>
      </c>
      <c r="H11" s="1164"/>
      <c r="I11" s="1164"/>
      <c r="J11" s="1165"/>
      <c r="K11" s="267">
        <v>183953</v>
      </c>
      <c r="L11" s="268">
        <v>12390</v>
      </c>
      <c r="M11" s="269">
        <v>13111</v>
      </c>
      <c r="N11" s="270">
        <v>-5.5</v>
      </c>
    </row>
    <row r="12" spans="1:16" ht="13.5" customHeight="1" x14ac:dyDescent="0.15">
      <c r="A12" s="248"/>
      <c r="B12" s="244"/>
      <c r="C12" s="244"/>
      <c r="D12" s="244"/>
      <c r="E12" s="244"/>
      <c r="F12" s="244"/>
      <c r="G12" s="1163" t="s">
        <v>485</v>
      </c>
      <c r="H12" s="1164"/>
      <c r="I12" s="1164"/>
      <c r="J12" s="1165"/>
      <c r="K12" s="267" t="s">
        <v>486</v>
      </c>
      <c r="L12" s="268" t="s">
        <v>486</v>
      </c>
      <c r="M12" s="269">
        <v>631</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102912</v>
      </c>
      <c r="L14" s="268">
        <v>6932</v>
      </c>
      <c r="M14" s="269">
        <v>4206</v>
      </c>
      <c r="N14" s="270">
        <v>64.8</v>
      </c>
    </row>
    <row r="15" spans="1:16" ht="13.5" customHeight="1" x14ac:dyDescent="0.15">
      <c r="A15" s="248"/>
      <c r="B15" s="244"/>
      <c r="C15" s="244"/>
      <c r="D15" s="244"/>
      <c r="E15" s="244"/>
      <c r="F15" s="244"/>
      <c r="G15" s="1163" t="s">
        <v>489</v>
      </c>
      <c r="H15" s="1164"/>
      <c r="I15" s="1164"/>
      <c r="J15" s="1165"/>
      <c r="K15" s="267">
        <v>73285</v>
      </c>
      <c r="L15" s="268">
        <v>4936</v>
      </c>
      <c r="M15" s="269">
        <v>1853</v>
      </c>
      <c r="N15" s="270">
        <v>166.4</v>
      </c>
    </row>
    <row r="16" spans="1:16" x14ac:dyDescent="0.15">
      <c r="A16" s="248"/>
      <c r="B16" s="244"/>
      <c r="C16" s="244"/>
      <c r="D16" s="244"/>
      <c r="E16" s="244"/>
      <c r="F16" s="244"/>
      <c r="G16" s="1166" t="s">
        <v>490</v>
      </c>
      <c r="H16" s="1167"/>
      <c r="I16" s="1167"/>
      <c r="J16" s="1168"/>
      <c r="K16" s="268">
        <v>-121263</v>
      </c>
      <c r="L16" s="268">
        <v>-8168</v>
      </c>
      <c r="M16" s="269">
        <v>-9315</v>
      </c>
      <c r="N16" s="270">
        <v>-12.3</v>
      </c>
    </row>
    <row r="17" spans="1:16" x14ac:dyDescent="0.15">
      <c r="A17" s="248"/>
      <c r="B17" s="244"/>
      <c r="C17" s="244"/>
      <c r="D17" s="244"/>
      <c r="E17" s="244"/>
      <c r="F17" s="244"/>
      <c r="G17" s="1166" t="s">
        <v>165</v>
      </c>
      <c r="H17" s="1167"/>
      <c r="I17" s="1167"/>
      <c r="J17" s="1168"/>
      <c r="K17" s="268">
        <v>1522977</v>
      </c>
      <c r="L17" s="268">
        <v>102578</v>
      </c>
      <c r="M17" s="269">
        <v>108353</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10.1</v>
      </c>
      <c r="L21" s="281">
        <v>10.050000000000001</v>
      </c>
      <c r="M21" s="282">
        <v>0.05</v>
      </c>
      <c r="N21" s="249"/>
      <c r="O21" s="283"/>
      <c r="P21" s="279"/>
    </row>
    <row r="22" spans="1:16" s="284" customFormat="1" x14ac:dyDescent="0.15">
      <c r="A22" s="279"/>
      <c r="B22" s="249"/>
      <c r="C22" s="249"/>
      <c r="D22" s="249"/>
      <c r="E22" s="249"/>
      <c r="F22" s="249"/>
      <c r="G22" s="1160" t="s">
        <v>496</v>
      </c>
      <c r="H22" s="1161"/>
      <c r="I22" s="1161"/>
      <c r="J22" s="1162"/>
      <c r="K22" s="285">
        <v>91.4</v>
      </c>
      <c r="L22" s="286">
        <v>96.3</v>
      </c>
      <c r="M22" s="287">
        <v>-4.9000000000000004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538723</v>
      </c>
      <c r="L32" s="294">
        <v>36285</v>
      </c>
      <c r="M32" s="295">
        <v>56391</v>
      </c>
      <c r="N32" s="296">
        <v>-35.700000000000003</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12</v>
      </c>
      <c r="N34" s="296" t="s">
        <v>486</v>
      </c>
    </row>
    <row r="35" spans="1:16" ht="27" customHeight="1" x14ac:dyDescent="0.15">
      <c r="A35" s="248"/>
      <c r="B35" s="244"/>
      <c r="C35" s="244"/>
      <c r="D35" s="244"/>
      <c r="E35" s="244"/>
      <c r="F35" s="244"/>
      <c r="G35" s="1151" t="s">
        <v>503</v>
      </c>
      <c r="H35" s="1152"/>
      <c r="I35" s="1152"/>
      <c r="J35" s="1153"/>
      <c r="K35" s="294">
        <v>373165</v>
      </c>
      <c r="L35" s="294">
        <v>25134</v>
      </c>
      <c r="M35" s="295">
        <v>15281</v>
      </c>
      <c r="N35" s="296">
        <v>64.5</v>
      </c>
    </row>
    <row r="36" spans="1:16" ht="27" customHeight="1" x14ac:dyDescent="0.15">
      <c r="A36" s="248"/>
      <c r="B36" s="244"/>
      <c r="C36" s="244"/>
      <c r="D36" s="244"/>
      <c r="E36" s="244"/>
      <c r="F36" s="244"/>
      <c r="G36" s="1151" t="s">
        <v>504</v>
      </c>
      <c r="H36" s="1152"/>
      <c r="I36" s="1152"/>
      <c r="J36" s="1153"/>
      <c r="K36" s="294">
        <v>12096</v>
      </c>
      <c r="L36" s="294">
        <v>815</v>
      </c>
      <c r="M36" s="295">
        <v>4643</v>
      </c>
      <c r="N36" s="296">
        <v>-82.4</v>
      </c>
    </row>
    <row r="37" spans="1:16" ht="13.5" customHeight="1" x14ac:dyDescent="0.15">
      <c r="A37" s="248"/>
      <c r="B37" s="244"/>
      <c r="C37" s="244"/>
      <c r="D37" s="244"/>
      <c r="E37" s="244"/>
      <c r="F37" s="244"/>
      <c r="G37" s="1151" t="s">
        <v>505</v>
      </c>
      <c r="H37" s="1152"/>
      <c r="I37" s="1152"/>
      <c r="J37" s="1153"/>
      <c r="K37" s="294">
        <v>97</v>
      </c>
      <c r="L37" s="294">
        <v>7</v>
      </c>
      <c r="M37" s="295">
        <v>1074</v>
      </c>
      <c r="N37" s="296">
        <v>-99.3</v>
      </c>
    </row>
    <row r="38" spans="1:16" ht="27" customHeight="1" x14ac:dyDescent="0.15">
      <c r="A38" s="248"/>
      <c r="B38" s="244"/>
      <c r="C38" s="244"/>
      <c r="D38" s="244"/>
      <c r="E38" s="244"/>
      <c r="F38" s="244"/>
      <c r="G38" s="1154" t="s">
        <v>506</v>
      </c>
      <c r="H38" s="1155"/>
      <c r="I38" s="1155"/>
      <c r="J38" s="1156"/>
      <c r="K38" s="297" t="s">
        <v>486</v>
      </c>
      <c r="L38" s="297" t="s">
        <v>486</v>
      </c>
      <c r="M38" s="298">
        <v>6</v>
      </c>
      <c r="N38" s="299" t="s">
        <v>486</v>
      </c>
      <c r="O38" s="293"/>
    </row>
    <row r="39" spans="1:16" x14ac:dyDescent="0.15">
      <c r="A39" s="248"/>
      <c r="B39" s="244"/>
      <c r="C39" s="244"/>
      <c r="D39" s="244"/>
      <c r="E39" s="244"/>
      <c r="F39" s="244"/>
      <c r="G39" s="1154" t="s">
        <v>507</v>
      </c>
      <c r="H39" s="1155"/>
      <c r="I39" s="1155"/>
      <c r="J39" s="1156"/>
      <c r="K39" s="300">
        <v>-26357</v>
      </c>
      <c r="L39" s="300">
        <v>-1775</v>
      </c>
      <c r="M39" s="301">
        <v>-3030</v>
      </c>
      <c r="N39" s="302">
        <v>-41.4</v>
      </c>
      <c r="O39" s="293"/>
    </row>
    <row r="40" spans="1:16" ht="27" customHeight="1" x14ac:dyDescent="0.15">
      <c r="A40" s="248"/>
      <c r="B40" s="244"/>
      <c r="C40" s="244"/>
      <c r="D40" s="244"/>
      <c r="E40" s="244"/>
      <c r="F40" s="244"/>
      <c r="G40" s="1151" t="s">
        <v>508</v>
      </c>
      <c r="H40" s="1152"/>
      <c r="I40" s="1152"/>
      <c r="J40" s="1153"/>
      <c r="K40" s="300">
        <v>-590008</v>
      </c>
      <c r="L40" s="300">
        <v>-39739</v>
      </c>
      <c r="M40" s="301">
        <v>-51711</v>
      </c>
      <c r="N40" s="302">
        <v>-23.2</v>
      </c>
      <c r="O40" s="293"/>
    </row>
    <row r="41" spans="1:16" x14ac:dyDescent="0.15">
      <c r="A41" s="248"/>
      <c r="B41" s="244"/>
      <c r="C41" s="244"/>
      <c r="D41" s="244"/>
      <c r="E41" s="244"/>
      <c r="F41" s="244"/>
      <c r="G41" s="1157" t="s">
        <v>276</v>
      </c>
      <c r="H41" s="1158"/>
      <c r="I41" s="1158"/>
      <c r="J41" s="1159"/>
      <c r="K41" s="294">
        <v>307716</v>
      </c>
      <c r="L41" s="300">
        <v>20726</v>
      </c>
      <c r="M41" s="301">
        <v>22665</v>
      </c>
      <c r="N41" s="302">
        <v>-8.6</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441600</v>
      </c>
      <c r="J51" s="320">
        <v>28948</v>
      </c>
      <c r="K51" s="321">
        <v>14</v>
      </c>
      <c r="L51" s="322">
        <v>61557</v>
      </c>
      <c r="M51" s="323">
        <v>-4.9000000000000004</v>
      </c>
      <c r="N51" s="324">
        <v>18.899999999999999</v>
      </c>
    </row>
    <row r="52" spans="1:14" x14ac:dyDescent="0.15">
      <c r="A52" s="248"/>
      <c r="B52" s="244"/>
      <c r="C52" s="244"/>
      <c r="D52" s="244"/>
      <c r="E52" s="244"/>
      <c r="F52" s="244"/>
      <c r="G52" s="325"/>
      <c r="H52" s="326" t="s">
        <v>519</v>
      </c>
      <c r="I52" s="327">
        <v>154005</v>
      </c>
      <c r="J52" s="328">
        <v>10095</v>
      </c>
      <c r="K52" s="329">
        <v>12</v>
      </c>
      <c r="L52" s="330">
        <v>32497</v>
      </c>
      <c r="M52" s="331">
        <v>1.8</v>
      </c>
      <c r="N52" s="332">
        <v>10.199999999999999</v>
      </c>
    </row>
    <row r="53" spans="1:14" x14ac:dyDescent="0.15">
      <c r="A53" s="248"/>
      <c r="B53" s="244"/>
      <c r="C53" s="244"/>
      <c r="D53" s="244"/>
      <c r="E53" s="244"/>
      <c r="F53" s="244"/>
      <c r="G53" s="310" t="s">
        <v>520</v>
      </c>
      <c r="H53" s="311"/>
      <c r="I53" s="319">
        <v>1234005</v>
      </c>
      <c r="J53" s="320">
        <v>81501</v>
      </c>
      <c r="K53" s="321">
        <v>181.5</v>
      </c>
      <c r="L53" s="322">
        <v>69806</v>
      </c>
      <c r="M53" s="323">
        <v>13.4</v>
      </c>
      <c r="N53" s="324">
        <v>168.1</v>
      </c>
    </row>
    <row r="54" spans="1:14" x14ac:dyDescent="0.15">
      <c r="A54" s="248"/>
      <c r="B54" s="244"/>
      <c r="C54" s="244"/>
      <c r="D54" s="244"/>
      <c r="E54" s="244"/>
      <c r="F54" s="244"/>
      <c r="G54" s="325"/>
      <c r="H54" s="326" t="s">
        <v>519</v>
      </c>
      <c r="I54" s="327">
        <v>319074</v>
      </c>
      <c r="J54" s="328">
        <v>21074</v>
      </c>
      <c r="K54" s="329">
        <v>108.8</v>
      </c>
      <c r="L54" s="330">
        <v>32823</v>
      </c>
      <c r="M54" s="331">
        <v>1</v>
      </c>
      <c r="N54" s="332">
        <v>107.8</v>
      </c>
    </row>
    <row r="55" spans="1:14" x14ac:dyDescent="0.15">
      <c r="A55" s="248"/>
      <c r="B55" s="244"/>
      <c r="C55" s="244"/>
      <c r="D55" s="244"/>
      <c r="E55" s="244"/>
      <c r="F55" s="244"/>
      <c r="G55" s="310" t="s">
        <v>521</v>
      </c>
      <c r="H55" s="311"/>
      <c r="I55" s="319">
        <v>1805802</v>
      </c>
      <c r="J55" s="320">
        <v>119891</v>
      </c>
      <c r="K55" s="321">
        <v>47.1</v>
      </c>
      <c r="L55" s="322">
        <v>74444</v>
      </c>
      <c r="M55" s="323">
        <v>6.6</v>
      </c>
      <c r="N55" s="324">
        <v>40.5</v>
      </c>
    </row>
    <row r="56" spans="1:14" x14ac:dyDescent="0.15">
      <c r="A56" s="248"/>
      <c r="B56" s="244"/>
      <c r="C56" s="244"/>
      <c r="D56" s="244"/>
      <c r="E56" s="244"/>
      <c r="F56" s="244"/>
      <c r="G56" s="325"/>
      <c r="H56" s="326" t="s">
        <v>519</v>
      </c>
      <c r="I56" s="327">
        <v>389605</v>
      </c>
      <c r="J56" s="328">
        <v>25867</v>
      </c>
      <c r="K56" s="329">
        <v>22.7</v>
      </c>
      <c r="L56" s="330">
        <v>34175</v>
      </c>
      <c r="M56" s="331">
        <v>4.0999999999999996</v>
      </c>
      <c r="N56" s="332">
        <v>18.600000000000001</v>
      </c>
    </row>
    <row r="57" spans="1:14" x14ac:dyDescent="0.15">
      <c r="A57" s="248"/>
      <c r="B57" s="244"/>
      <c r="C57" s="244"/>
      <c r="D57" s="244"/>
      <c r="E57" s="244"/>
      <c r="F57" s="244"/>
      <c r="G57" s="310" t="s">
        <v>522</v>
      </c>
      <c r="H57" s="311"/>
      <c r="I57" s="319">
        <v>5130001</v>
      </c>
      <c r="J57" s="320">
        <v>343397</v>
      </c>
      <c r="K57" s="321">
        <v>186.4</v>
      </c>
      <c r="L57" s="322">
        <v>85205</v>
      </c>
      <c r="M57" s="323">
        <v>14.5</v>
      </c>
      <c r="N57" s="324">
        <v>171.9</v>
      </c>
    </row>
    <row r="58" spans="1:14" x14ac:dyDescent="0.15">
      <c r="A58" s="248"/>
      <c r="B58" s="244"/>
      <c r="C58" s="244"/>
      <c r="D58" s="244"/>
      <c r="E58" s="244"/>
      <c r="F58" s="244"/>
      <c r="G58" s="325"/>
      <c r="H58" s="326" t="s">
        <v>519</v>
      </c>
      <c r="I58" s="327">
        <v>511566</v>
      </c>
      <c r="J58" s="328">
        <v>34244</v>
      </c>
      <c r="K58" s="329">
        <v>32.4</v>
      </c>
      <c r="L58" s="330">
        <v>38847</v>
      </c>
      <c r="M58" s="331">
        <v>13.7</v>
      </c>
      <c r="N58" s="332">
        <v>18.7</v>
      </c>
    </row>
    <row r="59" spans="1:14" x14ac:dyDescent="0.15">
      <c r="A59" s="248"/>
      <c r="B59" s="244"/>
      <c r="C59" s="244"/>
      <c r="D59" s="244"/>
      <c r="E59" s="244"/>
      <c r="F59" s="244"/>
      <c r="G59" s="310" t="s">
        <v>523</v>
      </c>
      <c r="H59" s="311"/>
      <c r="I59" s="319">
        <v>4738609</v>
      </c>
      <c r="J59" s="320">
        <v>319163</v>
      </c>
      <c r="K59" s="321">
        <v>-7.1</v>
      </c>
      <c r="L59" s="322">
        <v>75972</v>
      </c>
      <c r="M59" s="323">
        <v>-10.8</v>
      </c>
      <c r="N59" s="324">
        <v>3.7</v>
      </c>
    </row>
    <row r="60" spans="1:14" x14ac:dyDescent="0.15">
      <c r="A60" s="248"/>
      <c r="B60" s="244"/>
      <c r="C60" s="244"/>
      <c r="D60" s="244"/>
      <c r="E60" s="244"/>
      <c r="F60" s="244"/>
      <c r="G60" s="325"/>
      <c r="H60" s="326" t="s">
        <v>519</v>
      </c>
      <c r="I60" s="333">
        <v>356863</v>
      </c>
      <c r="J60" s="328">
        <v>24036</v>
      </c>
      <c r="K60" s="329">
        <v>-29.8</v>
      </c>
      <c r="L60" s="330">
        <v>40712</v>
      </c>
      <c r="M60" s="331">
        <v>4.8</v>
      </c>
      <c r="N60" s="332">
        <v>-34.6</v>
      </c>
    </row>
    <row r="61" spans="1:14" x14ac:dyDescent="0.15">
      <c r="A61" s="248"/>
      <c r="B61" s="244"/>
      <c r="C61" s="244"/>
      <c r="D61" s="244"/>
      <c r="E61" s="244"/>
      <c r="F61" s="244"/>
      <c r="G61" s="310" t="s">
        <v>524</v>
      </c>
      <c r="H61" s="334"/>
      <c r="I61" s="335">
        <v>2670003</v>
      </c>
      <c r="J61" s="336">
        <v>178580</v>
      </c>
      <c r="K61" s="337">
        <v>84.4</v>
      </c>
      <c r="L61" s="338">
        <v>73397</v>
      </c>
      <c r="M61" s="339">
        <v>3.8</v>
      </c>
      <c r="N61" s="324">
        <v>80.599999999999994</v>
      </c>
    </row>
    <row r="62" spans="1:14" x14ac:dyDescent="0.15">
      <c r="A62" s="248"/>
      <c r="B62" s="244"/>
      <c r="C62" s="244"/>
      <c r="D62" s="244"/>
      <c r="E62" s="244"/>
      <c r="F62" s="244"/>
      <c r="G62" s="325"/>
      <c r="H62" s="326" t="s">
        <v>519</v>
      </c>
      <c r="I62" s="327">
        <v>346223</v>
      </c>
      <c r="J62" s="328">
        <v>23063</v>
      </c>
      <c r="K62" s="329">
        <v>29.2</v>
      </c>
      <c r="L62" s="330">
        <v>35811</v>
      </c>
      <c r="M62" s="331">
        <v>5.0999999999999996</v>
      </c>
      <c r="N62" s="332">
        <v>24.1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29.81</v>
      </c>
      <c r="G47" s="12">
        <v>49.45</v>
      </c>
      <c r="H47" s="12">
        <v>11.37</v>
      </c>
      <c r="I47" s="12">
        <v>52.12</v>
      </c>
      <c r="J47" s="13">
        <v>52.43</v>
      </c>
    </row>
    <row r="48" spans="2:10" ht="57.75" customHeight="1" x14ac:dyDescent="0.15">
      <c r="B48" s="14"/>
      <c r="C48" s="1171" t="s">
        <v>4</v>
      </c>
      <c r="D48" s="1171"/>
      <c r="E48" s="1172"/>
      <c r="F48" s="15">
        <v>5.32</v>
      </c>
      <c r="G48" s="16">
        <v>7.55</v>
      </c>
      <c r="H48" s="16">
        <v>7.94</v>
      </c>
      <c r="I48" s="16">
        <v>110.47</v>
      </c>
      <c r="J48" s="17">
        <v>27.55</v>
      </c>
    </row>
    <row r="49" spans="2:10" ht="57.75" customHeight="1" thickBot="1" x14ac:dyDescent="0.2">
      <c r="B49" s="18"/>
      <c r="C49" s="1173" t="s">
        <v>5</v>
      </c>
      <c r="D49" s="1173"/>
      <c r="E49" s="1174"/>
      <c r="F49" s="19">
        <v>1.79</v>
      </c>
      <c r="G49" s="20">
        <v>18.91</v>
      </c>
      <c r="H49" s="20" t="s">
        <v>531</v>
      </c>
      <c r="I49" s="20">
        <v>136.41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2017-03-28T01:08:24Z</cp:lastPrinted>
  <dcterms:created xsi:type="dcterms:W3CDTF">2017-02-15T15:39:47Z</dcterms:created>
  <dcterms:modified xsi:type="dcterms:W3CDTF">2017-04-10T05:00:01Z</dcterms:modified>
  <cp:category/>
</cp:coreProperties>
</file>