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325" windowHeight="7680" tabRatio="7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F88" i="11"/>
  <c r="AU63" i="11"/>
  <c r="AP63" i="11"/>
  <c r="AP23" i="11"/>
  <c r="AA23" i="11"/>
  <c r="V23" i="11"/>
  <c r="Q23" i="11"/>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W41"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s="1"/>
</calcChain>
</file>

<file path=xl/sharedStrings.xml><?xml version="1.0" encoding="utf-8"?>
<sst xmlns="http://schemas.openxmlformats.org/spreadsheetml/2006/main" count="1025" uniqueCount="556">
  <si>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</si>
  <si>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</si>
  <si>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</si>
  <si>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</si>
  <si>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</si>
  <si>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</si>
  <si>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</si>
  <si>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</si>
  <si>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</si>
  <si>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</si>
  <si>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</si>
  <si>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</si>
  <si>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</si>
  <si>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</si>
  <si>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</si>
  <si>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</si>
  <si>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</si>
  <si>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</si>
  <si>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</si>
  <si>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</si>
  <si>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</si>
  <si>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</si>
  <si>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</si>
  <si>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</si>
  <si>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</si>
  <si>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</si>
  <si>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</si>
  <si>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</si>
  <si>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</si>
  <si>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</si>
  <si>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</si>
  <si>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</si>
  <si>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</si>
  <si>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</si>
  <si>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</si>
  <si>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</si>
  <si>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</si>
  <si>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</si>
  <si>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</si>
  <si>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</si>
  <si>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</si>
  <si>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</si>
  <si>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</si>
  <si>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</si>
  <si>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</si>
  <si>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</si>
  <si>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</si>
  <si>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</si>
  <si>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</si>
  <si>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</si>
  <si>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</si>
  <si>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</si>
  <si>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</si>
  <si>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</si>
  <si>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</si>
  <si>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</si>
  <si>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</si>
  <si>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</si>
  <si>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</si>
  <si>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</si>
  <si>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</si>
  <si>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</si>
  <si>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</si>
  <si>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</si>
  <si>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</si>
  <si>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</si>
  <si>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</si>
  <si>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</si>
  <si>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</si>
  <si>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</si>
  <si>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</si>
  <si>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</si>
  <si>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</si>
  <si>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</si>
  <si>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</si>
  <si>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</si>
  <si>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</si>
  <si>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</si>
  <si>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</si>
  <si>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</si>
  <si>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</si>
  <si>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</si>
  <si>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</si>
  <si>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</si>
  <si>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</si>
  <si>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</si>
  <si>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</si>
  <si>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</si>
  <si>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</si>
  <si>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</si>
  <si>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</si>
  <si>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</si>
  <si>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</si>
  <si>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</si>
  <si>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</si>
  <si>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</si>
  <si>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</si>
  <si>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</si>
  <si>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</si>
  <si>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</si>
  <si>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</si>
  <si>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</si>
  <si>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</si>
  <si>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</si>
  <si>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</si>
  <si>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</si>
  <si>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</si>
  <si>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</si>
  <si>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</si>
  <si>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</si>
  <si>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</si>
  <si>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</si>
  <si>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</si>
  <si>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</si>
  <si>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</si>
  <si>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</si>
  <si>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</si>
  <si>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</si>
  <si>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</si>
  <si>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</si>
  <si>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</si>
  <si>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</si>
  <si>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</si>
  <si>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</si>
  <si>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</si>
  <si>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</si>
  <si>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</si>
  <si>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</si>
  <si>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</si>
  <si>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</si>
  <si>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</si>
  <si>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</si>
  <si>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</si>
  <si>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</si>
  <si>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</si>
  <si>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</si>
  <si>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</si>
  <si>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</si>
  <si>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</si>
  <si>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</si>
  <si>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</si>
  <si>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</si>
  <si>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</si>
  <si>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</si>
  <si>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</si>
  <si>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</si>
  <si>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</si>
  <si>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</si>
  <si>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</si>
  <si>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</si>
  <si>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</si>
  <si>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</si>
  <si>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</si>
  <si>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</si>
  <si>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</si>
  <si>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</si>
  <si>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</si>
  <si>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</si>
  <si>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</si>
  <si>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</si>
  <si>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</si>
  <si>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</si>
  <si>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</si>
  <si>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</si>
  <si>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</si>
  <si>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</si>
  <si>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</si>
  <si>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</si>
  <si>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</si>
  <si>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</si>
  <si>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</si>
  <si>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</si>
  <si>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</si>
  <si>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</si>
  <si>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</si>
  <si>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</si>
  <si>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</si>
  <si>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</si>
  <si>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</si>
  <si>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</si>
  <si>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</si>
  <si>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</si>
  <si>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</si>
  <si>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</si>
  <si>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</si>
  <si>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</si>
  <si>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</si>
  <si>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</si>
  <si>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</si>
  <si>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</si>
  <si>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</si>
  <si>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</si>
  <si>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</si>
  <si>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宮城県蔵王町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</si>
  <si>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</si>
  <si>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</si>
  <si>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</si>
  <si>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</si>
  <si>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</si>
  <si>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</si>
  <si>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</si>
  <si>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</si>
  <si>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</si>
  <si>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</si>
  <si>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</si>
  <si>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</si>
  <si>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</si>
  <si>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</si>
  <si>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</si>
  <si>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</si>
  <si>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</si>
  <si>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</si>
  <si>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</si>
  <si>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</si>
  <si>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</si>
  <si>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</si>
  <si>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</si>
  <si>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</si>
  <si>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</si>
  <si>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</si>
  <si>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</si>
  <si>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</si>
  <si>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</si>
  <si>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</si>
  <si>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</si>
  <si>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</si>
  <si>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</si>
  <si>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</si>
  <si>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</si>
  <si>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</si>
  <si>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</si>
  <si>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</si>
  <si>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</si>
  <si>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</si>
  <si>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</si>
  <si>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</si>
  <si>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</si>
  <si>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</si>
  <si>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</si>
  <si>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</si>
  <si>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</si>
  <si>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</si>
  <si>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</si>
  <si>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</si>
  <si>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</si>
  <si>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</si>
  <si>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</si>
  <si>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</si>
  <si>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</si>
  <si>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</si>
  <si>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</si>
  <si>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</si>
  <si>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</si>
  <si>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</si>
  <si>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</si>
  <si>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</si>
  <si>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</si>
  <si>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</si>
  <si>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</si>
  <si>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</si>
  <si>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</si>
  <si>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</si>
  <si>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</si>
  <si>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</si>
  <si>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</si>
  <si>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</si>
  <si>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</si>
  <si>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</si>
  <si>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</si>
  <si>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</si>
  <si>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</si>
  <si>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</si>
  <si>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</si>
  <si>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</si>
  <si>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</si>
  <si>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</si>
  <si>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</si>
  <si>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</si>
  <si>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</si>
  <si>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</si>
  <si>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</si>
  <si>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</si>
  <si>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</si>
  <si>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</si>
  <si>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</si>
  <si>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</si>
  <si>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</si>
  <si>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</si>
  <si>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</si>
  <si>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</si>
  <si>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</si>
  <si>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</si>
  <si>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</si>
  <si>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</si>
  <si>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</si>
  <si>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</si>
  <si>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</si>
  <si>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</si>
  <si>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</si>
  <si>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</si>
  <si>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</si>
  <si>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</si>
  <si>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</si>
  <si>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</si>
  <si>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</si>
  <si>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</si>
  <si>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</si>
  <si>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</si>
  <si>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</si>
  <si>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</si>
  <si>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</si>
  <si>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</si>
  <si>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</si>
  <si>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</si>
  <si>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</si>
  <si>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</si>
  <si>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</si>
  <si>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</si>
  <si>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</si>
  <si>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</si>
  <si>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</si>
  <si>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</si>
  <si>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</si>
  <si>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</si>
  <si>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</si>
  <si>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</si>
  <si>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</si>
  <si>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</si>
  <si>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</si>
  <si>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</si>
  <si>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</si>
  <si>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</si>
  <si>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</si>
  <si>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</si>
  <si>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</si>
  <si>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</si>
  <si>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</si>
  <si>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</si>
  <si>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</si>
  <si>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</si>
  <si>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</si>
  <si>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宮城県蔵王町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</si>
  <si>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</si>
  <si>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</si>
  <si>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</si>
  <si>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</si>
  <si>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</si>
  <si>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</si>
  <si>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</si>
  <si>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</si>
  <si>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</si>
  <si>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</si>
  <si>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</si>
  <si>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</si>
  <si>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</si>
  <si>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</si>
  <si>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</si>
  <si>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</si>
  <si>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</si>
  <si>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</si>
  <si>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</si>
  <si>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</si>
  <si>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</si>
  <si>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</si>
  <si>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</si>
  <si>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</si>
  <si>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</si>
  <si>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</si>
  <si>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</si>
  <si>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</si>
  <si>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</si>
  <si>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</si>
  <si>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</si>
  <si>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</si>
  <si>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</si>
  <si>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</si>
  <si>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</si>
  <si>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</si>
  <si>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</si>
  <si>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</si>
  <si>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</si>
  <si>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</si>
  <si>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</si>
  <si>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</si>
  <si>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</si>
  <si>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</si>
  <si>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</si>
  <si>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</si>
  <si>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</si>
  <si>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</si>
  <si>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</si>
  <si>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</si>
  <si>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</si>
  <si>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</si>
  <si>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</si>
  <si>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</si>
  <si>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</si>
  <si>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</si>
  <si>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</si>
  <si>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</si>
  <si>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</si>
  <si>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</si>
  <si>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</si>
  <si>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</si>
  <si>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</si>
  <si>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</si>
  <si>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</si>
  <si>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</si>
  <si>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</si>
  <si>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</si>
  <si>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</si>
  <si>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</si>
  <si>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</si>
  <si>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</si>
  <si>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</si>
  <si>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</si>
  <si>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</si>
  <si>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</si>
  <si>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</si>
  <si>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</si>
  <si>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</si>
  <si>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</si>
  <si>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</si>
  <si>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</si>
  <si>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</si>
  <si>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</si>
  <si>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</si>
  <si>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</si>
  <si>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</si>
  <si>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</si>
  <si>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</si>
  <si>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</si>
  <si>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</si>
  <si>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</si>
  <si>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</si>
  <si>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</si>
  <si>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</si>
  <si>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</si>
  <si>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国民健康保険蔵王病院事業会計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</si>
  <si>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</si>
  <si>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</si>
  <si>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</si>
  <si>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</si>
  <si>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</si>
  <si>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</si>
  <si>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</si>
  <si>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</si>
  <si>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</si>
  <si>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</si>
  <si>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</si>
  <si>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</si>
  <si>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</si>
  <si>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</si>
  <si>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</si>
  <si>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</si>
  <si>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</si>
  <si>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</si>
  <si>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</si>
  <si>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</si>
  <si>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</si>
  <si>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</si>
  <si>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</si>
  <si>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</si>
  <si>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</si>
  <si>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</si>
  <si>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</si>
  <si>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</si>
  <si>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</si>
  <si>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</si>
  <si>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</si>
  <si>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</si>
  <si>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</si>
  <si>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</si>
  <si>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</si>
  <si>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</si>
  <si>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</si>
  <si>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</si>
  <si>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</si>
  <si>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</si>
  <si>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</si>
  <si>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</si>
  <si>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</si>
  <si>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</si>
  <si>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</si>
  <si>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</si>
  <si>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</si>
  <si>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</si>
  <si>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</si>
  <si>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</si>
  <si>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</si>
  <si>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</si>
  <si>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</si>
  <si>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</si>
  <si>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</si>
  <si>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</si>
  <si>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</si>
  <si>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</si>
  <si>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</si>
  <si>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</si>
  <si>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</si>
  <si>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</si>
  <si>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</si>
  <si>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</si>
  <si>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</si>
  <si>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</si>
  <si>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</si>
  <si>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</si>
  <si>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</si>
  <si>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</si>
  <si>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</si>
  <si>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</si>
  <si>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</si>
  <si>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</si>
  <si>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</si>
  <si>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</si>
  <si>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</si>
  <si>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</si>
  <si>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</si>
  <si>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</si>
  <si>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</si>
  <si>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</si>
  <si>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</si>
  <si>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</si>
  <si>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5.45</t>
  </si>
  <si>
    <t>水道事業会計</t>
  </si>
  <si>
    <t>国民健康保険蔵王病院事業会計</t>
  </si>
  <si>
    <t>一般会計</t>
  </si>
  <si>
    <t>国民健康保険特別会計</t>
  </si>
  <si>
    <t>介護保険特別会計</t>
  </si>
  <si>
    <t>公共下水道事業特別会計</t>
  </si>
  <si>
    <t>後期高齢者医療特別会計</t>
  </si>
  <si>
    <t>その他会計（赤字）</t>
  </si>
  <si>
    <t>その他会計（黒字）</t>
  </si>
  <si>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5"/>
  </si>
  <si>
    <t>白石市外二町組合：一般会計</t>
    <rPh sb="0" eb="3">
      <t>シロイシシ</t>
    </rPh>
    <rPh sb="3" eb="4">
      <t>ホカ</t>
    </rPh>
    <rPh sb="4" eb="6">
      <t>2チョウ</t>
    </rPh>
    <rPh sb="6" eb="8">
      <t>クミアイ</t>
    </rPh>
    <rPh sb="9" eb="11">
      <t>イッパン</t>
    </rPh>
    <rPh sb="11" eb="13">
      <t>カイケイ</t>
    </rPh>
    <phoneticPr fontId="5"/>
  </si>
  <si>
    <t>-</t>
    <phoneticPr fontId="2"/>
  </si>
  <si>
    <t>白石市外二町組合：病院会計</t>
    <rPh sb="0" eb="3">
      <t>シロイシシ</t>
    </rPh>
    <rPh sb="3" eb="4">
      <t>ホカ</t>
    </rPh>
    <rPh sb="4" eb="6">
      <t>2チョウ</t>
    </rPh>
    <rPh sb="6" eb="8">
      <t>クミアイ</t>
    </rPh>
    <rPh sb="9" eb="11">
      <t>ビョウイン</t>
    </rPh>
    <rPh sb="11" eb="13">
      <t>カイケイ</t>
    </rPh>
    <phoneticPr fontId="5"/>
  </si>
  <si>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5"/>
  </si>
  <si>
    <t>-</t>
    <phoneticPr fontId="2"/>
  </si>
  <si>
    <t>宮城県市町村非常勤消防団員補償報償組合：一般会計</t>
    <rPh sb="20" eb="22">
      <t>イッパン</t>
    </rPh>
    <rPh sb="22" eb="24">
      <t>カイケイ</t>
    </rPh>
    <phoneticPr fontId="5"/>
  </si>
  <si>
    <t>宮城県市町村自治振興センター：一般会計</t>
    <rPh sb="15" eb="17">
      <t>イッパン</t>
    </rPh>
    <rPh sb="17" eb="19">
      <t>カイケイ</t>
    </rPh>
    <phoneticPr fontId="5"/>
  </si>
  <si>
    <t>宮城県後期高齢者医療広域連合：一般会計</t>
    <rPh sb="15" eb="17">
      <t>イッパン</t>
    </rPh>
    <rPh sb="17" eb="19">
      <t>カイケイ</t>
    </rPh>
    <phoneticPr fontId="5"/>
  </si>
  <si>
    <t>宮城県後期高齢者広域連合：特別会計</t>
    <rPh sb="8" eb="10">
      <t>コウイキ</t>
    </rPh>
    <rPh sb="10" eb="12">
      <t>レンゴウ</t>
    </rPh>
    <rPh sb="13" eb="15">
      <t>トクベツ</t>
    </rPh>
    <rPh sb="15" eb="1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</si>
  <si>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</si>
  <si>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</si>
  <si>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</si>
  <si>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</si>
  <si>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</si>
  <si>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</si>
  <si>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</si>
  <si>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</si>
  <si>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</si>
  <si>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</si>
  <si>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</si>
  <si>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t>
    <phoneticPr fontId="2"/>
  </si>
  <si>
    <t xml:space="preserve">将来負担比率及び実質公債費比率は、類似団体と比較して低い水準にある。これまで実施してきた新規地方債発行の抑制、H20～25年度の補償金免除繰上償還、H24年度の任意繰上償還に取り組んできたためである。
</t>
    <rPh sb="0" eb="2">
      <t>ショウライ</t>
    </rPh>
    <rPh sb="2" eb="4">
      <t>フタン</t>
    </rPh>
    <rPh sb="4" eb="6">
      <t>ヒリツ</t>
    </rPh>
    <rPh sb="6" eb="7">
      <t>オヨ</t>
    </rPh>
    <rPh sb="17" eb="19">
      <t>ルイジ</t>
    </rPh>
    <rPh sb="19" eb="21">
      <t>ダンタイ</t>
    </rPh>
    <rPh sb="22" eb="24">
      <t>ヒカク</t>
    </rPh>
    <rPh sb="26" eb="27">
      <t>ヒク</t>
    </rPh>
    <rPh sb="28" eb="30">
      <t>スイジュン</t>
    </rPh>
    <rPh sb="87" eb="88">
      <t>ト</t>
    </rPh>
    <rPh sb="89" eb="9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</si>
</sst>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20368</c:v>
                </c:pt>
                <c:pt idx="1">
                  <c:v>23317</c:v>
                </c:pt>
                <c:pt idx="2">
                  <c:v>31066</c:v>
                </c:pt>
                <c:pt idx="3">
                  <c:v>66885</c:v>
                </c:pt>
                <c:pt idx="4">
                  <c:v>28975</c:v>
                </c:pt>
              </c:numCache>
            </c:numRef>
          </c:val>
          <c:smooth val="0"/>
        </c:ser>
        <c:dLbls>
          <c:showLegendKey val="0"/>
          <c:showVal val="0"/>
          <c:showCatName val="0"/>
          <c:showSerName val="0"/>
          <c:showPercent val="0"/>
          <c:showBubbleSize val="0"/>
        </c:dLbls>
        <c:marker val="1"/>
        <c:smooth val="0"/>
        <c:axId val="115243648"/>
        <c:axId val="115426048"/>
      </c:lineChart>
      <c:catAx>
        <c:axId val="115243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26048"/>
        <c:crosses val="autoZero"/>
        <c:auto val="1"/>
        <c:lblAlgn val="ctr"/>
        <c:lblOffset val="100"/>
        <c:tickLblSkip val="1"/>
        <c:tickMarkSkip val="1"/>
        <c:noMultiLvlLbl val="0"/>
      </c:catAx>
      <c:valAx>
        <c:axId val="1154260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43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5.34</c:v>
                </c:pt>
                <c:pt idx="1">
                  <c:v>2.77</c:v>
                </c:pt>
                <c:pt idx="2">
                  <c:v>5.32</c:v>
                </c:pt>
                <c:pt idx="3">
                  <c:v>3.39</c:v>
                </c:pt>
                <c:pt idx="4">
                  <c:v>4.88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16.61</c:v>
                </c:pt>
                <c:pt idx="1">
                  <c:v>17.71</c:v>
                </c:pt>
                <c:pt idx="2">
                  <c:v>16.71</c:v>
                </c:pt>
                <c:pt idx="3">
                  <c:v>16.2</c:v>
                </c:pt>
                <c:pt idx="4">
                  <c:v>16.170000000000002</c:v>
                </c:pt>
              </c:numCache>
            </c:numRef>
          </c:val>
        </c:ser>
        <c:dLbls>
          <c:showLegendKey val="0"/>
          <c:showVal val="0"/>
          <c:showCatName val="0"/>
          <c:showSerName val="0"/>
          <c:showPercent val="0"/>
          <c:showBubbleSize val="0"/>
        </c:dLbls>
        <c:gapWidth val="250"/>
        <c:overlap val="100"/>
        <c:axId val="139279360"/>
        <c:axId val="139289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2.65</c:v>
                </c:pt>
                <c:pt idx="1">
                  <c:v>5.57</c:v>
                </c:pt>
                <c:pt idx="2">
                  <c:v>1.43</c:v>
                </c:pt>
                <c:pt idx="3">
                  <c:v>-5.45</c:v>
                </c:pt>
                <c:pt idx="4">
                  <c:v>0.09</c:v>
                </c:pt>
              </c:numCache>
            </c:numRef>
          </c:val>
          <c:smooth val="0"/>
        </c:ser>
        <c:dLbls>
          <c:showLegendKey val="0"/>
          <c:showVal val="0"/>
          <c:showCatName val="0"/>
          <c:showSerName val="0"/>
          <c:showPercent val="0"/>
          <c:showBubbleSize val="0"/>
        </c:dLbls>
        <c:marker val="1"/>
        <c:smooth val="0"/>
        <c:axId val="139279360"/>
        <c:axId val="139289728"/>
      </c:lineChart>
      <c:catAx>
        <c:axId val="1392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289728"/>
        <c:crosses val="autoZero"/>
        <c:auto val="1"/>
        <c:lblAlgn val="ctr"/>
        <c:lblOffset val="100"/>
        <c:tickLblSkip val="1"/>
        <c:tickMarkSkip val="1"/>
        <c:noMultiLvlLbl val="0"/>
      </c:catAx>
      <c:valAx>
        <c:axId val="139289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7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0.41</c:v>
                </c:pt>
                <c:pt idx="2">
                  <c:v>#N/A</c:v>
                </c:pt>
                <c:pt idx="3">
                  <c:v>0.53</c:v>
                </c:pt>
                <c:pt idx="4">
                  <c:v>#N/A</c:v>
                </c:pt>
                <c:pt idx="5">
                  <c:v>0.25</c:v>
                </c:pt>
                <c:pt idx="6">
                  <c:v>#N/A</c:v>
                </c:pt>
                <c:pt idx="7">
                  <c:v>0.37</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c:v>
                </c:pt>
                <c:pt idx="2">
                  <c:v>#N/A</c:v>
                </c:pt>
                <c:pt idx="3">
                  <c:v>1.87</c:v>
                </c:pt>
                <c:pt idx="4">
                  <c:v>#N/A</c:v>
                </c:pt>
                <c:pt idx="5">
                  <c:v>1.1200000000000001</c:v>
                </c:pt>
                <c:pt idx="6">
                  <c:v>#N/A</c:v>
                </c:pt>
                <c:pt idx="7">
                  <c:v>1.44</c:v>
                </c:pt>
                <c:pt idx="8">
                  <c:v>#N/A</c:v>
                </c:pt>
                <c:pt idx="9">
                  <c:v>1.69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1.45</c:v>
                </c:pt>
                <c:pt idx="2">
                  <c:v>#N/A</c:v>
                </c:pt>
                <c:pt idx="3">
                  <c:v>2.13</c:v>
                </c:pt>
                <c:pt idx="4">
                  <c:v>#N/A</c:v>
                </c:pt>
                <c:pt idx="5">
                  <c:v>2.74</c:v>
                </c:pt>
                <c:pt idx="6">
                  <c:v>#N/A</c:v>
                </c:pt>
                <c:pt idx="7">
                  <c:v>2.59</c:v>
                </c:pt>
                <c:pt idx="8">
                  <c:v>#N/A</c:v>
                </c:pt>
                <c:pt idx="9">
                  <c:v>3.45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5.33</c:v>
                </c:pt>
                <c:pt idx="2">
                  <c:v>#N/A</c:v>
                </c:pt>
                <c:pt idx="3">
                  <c:v>2.76</c:v>
                </c:pt>
                <c:pt idx="4">
                  <c:v>#N/A</c:v>
                </c:pt>
                <c:pt idx="5">
                  <c:v>5.31</c:v>
                </c:pt>
                <c:pt idx="6">
                  <c:v>#N/A</c:v>
                </c:pt>
                <c:pt idx="7">
                  <c:v>3.39</c:v>
                </c:pt>
                <c:pt idx="8">
                  <c:v>#N/A</c:v>
                </c:pt>
                <c:pt idx="9">
                  <c:v>4.87</c:v>
                </c:pt>
              </c:numCache>
            </c:numRef>
          </c:val>
        </c:ser>
        <c:ser>
          <c:idx val="8"/>
          <c:order val="8"/>
          <c:tx>
            <c:strRef>
              <c:f>データシート!$A$35</c:f>
              <c:strCache>
                <c:ptCount val="1"/>
                <c:pt idx="0">
                  <c:v>国民健康保険蔵王病院事業会計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4.78</c:v>
                </c:pt>
                <c:pt idx="2">
                  <c:v>#N/A</c:v>
                </c:pt>
                <c:pt idx="3">
                  <c:v>5.48</c:v>
                </c:pt>
                <c:pt idx="4">
                  <c:v>#N/A</c:v>
                </c:pt>
                <c:pt idx="5">
                  <c:v>6.2</c:v>
                </c:pt>
                <c:pt idx="6">
                  <c:v>#N/A</c:v>
                </c:pt>
                <c:pt idx="7">
                  <c:v>6.38</c:v>
                </c:pt>
                <c:pt idx="8">
                  <c:v>#N/A</c:v>
                </c:pt>
                <c:pt idx="9">
                  <c:v>6.68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13.41</c:v>
                </c:pt>
                <c:pt idx="2">
                  <c:v>#N/A</c:v>
                </c:pt>
                <c:pt idx="3">
                  <c:v>14.6</c:v>
                </c:pt>
                <c:pt idx="4">
                  <c:v>#N/A</c:v>
                </c:pt>
                <c:pt idx="5">
                  <c:v>15.66</c:v>
                </c:pt>
                <c:pt idx="6">
                  <c:v>#N/A</c:v>
                </c:pt>
                <c:pt idx="7">
                  <c:v>16.600000000000001</c:v>
                </c:pt>
                <c:pt idx="8">
                  <c:v>#N/A</c:v>
                </c:pt>
                <c:pt idx="9">
                  <c:v>15.92</c:v>
                </c:pt>
              </c:numCache>
            </c:numRef>
          </c:val>
        </c:ser>
        <c:dLbls>
          <c:showLegendKey val="0"/>
          <c:showVal val="0"/>
          <c:showCatName val="0"/>
          <c:showSerName val="0"/>
          <c:showPercent val="0"/>
          <c:showBubbleSize val="0"/>
        </c:dLbls>
        <c:gapWidth val="150"/>
        <c:overlap val="100"/>
        <c:axId val="139318400"/>
        <c:axId val="139319936"/>
      </c:barChart>
      <c:catAx>
        <c:axId val="13931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319936"/>
        <c:crosses val="autoZero"/>
        <c:auto val="1"/>
        <c:lblAlgn val="ctr"/>
        <c:lblOffset val="100"/>
        <c:tickLblSkip val="1"/>
        <c:tickMarkSkip val="1"/>
        <c:noMultiLvlLbl val="0"/>
      </c:catAx>
      <c:valAx>
        <c:axId val="13931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318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556</c:v>
                </c:pt>
                <c:pt idx="5">
                  <c:v>561</c:v>
                </c:pt>
                <c:pt idx="8">
                  <c:v>568</c:v>
                </c:pt>
                <c:pt idx="11">
                  <c:v>588</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52</c:v>
                </c:pt>
                <c:pt idx="6">
                  <c:v>53</c:v>
                </c:pt>
                <c:pt idx="9">
                  <c:v>51</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273</c:v>
                </c:pt>
                <c:pt idx="3">
                  <c:v>235</c:v>
                </c:pt>
                <c:pt idx="6">
                  <c:v>231</c:v>
                </c:pt>
                <c:pt idx="9">
                  <c:v>210</c:v>
                </c:pt>
                <c:pt idx="12">
                  <c:v>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610</c:v>
                </c:pt>
                <c:pt idx="3">
                  <c:v>604</c:v>
                </c:pt>
                <c:pt idx="6">
                  <c:v>550</c:v>
                </c:pt>
                <c:pt idx="9">
                  <c:v>540</c:v>
                </c:pt>
                <c:pt idx="12">
                  <c:v>501</c:v>
                </c:pt>
              </c:numCache>
            </c:numRef>
          </c:val>
        </c:ser>
        <c:dLbls>
          <c:showLegendKey val="0"/>
          <c:showVal val="0"/>
          <c:showCatName val="0"/>
          <c:showSerName val="0"/>
          <c:showPercent val="0"/>
          <c:showBubbleSize val="0"/>
        </c:dLbls>
        <c:gapWidth val="100"/>
        <c:overlap val="100"/>
        <c:axId val="115284224"/>
        <c:axId val="11528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388</c:v>
                </c:pt>
                <c:pt idx="2">
                  <c:v>#N/A</c:v>
                </c:pt>
                <c:pt idx="3">
                  <c:v>#N/A</c:v>
                </c:pt>
                <c:pt idx="4">
                  <c:v>331</c:v>
                </c:pt>
                <c:pt idx="5">
                  <c:v>#N/A</c:v>
                </c:pt>
                <c:pt idx="6">
                  <c:v>#N/A</c:v>
                </c:pt>
                <c:pt idx="7">
                  <c:v>267</c:v>
                </c:pt>
                <c:pt idx="8">
                  <c:v>#N/A</c:v>
                </c:pt>
                <c:pt idx="9">
                  <c:v>#N/A</c:v>
                </c:pt>
                <c:pt idx="10">
                  <c:v>213</c:v>
                </c:pt>
                <c:pt idx="11">
                  <c:v>#N/A</c:v>
                </c:pt>
                <c:pt idx="12">
                  <c:v>#N/A</c:v>
                </c:pt>
                <c:pt idx="13">
                  <c:v>181</c:v>
                </c:pt>
                <c:pt idx="14">
                  <c:v>#N/A</c:v>
                </c:pt>
              </c:numCache>
            </c:numRef>
          </c:val>
          <c:smooth val="0"/>
        </c:ser>
        <c:dLbls>
          <c:showLegendKey val="0"/>
          <c:showVal val="0"/>
          <c:showCatName val="0"/>
          <c:showSerName val="0"/>
          <c:showPercent val="0"/>
          <c:showBubbleSize val="0"/>
        </c:dLbls>
        <c:marker val="1"/>
        <c:smooth val="0"/>
        <c:axId val="115284224"/>
        <c:axId val="115286400"/>
      </c:lineChart>
      <c:catAx>
        <c:axId val="1152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86400"/>
        <c:crosses val="autoZero"/>
        <c:auto val="1"/>
        <c:lblAlgn val="ctr"/>
        <c:lblOffset val="100"/>
        <c:tickLblSkip val="1"/>
        <c:tickMarkSkip val="1"/>
        <c:noMultiLvlLbl val="0"/>
      </c:catAx>
      <c:valAx>
        <c:axId val="11528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8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6467</c:v>
                </c:pt>
                <c:pt idx="5">
                  <c:v>6411</c:v>
                </c:pt>
                <c:pt idx="8">
                  <c:v>6331</c:v>
                </c:pt>
                <c:pt idx="11">
                  <c:v>6176</c:v>
                </c:pt>
                <c:pt idx="14">
                  <c:v>6015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111</c:v>
                </c:pt>
                <c:pt idx="5">
                  <c:v>87</c:v>
                </c:pt>
                <c:pt idx="8">
                  <c:v>70</c:v>
                </c:pt>
                <c:pt idx="11">
                  <c:v>68</c:v>
                </c:pt>
                <c:pt idx="14">
                  <c:v>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1891</c:v>
                </c:pt>
                <c:pt idx="5">
                  <c:v>1725</c:v>
                </c:pt>
                <c:pt idx="8">
                  <c:v>1843</c:v>
                </c:pt>
                <c:pt idx="11">
                  <c:v>1912</c:v>
                </c:pt>
                <c:pt idx="14">
                  <c:v>2235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1006</c:v>
                </c:pt>
                <c:pt idx="3">
                  <c:v>1004</c:v>
                </c:pt>
                <c:pt idx="6">
                  <c:v>936</c:v>
                </c:pt>
                <c:pt idx="9">
                  <c:v>844</c:v>
                </c:pt>
                <c:pt idx="12">
                  <c:v>742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683</c:v>
                </c:pt>
                <c:pt idx="3">
                  <c:v>649</c:v>
                </c:pt>
                <c:pt idx="6">
                  <c:v>628</c:v>
                </c:pt>
                <c:pt idx="9">
                  <c:v>610</c:v>
                </c:pt>
                <c:pt idx="12">
                  <c:v>702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3795</c:v>
                </c:pt>
                <c:pt idx="3">
                  <c:v>3540</c:v>
                </c:pt>
                <c:pt idx="6">
                  <c:v>3141</c:v>
                </c:pt>
                <c:pt idx="9">
                  <c:v>2807</c:v>
                </c:pt>
                <c:pt idx="12">
                  <c:v>2598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c:v>
                </c:pt>
                <c:pt idx="3">
                  <c:v>1</c:v>
                </c:pt>
                <c:pt idx="6">
                  <c:v>0</c:v>
                </c:pt>
                <c:pt idx="9">
                  <c:v>0</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5698</c:v>
                </c:pt>
                <c:pt idx="3">
                  <c:v>5145</c:v>
                </c:pt>
                <c:pt idx="6">
                  <c:v>4898</c:v>
                </c:pt>
                <c:pt idx="9">
                  <c:v>4710</c:v>
                </c:pt>
                <c:pt idx="12">
                  <c:v>4550</c:v>
                </c:pt>
              </c:numCache>
            </c:numRef>
          </c:val>
        </c:ser>
        <c:dLbls>
          <c:showLegendKey val="0"/>
          <c:showVal val="0"/>
          <c:showCatName val="0"/>
          <c:showSerName val="0"/>
          <c:showPercent val="0"/>
          <c:showBubbleSize val="0"/>
        </c:dLbls>
        <c:gapWidth val="100"/>
        <c:overlap val="100"/>
        <c:axId val="18170240"/>
        <c:axId val="1817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2714</c:v>
                </c:pt>
                <c:pt idx="2">
                  <c:v>#N/A</c:v>
                </c:pt>
                <c:pt idx="3">
                  <c:v>#N/A</c:v>
                </c:pt>
                <c:pt idx="4">
                  <c:v>2116</c:v>
                </c:pt>
                <c:pt idx="5">
                  <c:v>#N/A</c:v>
                </c:pt>
                <c:pt idx="6">
                  <c:v>#N/A</c:v>
                </c:pt>
                <c:pt idx="7">
                  <c:v>1359</c:v>
                </c:pt>
                <c:pt idx="8">
                  <c:v>#N/A</c:v>
                </c:pt>
                <c:pt idx="9">
                  <c:v>#N/A</c:v>
                </c:pt>
                <c:pt idx="10">
                  <c:v>814</c:v>
                </c:pt>
                <c:pt idx="11">
                  <c:v>#N/A</c:v>
                </c:pt>
                <c:pt idx="12">
                  <c:v>#N/A</c:v>
                </c:pt>
                <c:pt idx="13">
                  <c:v>281</c:v>
                </c:pt>
                <c:pt idx="14">
                  <c:v>#N/A</c:v>
                </c:pt>
              </c:numCache>
            </c:numRef>
          </c:val>
          <c:smooth val="0"/>
        </c:ser>
        <c:dLbls>
          <c:showLegendKey val="0"/>
          <c:showVal val="0"/>
          <c:showCatName val="0"/>
          <c:showSerName val="0"/>
          <c:showPercent val="0"/>
          <c:showBubbleSize val="0"/>
        </c:dLbls>
        <c:marker val="1"/>
        <c:smooth val="0"/>
        <c:axId val="18170240"/>
        <c:axId val="18172160"/>
      </c:lineChart>
      <c:catAx>
        <c:axId val="1817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72160"/>
        <c:crosses val="autoZero"/>
        <c:auto val="1"/>
        <c:lblAlgn val="ctr"/>
        <c:lblOffset val="100"/>
        <c:tickLblSkip val="1"/>
        <c:tickMarkSkip val="1"/>
        <c:noMultiLvlLbl val="0"/>
      </c:catAx>
      <c:valAx>
        <c:axId val="1817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{666C5176-18CC-4331-A3FD-C414F963D37C}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{8B2E6076-46EE-4F6D-9BCD-87D15E52F062}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{B7BA41DD-1A78-459B-8D03-F73E6D356484}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{8C1D881B-B8C0-4301-A36F-8C05B678F22F}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{2F7B1369-678F-47DE-9562-CB0D24AC5AB0}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{6F8C87E1-C2BC-4E04-AFD8-41F4E7E5FB4C}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{376D9326-3F55-436B-8FD2-396D574FF0B4}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{83BCA8E5-9692-49E7-AFA2-4ACAB3E19803}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{1081DA83-20DE-48A3-B833-4F6F31991358}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{3554818C-26FE-4574-B23A-117F0D9A0FFE}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132736"/>
        <c:axId val="140134656"/>
      </c:scatterChart>
      <c:valAx>
        <c:axId val="140132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134656"/>
        <c:crosses val="autoZero"/>
        <c:crossBetween val="midCat"/>
      </c:valAx>
      <c:valAx>
        <c:axId val="140134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13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{1BFFB3FB-2359-4E89-9BFD-31E92F7B159D}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{9A0EA2F0-F57E-4694-B080-0038A0B52E38}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{05E415C8-E811-4EEC-9DED-AB88A3742D12}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{1B3B8461-53B0-43A0-A77B-DF1A9075D073}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{D74E3657-D7AF-4B59-98D2-9A9E44D22120}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10.7</c:v>
                </c:pt>
                <c:pt idx="2">
                  <c:v>9.3000000000000007</c:v>
                </c:pt>
                <c:pt idx="3">
                  <c:v>7.7</c:v>
                </c:pt>
                <c:pt idx="4">
                  <c:v>6.3</c:v>
                </c:pt>
              </c:numCache>
            </c:numRef>
          </c:xVal>
          <c:yVal>
            <c:numRef>
              <c:f>公会計指標分析・財政指標組合せ分析表!$K$73:$O$73</c:f>
              <c:numCache>
                <c:formatCode>#,##0.0;"▲ "#,##0.0</c:formatCode>
                <c:ptCount val="5"/>
                <c:pt idx="0">
                  <c:v>76.8</c:v>
                </c:pt>
                <c:pt idx="1">
                  <c:v>60.4</c:v>
                </c:pt>
                <c:pt idx="2">
                  <c:v>38.799999999999997</c:v>
                </c:pt>
                <c:pt idx="3">
                  <c:v>23.7</c:v>
                </c:pt>
                <c:pt idx="4">
                  <c:v>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{3F57D426-DC51-4F3C-A0DB-94F9856B29EC}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{AFAF5ED0-F010-4F06-93BE-1478DA78392C}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{C700968E-CFA9-4A92-B6B3-84C0493F6936}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{16C89D23-AE3D-4055-8AE5-05F22F6B688E}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{D9FE4AC7-CAA0-404C-9B3C-C3561B997E5C}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40447104"/>
        <c:axId val="140449280"/>
      </c:scatterChart>
      <c:valAx>
        <c:axId val="140447104"/>
        <c:scaling>
          <c:orientation val="minMax"/>
          <c:max val="12.2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449280"/>
        <c:crosses val="autoZero"/>
        <c:crossBetween val="midCat"/>
      </c:valAx>
      <c:valAx>
        <c:axId val="14044928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44710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en-US" altLang="ja-JP" sz="1400" b="0" i="0" baseline="0">
              <a:solidFill>
                <a:schemeClr val="dk1"/>
              </a:solidFill>
              <a:effectLst/>
              <a:latin typeface="+mn-lt"/>
              <a:ea typeface="+mn-ea"/>
              <a:cs typeface="+mn-cs"/>
            </a:rPr>
            <a:t>H27</a:t>
          </a:r>
          <a:r>
            <a:rPr lang="ja-JP" altLang="ja-JP" sz="1400" b="0" i="0" baseline="0">
              <a:solidFill>
                <a:schemeClr val="dk1"/>
              </a:solidFill>
              <a:effectLst/>
              <a:latin typeface="+mn-lt"/>
              <a:ea typeface="+mn-ea"/>
              <a:cs typeface="+mn-cs"/>
            </a:rPr>
            <a:t>年度 実質公債費比率は、</a:t>
          </a:r>
          <a:r>
            <a:rPr lang="en-US" altLang="ja-JP" sz="1400" b="0" i="0" baseline="0">
              <a:solidFill>
                <a:schemeClr val="dk1"/>
              </a:solidFill>
              <a:effectLst/>
              <a:latin typeface="+mn-lt"/>
              <a:ea typeface="+mn-ea"/>
              <a:cs typeface="+mn-cs"/>
            </a:rPr>
            <a:t>6.3%(</a:t>
          </a:r>
          <a:r>
            <a:rPr lang="ja-JP" altLang="ja-JP" sz="1400" b="0" i="0" baseline="0">
              <a:solidFill>
                <a:schemeClr val="dk1"/>
              </a:solidFill>
              <a:effectLst/>
              <a:latin typeface="+mn-lt"/>
              <a:ea typeface="+mn-ea"/>
              <a:cs typeface="+mn-cs"/>
            </a:rPr>
            <a:t>前年度比△</a:t>
          </a:r>
          <a:r>
            <a:rPr lang="en-US" altLang="ja-JP" sz="1400" b="0" i="0" baseline="0">
              <a:solidFill>
                <a:schemeClr val="dk1"/>
              </a:solidFill>
              <a:effectLst/>
              <a:latin typeface="+mn-lt"/>
              <a:ea typeface="+mn-ea"/>
              <a:cs typeface="+mn-cs"/>
            </a:rPr>
            <a:t>1.4</a:t>
          </a:r>
          <a:r>
            <a:rPr lang="ja-JP" altLang="ja-JP" sz="1400" b="0" i="0" baseline="0">
              <a:solidFill>
                <a:schemeClr val="dk1"/>
              </a:solidFill>
              <a:effectLst/>
              <a:latin typeface="+mn-lt"/>
              <a:ea typeface="+mn-ea"/>
              <a:cs typeface="+mn-cs"/>
            </a:rPr>
            <a:t>ポイント</a:t>
          </a:r>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となった。これまで実施してきた新規地方債発行の抑制、</a:t>
          </a:r>
          <a:r>
            <a:rPr lang="en-US" altLang="ja-JP" sz="1400" b="0" i="0" baseline="0">
              <a:solidFill>
                <a:schemeClr val="dk1"/>
              </a:solidFill>
              <a:effectLst/>
              <a:latin typeface="+mn-lt"/>
              <a:ea typeface="+mn-ea"/>
              <a:cs typeface="+mn-cs"/>
            </a:rPr>
            <a:t>H20</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年度の補償金免除繰上償還、</a:t>
          </a:r>
          <a:r>
            <a:rPr lang="en-US" altLang="ja-JP" sz="1400" b="0" i="0" baseline="0">
              <a:solidFill>
                <a:schemeClr val="dk1"/>
              </a:solidFill>
              <a:effectLst/>
              <a:latin typeface="+mn-lt"/>
              <a:ea typeface="+mn-ea"/>
              <a:cs typeface="+mn-cs"/>
            </a:rPr>
            <a:t>H24</a:t>
          </a:r>
          <a:r>
            <a:rPr lang="ja-JP" altLang="ja-JP" sz="1400" b="0" i="0" baseline="0">
              <a:solidFill>
                <a:schemeClr val="dk1"/>
              </a:solidFill>
              <a:effectLst/>
              <a:latin typeface="+mn-lt"/>
              <a:ea typeface="+mn-ea"/>
              <a:cs typeface="+mn-cs"/>
            </a:rPr>
            <a:t>年度の任意繰上償還により、分子となる額が小さくなったことが要因である。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en-US" altLang="ja-JP" sz="1400" b="0" i="0" baseline="0">
              <a:solidFill>
                <a:schemeClr val="dk1"/>
              </a:solidFill>
              <a:effectLst/>
              <a:latin typeface="+mn-lt"/>
              <a:ea typeface="+mn-ea"/>
              <a:cs typeface="+mn-cs"/>
            </a:rPr>
            <a:t>H27</a:t>
          </a:r>
          <a:r>
            <a:rPr lang="ja-JP" altLang="ja-JP" sz="1400" b="0" i="0" baseline="0">
              <a:solidFill>
                <a:schemeClr val="dk1"/>
              </a:solidFill>
              <a:effectLst/>
              <a:latin typeface="+mn-lt"/>
              <a:ea typeface="+mn-ea"/>
              <a:cs typeface="+mn-cs"/>
            </a:rPr>
            <a:t>年度</a:t>
          </a:r>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将来負担比率は、</a:t>
          </a:r>
          <a:r>
            <a:rPr lang="en-US" altLang="ja-JP" sz="1400" b="0" i="0" baseline="0">
              <a:solidFill>
                <a:schemeClr val="dk1"/>
              </a:solidFill>
              <a:effectLst/>
              <a:latin typeface="+mn-lt"/>
              <a:ea typeface="+mn-ea"/>
              <a:cs typeface="+mn-cs"/>
            </a:rPr>
            <a:t>8.0%(</a:t>
          </a:r>
          <a:r>
            <a:rPr lang="ja-JP" altLang="ja-JP" sz="1400" b="0" i="0" baseline="0">
              <a:solidFill>
                <a:schemeClr val="dk1"/>
              </a:solidFill>
              <a:effectLst/>
              <a:latin typeface="+mn-lt"/>
              <a:ea typeface="+mn-ea"/>
              <a:cs typeface="+mn-cs"/>
            </a:rPr>
            <a:t>前年度比△</a:t>
          </a:r>
          <a:r>
            <a:rPr lang="en-US" altLang="ja-JP" sz="1400" b="0" i="0" baseline="0">
              <a:solidFill>
                <a:schemeClr val="dk1"/>
              </a:solidFill>
              <a:effectLst/>
              <a:latin typeface="+mn-lt"/>
              <a:ea typeface="+mn-ea"/>
              <a:cs typeface="+mn-cs"/>
            </a:rPr>
            <a:t>15.7</a:t>
          </a:r>
          <a:r>
            <a:rPr lang="ja-JP" altLang="ja-JP" sz="1400" b="0" i="0" baseline="0">
              <a:solidFill>
                <a:schemeClr val="dk1"/>
              </a:solidFill>
              <a:effectLst/>
              <a:latin typeface="+mn-lt"/>
              <a:ea typeface="+mn-ea"/>
              <a:cs typeface="+mn-cs"/>
            </a:rPr>
            <a:t>ポイント</a:t>
          </a:r>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となった。地方債現在高及び公営企業債等繰入見込額の減少により、分子となる額が小さくなったことが要因である。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
12,539
152.83
6,094,938
5,887,291
198,897
4,077,848
4,549,918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
12,539
152.83
6,094,938
5,887,291
198,897
4,077,848
4,549,918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79375</xdr:colOff>
      <xdr:row>24</xdr:row>
      <xdr:rowOff>127000</xdr:rowOff>
    </xdr:from>
    <xdr:to>
      <xdr:col>33</xdr:col>
      <xdr:colOff>339725</xdr:colOff>
      <xdr:row>109</xdr:row>
      <xdr:rowOff>158750</xdr:rowOff>
    </xdr:to>
    <xdr:sp macro="" textlink="">
      <xdr:nvSpPr>
        <xdr:cNvPr id="22" name="正方形/長方形 21"/>
        <xdr:cNvSpPr/>
      </xdr:nvSpPr>
      <xdr:spPr>
        <a:xfrm>
          <a:off x="777875" y="4394200"/>
          <a:ext cx="22231350" cy="15144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
12,539
152.83
6,094,938
5,887,291
198,897
4,077,848
4,549,918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
12,539
152.83
6,094,938
5,887,291
198,897
4,077,848
4,549,918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effectLst/>
              <a:latin typeface="+mn-lt"/>
              <a:ea typeface="+mn-ea"/>
              <a:cs typeface="+mn-cs"/>
            </a:rPr>
            <a:t>個人住民税は僅かながら回復傾向にあるものの、財政力指数は横ばいで推移している。引き続き滞納額の圧縮や徴収業務の強化に取り組み、財政基盤の強化に努める。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44979</xdr:rowOff>
    </xdr:from>
    <xdr:to>
      <xdr:col>7</xdr:col>
      <xdr:colOff>152400</xdr:colOff>
      <xdr:row>43</xdr:row>
      <xdr:rowOff>55033</xdr:rowOff>
    </xdr:to>
    <xdr:cxnSp macro="">
      <xdr:nvCxnSpPr>
        <xdr:cNvPr id="71" name="直線コネクタ 70"/>
        <xdr:cNvCxnSpPr/>
      </xdr:nvCxnSpPr>
      <xdr:spPr>
        <a:xfrm flipV="1">
          <a:off x="4114800" y="74173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65088</xdr:rowOff>
    </xdr:to>
    <xdr:cxnSp macro="">
      <xdr:nvCxnSpPr>
        <xdr:cNvPr id="74" name="直線コネクタ 73"/>
        <xdr:cNvCxnSpPr/>
      </xdr:nvCxnSpPr>
      <xdr:spPr>
        <a:xfrm flipV="1">
          <a:off x="3225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65088</xdr:rowOff>
    </xdr:from>
    <xdr:to>
      <xdr:col>4</xdr:col>
      <xdr:colOff>482600</xdr:colOff>
      <xdr:row>43</xdr:row>
      <xdr:rowOff>75142</xdr:rowOff>
    </xdr:to>
    <xdr:cxnSp macro="">
      <xdr:nvCxnSpPr>
        <xdr:cNvPr id="77" name="直線コネクタ 76"/>
        <xdr:cNvCxnSpPr/>
      </xdr:nvCxnSpPr>
      <xdr:spPr>
        <a:xfrm flipV="1">
          <a:off x="2336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75142</xdr:rowOff>
    </xdr:to>
    <xdr:cxnSp macro="">
      <xdr:nvCxnSpPr>
        <xdr:cNvPr id="80" name="直線コネクタ 79"/>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165629</xdr:rowOff>
    </xdr:from>
    <xdr:to>
      <xdr:col>7</xdr:col>
      <xdr:colOff>203200</xdr:colOff>
      <xdr:row>43</xdr:row>
      <xdr:rowOff>95779</xdr:rowOff>
    </xdr:to>
    <xdr:sp macro="" textlink="">
      <xdr:nvSpPr>
        <xdr:cNvPr id="90" name="円/楕円 89"/>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10706</xdr:rowOff>
    </xdr:from>
    <xdr:ext cx="762000" cy="259045"/>
    <xdr:sp macro="" textlink="">
      <xdr:nvSpPr>
        <xdr:cNvPr id="91" name="財政力該当値テキスト"/>
        <xdr:cNvSpPr txBox="1"/>
      </xdr:nvSpPr>
      <xdr:spPr>
        <a:xfrm>
          <a:off x="50419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92" name="円/楕円 91"/>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3" name="テキスト ボックス 9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14288</xdr:rowOff>
    </xdr:from>
    <xdr:to>
      <xdr:col>4</xdr:col>
      <xdr:colOff>533400</xdr:colOff>
      <xdr:row>43</xdr:row>
      <xdr:rowOff>115888</xdr:rowOff>
    </xdr:to>
    <xdr:sp macro="" textlink="">
      <xdr:nvSpPr>
        <xdr:cNvPr id="94" name="円/楕円 93"/>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100665</xdr:rowOff>
    </xdr:from>
    <xdr:ext cx="762000" cy="259045"/>
    <xdr:sp macro="" textlink="">
      <xdr:nvSpPr>
        <xdr:cNvPr id="95" name="テキスト ボックス 94"/>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6" name="円/楕円 95"/>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7" name="テキスト ボックス 96"/>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8" name="円/楕円 97"/>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9" name="テキスト ボックス 98"/>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歳出における経常一般財源は、前年度とほぼ同額で推移しているが、</a:t>
          </a:r>
          <a:r>
            <a:rPr lang="ja-JP" altLang="en-US" sz="1400" b="0" i="0" baseline="0">
              <a:solidFill>
                <a:schemeClr val="dk1"/>
              </a:solidFill>
              <a:effectLst/>
              <a:latin typeface="+mn-lt"/>
              <a:ea typeface="+mn-ea"/>
              <a:cs typeface="+mn-cs"/>
            </a:rPr>
            <a:t>地方消費税交付金の増加</a:t>
          </a:r>
          <a:r>
            <a:rPr lang="ja-JP" altLang="ja-JP" sz="1400" b="0" i="0" baseline="0">
              <a:solidFill>
                <a:schemeClr val="dk1"/>
              </a:solidFill>
              <a:effectLst/>
              <a:latin typeface="+mn-lt"/>
              <a:ea typeface="+mn-ea"/>
              <a:cs typeface="+mn-cs"/>
            </a:rPr>
            <a:t>が要因となり、前年度から</a:t>
          </a:r>
          <a:r>
            <a:rPr lang="en-US" altLang="ja-JP" sz="1400" b="0" i="0" baseline="0">
              <a:solidFill>
                <a:schemeClr val="dk1"/>
              </a:solidFill>
              <a:effectLst/>
              <a:latin typeface="+mn-lt"/>
              <a:ea typeface="+mn-ea"/>
              <a:cs typeface="+mn-cs"/>
            </a:rPr>
            <a:t>2.7%</a:t>
          </a:r>
          <a:r>
            <a:rPr lang="ja-JP" altLang="en-US" sz="1400" b="0" i="0" baseline="0">
              <a:solidFill>
                <a:schemeClr val="dk1"/>
              </a:solidFill>
              <a:effectLst/>
              <a:latin typeface="+mn-lt"/>
              <a:ea typeface="+mn-ea"/>
              <a:cs typeface="+mn-cs"/>
            </a:rPr>
            <a:t>改善し</a:t>
          </a:r>
          <a:r>
            <a:rPr lang="ja-JP" altLang="ja-JP" sz="1400" b="0" i="0" baseline="0">
              <a:solidFill>
                <a:schemeClr val="dk1"/>
              </a:solidFill>
              <a:effectLst/>
              <a:latin typeface="+mn-lt"/>
              <a:ea typeface="+mn-ea"/>
              <a:cs typeface="+mn-cs"/>
            </a:rPr>
            <a:t>ている。一般財源確保のため公債費負担を抑制するほか、町税収入等の増収に努め、財政の弾力化を図る。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112819</xdr:rowOff>
    </xdr:from>
    <xdr:to>
      <xdr:col>7</xdr:col>
      <xdr:colOff>152400</xdr:colOff>
      <xdr:row>63</xdr:row>
      <xdr:rowOff>49954</xdr:rowOff>
    </xdr:to>
    <xdr:cxnSp macro="">
      <xdr:nvCxnSpPr>
        <xdr:cNvPr id="134" name="直線コネクタ 133"/>
        <xdr:cNvCxnSpPr/>
      </xdr:nvCxnSpPr>
      <xdr:spPr>
        <a:xfrm flipV="1">
          <a:off x="4114800" y="1074271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49954</xdr:rowOff>
    </xdr:to>
    <xdr:cxnSp macro="">
      <xdr:nvCxnSpPr>
        <xdr:cNvPr id="137" name="直線コネクタ 136"/>
        <xdr:cNvCxnSpPr/>
      </xdr:nvCxnSpPr>
      <xdr:spPr>
        <a:xfrm>
          <a:off x="3225800" y="108070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5715</xdr:rowOff>
    </xdr:to>
    <xdr:cxnSp macro="">
      <xdr:nvCxnSpPr>
        <xdr:cNvPr id="140" name="直線コネクタ 139"/>
        <xdr:cNvCxnSpPr/>
      </xdr:nvCxnSpPr>
      <xdr:spPr>
        <a:xfrm>
          <a:off x="2336800" y="1076282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132927</xdr:rowOff>
    </xdr:to>
    <xdr:cxnSp macro="">
      <xdr:nvCxnSpPr>
        <xdr:cNvPr id="143" name="直線コネクタ 142"/>
        <xdr:cNvCxnSpPr/>
      </xdr:nvCxnSpPr>
      <xdr:spPr>
        <a:xfrm>
          <a:off x="1447800" y="106904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62019</xdr:rowOff>
    </xdr:from>
    <xdr:to>
      <xdr:col>7</xdr:col>
      <xdr:colOff>203200</xdr:colOff>
      <xdr:row>62</xdr:row>
      <xdr:rowOff>163619</xdr:rowOff>
    </xdr:to>
    <xdr:sp macro="" textlink="">
      <xdr:nvSpPr>
        <xdr:cNvPr id="153" name="円/楕円 152"/>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34096</xdr:rowOff>
    </xdr:from>
    <xdr:ext cx="762000" cy="259045"/>
    <xdr:sp macro="" textlink="">
      <xdr:nvSpPr>
        <xdr:cNvPr id="154" name="財政構造の弾力性該当値テキスト"/>
        <xdr:cNvSpPr txBox="1"/>
      </xdr:nvSpPr>
      <xdr:spPr>
        <a:xfrm>
          <a:off x="5041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170604</xdr:rowOff>
    </xdr:from>
    <xdr:to>
      <xdr:col>6</xdr:col>
      <xdr:colOff>50800</xdr:colOff>
      <xdr:row>63</xdr:row>
      <xdr:rowOff>100754</xdr:rowOff>
    </xdr:to>
    <xdr:sp macro="" textlink="">
      <xdr:nvSpPr>
        <xdr:cNvPr id="155" name="円/楕円 154"/>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85531</xdr:rowOff>
    </xdr:from>
    <xdr:ext cx="736600" cy="259045"/>
    <xdr:sp macro="" textlink="">
      <xdr:nvSpPr>
        <xdr:cNvPr id="156" name="テキスト ボックス 155"/>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7" name="円/楕円 156"/>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41292</xdr:rowOff>
    </xdr:from>
    <xdr:ext cx="762000" cy="259045"/>
    <xdr:sp macro="" textlink="">
      <xdr:nvSpPr>
        <xdr:cNvPr id="158" name="テキスト ボックス 157"/>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9" name="円/楕円 158"/>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60" name="テキスト ボックス 159"/>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61" name="円/楕円 160"/>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62" name="テキスト ボックス 161"/>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[176,996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類似団体平均を上回っているのは、町営の保育所・幼稚園などの施設を有しているほか、緊急雇用創出事業を積極的に実施してい</a:t>
          </a:r>
          <a:r>
            <a:rPr lang="ja-JP" altLang="en-US" sz="1400" b="0" i="0" baseline="0">
              <a:solidFill>
                <a:schemeClr val="dk1"/>
              </a:solidFill>
              <a:effectLst/>
              <a:latin typeface="+mn-lt"/>
              <a:ea typeface="+mn-ea"/>
              <a:cs typeface="+mn-cs"/>
            </a:rPr>
            <a:t>た</a:t>
          </a:r>
          <a:r>
            <a:rPr lang="ja-JP" altLang="ja-JP" sz="1400" b="0" i="0" baseline="0">
              <a:solidFill>
                <a:schemeClr val="dk1"/>
              </a:solidFill>
              <a:effectLst/>
              <a:latin typeface="+mn-lt"/>
              <a:ea typeface="+mn-ea"/>
              <a:cs typeface="+mn-cs"/>
            </a:rPr>
            <a:t>ことから、決算額が高い傾向にある。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91956</xdr:rowOff>
    </xdr:from>
    <xdr:to>
      <xdr:col>7</xdr:col>
      <xdr:colOff>152400</xdr:colOff>
      <xdr:row>82</xdr:row>
      <xdr:rowOff>97676</xdr:rowOff>
    </xdr:to>
    <xdr:cxnSp macro="">
      <xdr:nvCxnSpPr>
        <xdr:cNvPr id="196" name="直線コネクタ 195"/>
        <xdr:cNvCxnSpPr/>
      </xdr:nvCxnSpPr>
      <xdr:spPr>
        <a:xfrm>
          <a:off x="4114800" y="14150856"/>
          <a:ext cx="838200" cy="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81040</xdr:rowOff>
    </xdr:from>
    <xdr:to>
      <xdr:col>6</xdr:col>
      <xdr:colOff>0</xdr:colOff>
      <xdr:row>82</xdr:row>
      <xdr:rowOff>91956</xdr:rowOff>
    </xdr:to>
    <xdr:cxnSp macro="">
      <xdr:nvCxnSpPr>
        <xdr:cNvPr id="199" name="直線コネクタ 198"/>
        <xdr:cNvCxnSpPr/>
      </xdr:nvCxnSpPr>
      <xdr:spPr>
        <a:xfrm>
          <a:off x="3225800" y="14139940"/>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70858</xdr:rowOff>
    </xdr:from>
    <xdr:to>
      <xdr:col>4</xdr:col>
      <xdr:colOff>482600</xdr:colOff>
      <xdr:row>82</xdr:row>
      <xdr:rowOff>81040</xdr:rowOff>
    </xdr:to>
    <xdr:cxnSp macro="">
      <xdr:nvCxnSpPr>
        <xdr:cNvPr id="202" name="直線コネクタ 201"/>
        <xdr:cNvCxnSpPr/>
      </xdr:nvCxnSpPr>
      <xdr:spPr>
        <a:xfrm>
          <a:off x="2336800" y="14129758"/>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113580</xdr:rowOff>
    </xdr:from>
    <xdr:ext cx="762000" cy="259045"/>
    <xdr:sp macro="" textlink="">
      <xdr:nvSpPr>
        <xdr:cNvPr id="204" name="テキスト ボックス 203"/>
        <xdr:cNvSpPr txBox="1"/>
      </xdr:nvSpPr>
      <xdr:spPr>
        <a:xfrm>
          <a:off x="2844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70858</xdr:rowOff>
    </xdr:from>
    <xdr:to>
      <xdr:col>3</xdr:col>
      <xdr:colOff>279400</xdr:colOff>
      <xdr:row>82</xdr:row>
      <xdr:rowOff>95783</xdr:rowOff>
    </xdr:to>
    <xdr:cxnSp macro="">
      <xdr:nvCxnSpPr>
        <xdr:cNvPr id="205" name="直線コネクタ 204"/>
        <xdr:cNvCxnSpPr/>
      </xdr:nvCxnSpPr>
      <xdr:spPr>
        <a:xfrm flipV="1">
          <a:off x="1447800" y="14129758"/>
          <a:ext cx="8890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7" name="テキスト ボックス 206"/>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46876</xdr:rowOff>
    </xdr:from>
    <xdr:to>
      <xdr:col>7</xdr:col>
      <xdr:colOff>203200</xdr:colOff>
      <xdr:row>82</xdr:row>
      <xdr:rowOff>148476</xdr:rowOff>
    </xdr:to>
    <xdr:sp macro="" textlink="">
      <xdr:nvSpPr>
        <xdr:cNvPr id="215" name="円/楕円 214"/>
        <xdr:cNvSpPr/>
      </xdr:nvSpPr>
      <xdr:spPr>
        <a:xfrm>
          <a:off x="4902200" y="1410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18953</xdr:rowOff>
    </xdr:from>
    <xdr:ext cx="762000" cy="259045"/>
    <xdr:sp macro="" textlink="">
      <xdr:nvSpPr>
        <xdr:cNvPr id="216" name="人件費・物件費等の状況該当値テキスト"/>
        <xdr:cNvSpPr txBox="1"/>
      </xdr:nvSpPr>
      <xdr:spPr>
        <a:xfrm>
          <a:off x="5041900" y="1407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176,996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41156</xdr:rowOff>
    </xdr:from>
    <xdr:to>
      <xdr:col>6</xdr:col>
      <xdr:colOff>50800</xdr:colOff>
      <xdr:row>82</xdr:row>
      <xdr:rowOff>142756</xdr:rowOff>
    </xdr:to>
    <xdr:sp macro="" textlink="">
      <xdr:nvSpPr>
        <xdr:cNvPr id="217" name="円/楕円 216"/>
        <xdr:cNvSpPr/>
      </xdr:nvSpPr>
      <xdr:spPr>
        <a:xfrm>
          <a:off x="4064000" y="14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152933</xdr:rowOff>
    </xdr:from>
    <xdr:ext cx="736600" cy="259045"/>
    <xdr:sp macro="" textlink="">
      <xdr:nvSpPr>
        <xdr:cNvPr id="218" name="テキスト ボックス 217"/>
        <xdr:cNvSpPr txBox="1"/>
      </xdr:nvSpPr>
      <xdr:spPr>
        <a:xfrm>
          <a:off x="3733800" y="13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30240</xdr:rowOff>
    </xdr:from>
    <xdr:to>
      <xdr:col>4</xdr:col>
      <xdr:colOff>533400</xdr:colOff>
      <xdr:row>82</xdr:row>
      <xdr:rowOff>131840</xdr:rowOff>
    </xdr:to>
    <xdr:sp macro="" textlink="">
      <xdr:nvSpPr>
        <xdr:cNvPr id="219" name="円/楕円 218"/>
        <xdr:cNvSpPr/>
      </xdr:nvSpPr>
      <xdr:spPr>
        <a:xfrm>
          <a:off x="3175000" y="14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116617</xdr:rowOff>
    </xdr:from>
    <xdr:ext cx="762000" cy="259045"/>
    <xdr:sp macro="" textlink="">
      <xdr:nvSpPr>
        <xdr:cNvPr id="220" name="テキスト ボックス 219"/>
        <xdr:cNvSpPr txBox="1"/>
      </xdr:nvSpPr>
      <xdr:spPr>
        <a:xfrm>
          <a:off x="2844800" y="1417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20058</xdr:rowOff>
    </xdr:from>
    <xdr:to>
      <xdr:col>3</xdr:col>
      <xdr:colOff>330200</xdr:colOff>
      <xdr:row>82</xdr:row>
      <xdr:rowOff>121658</xdr:rowOff>
    </xdr:to>
    <xdr:sp macro="" textlink="">
      <xdr:nvSpPr>
        <xdr:cNvPr id="221" name="円/楕円 220"/>
        <xdr:cNvSpPr/>
      </xdr:nvSpPr>
      <xdr:spPr>
        <a:xfrm>
          <a:off x="2286000" y="140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106435</xdr:rowOff>
    </xdr:from>
    <xdr:ext cx="762000" cy="259045"/>
    <xdr:sp macro="" textlink="">
      <xdr:nvSpPr>
        <xdr:cNvPr id="222" name="テキスト ボックス 221"/>
        <xdr:cNvSpPr txBox="1"/>
      </xdr:nvSpPr>
      <xdr:spPr>
        <a:xfrm>
          <a:off x="1955800" y="1416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44983</xdr:rowOff>
    </xdr:from>
    <xdr:to>
      <xdr:col>2</xdr:col>
      <xdr:colOff>127000</xdr:colOff>
      <xdr:row>82</xdr:row>
      <xdr:rowOff>146583</xdr:rowOff>
    </xdr:to>
    <xdr:sp macro="" textlink="">
      <xdr:nvSpPr>
        <xdr:cNvPr id="223" name="円/楕円 222"/>
        <xdr:cNvSpPr/>
      </xdr:nvSpPr>
      <xdr:spPr>
        <a:xfrm>
          <a:off x="1397000" y="141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156760</xdr:rowOff>
    </xdr:from>
    <xdr:ext cx="762000" cy="259045"/>
    <xdr:sp macro="" textlink="">
      <xdr:nvSpPr>
        <xdr:cNvPr id="224" name="テキスト ボックス 223"/>
        <xdr:cNvSpPr txBox="1"/>
      </xdr:nvSpPr>
      <xdr:spPr>
        <a:xfrm>
          <a:off x="1066800" y="1387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176,055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類似団体平均を</a:t>
          </a:r>
          <a:r>
            <a:rPr lang="en-US" altLang="ja-JP" sz="1400" b="0" i="0" baseline="0">
              <a:solidFill>
                <a:schemeClr val="dk1"/>
              </a:solidFill>
              <a:effectLst/>
              <a:latin typeface="+mn-lt"/>
              <a:ea typeface="+mn-ea"/>
              <a:cs typeface="+mn-cs"/>
            </a:rPr>
            <a:t>1.8</a:t>
          </a:r>
          <a:r>
            <a:rPr lang="ja-JP" altLang="ja-JP" sz="1400" b="0" i="0" baseline="0">
              <a:solidFill>
                <a:schemeClr val="dk1"/>
              </a:solidFill>
              <a:effectLst/>
              <a:latin typeface="+mn-lt"/>
              <a:ea typeface="+mn-ea"/>
              <a:cs typeface="+mn-cs"/>
            </a:rPr>
            <a:t>ポイント上回っている。平成</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年度に</a:t>
          </a:r>
          <a:r>
            <a:rPr lang="ja-JP" altLang="ja-JP" sz="1400">
              <a:solidFill>
                <a:schemeClr val="dk1"/>
              </a:solidFill>
              <a:effectLst/>
              <a:latin typeface="+mn-lt"/>
              <a:ea typeface="+mn-ea"/>
              <a:cs typeface="+mn-cs"/>
            </a:rPr>
            <a:t>国家公務員給与に準じた給与減額措置を実施している。今後、高年齢層の退職により、ラスパイレス指数は低下していく見込みである。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88</xdr:row>
      <xdr:rowOff>100541</xdr:rowOff>
    </xdr:to>
    <xdr:cxnSp macro="">
      <xdr:nvCxnSpPr>
        <xdr:cNvPr id="257" name="直線コネクタ 256"/>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72618</xdr:rowOff>
    </xdr:from>
    <xdr:ext cx="762000" cy="259045"/>
    <xdr:sp macro="" textlink="">
      <xdr:nvSpPr>
        <xdr:cNvPr id="258"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100541</xdr:rowOff>
    </xdr:from>
    <xdr:to>
      <xdr:col>24</xdr:col>
      <xdr:colOff>647700</xdr:colOff>
      <xdr:row>88</xdr:row>
      <xdr:rowOff>100541</xdr:rowOff>
    </xdr:to>
    <xdr:cxnSp macro="">
      <xdr:nvCxnSpPr>
        <xdr:cNvPr id="259" name="直線コネクタ 258"/>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0"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1" name="直線コネクタ 260"/>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71438</xdr:rowOff>
    </xdr:from>
    <xdr:to>
      <xdr:col>24</xdr:col>
      <xdr:colOff>558800</xdr:colOff>
      <xdr:row>86</xdr:row>
      <xdr:rowOff>151871</xdr:rowOff>
    </xdr:to>
    <xdr:cxnSp macro="">
      <xdr:nvCxnSpPr>
        <xdr:cNvPr id="262" name="直線コネクタ 261"/>
        <xdr:cNvCxnSpPr/>
      </xdr:nvCxnSpPr>
      <xdr:spPr>
        <a:xfrm flipV="1">
          <a:off x="16179800" y="148161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27640</xdr:rowOff>
    </xdr:from>
    <xdr:ext cx="762000" cy="259045"/>
    <xdr:sp macro="" textlink="">
      <xdr:nvSpPr>
        <xdr:cNvPr id="263" name="給与水準   （国との比較）平均値テキスト"/>
        <xdr:cNvSpPr txBox="1"/>
      </xdr:nvSpPr>
      <xdr:spPr>
        <a:xfrm>
          <a:off x="17106900" y="1442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4" name="フローチャート : 判断 263"/>
        <xdr:cNvSpPr/>
      </xdr:nvSpPr>
      <xdr:spPr>
        <a:xfrm>
          <a:off x="169672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31221</xdr:rowOff>
    </xdr:from>
    <xdr:to>
      <xdr:col>23</xdr:col>
      <xdr:colOff>406400</xdr:colOff>
      <xdr:row>86</xdr:row>
      <xdr:rowOff>151871</xdr:rowOff>
    </xdr:to>
    <xdr:cxnSp macro="">
      <xdr:nvCxnSpPr>
        <xdr:cNvPr id="265" name="直線コネクタ 264"/>
        <xdr:cNvCxnSpPr/>
      </xdr:nvCxnSpPr>
      <xdr:spPr>
        <a:xfrm>
          <a:off x="15290800" y="147759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7" name="テキスト ボックス 26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31221</xdr:rowOff>
    </xdr:from>
    <xdr:to>
      <xdr:col>22</xdr:col>
      <xdr:colOff>203200</xdr:colOff>
      <xdr:row>89</xdr:row>
      <xdr:rowOff>140229</xdr:rowOff>
    </xdr:to>
    <xdr:cxnSp macro="">
      <xdr:nvCxnSpPr>
        <xdr:cNvPr id="268" name="直線コネクタ 267"/>
        <xdr:cNvCxnSpPr/>
      </xdr:nvCxnSpPr>
      <xdr:spPr>
        <a:xfrm flipV="1">
          <a:off x="14401800" y="14775921"/>
          <a:ext cx="889000" cy="6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9" name="フローチャート : 判断 268"/>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0" name="テキスト ボックス 269"/>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140229</xdr:rowOff>
    </xdr:to>
    <xdr:cxnSp macro="">
      <xdr:nvCxnSpPr>
        <xdr:cNvPr id="271" name="直線コネクタ 270"/>
        <xdr:cNvCxnSpPr/>
      </xdr:nvCxnSpPr>
      <xdr:spPr>
        <a:xfrm>
          <a:off x="13512800" y="153289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79375</xdr:rowOff>
    </xdr:from>
    <xdr:to>
      <xdr:col>21</xdr:col>
      <xdr:colOff>50800</xdr:colOff>
      <xdr:row>90</xdr:row>
      <xdr:rowOff>9525</xdr:rowOff>
    </xdr:to>
    <xdr:sp macro="" textlink="">
      <xdr:nvSpPr>
        <xdr:cNvPr id="272" name="フローチャート : 判断 271"/>
        <xdr:cNvSpPr/>
      </xdr:nvSpPr>
      <xdr:spPr>
        <a:xfrm>
          <a:off x="14351000" y="153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19702</xdr:rowOff>
    </xdr:from>
    <xdr:ext cx="762000" cy="259045"/>
    <xdr:sp macro="" textlink="">
      <xdr:nvSpPr>
        <xdr:cNvPr id="273" name="テキスト ボックス 272"/>
        <xdr:cNvSpPr txBox="1"/>
      </xdr:nvSpPr>
      <xdr:spPr>
        <a:xfrm>
          <a:off x="14020800" y="151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74" name="フローチャート : 判断 273"/>
        <xdr:cNvSpPr/>
      </xdr:nvSpPr>
      <xdr:spPr>
        <a:xfrm>
          <a:off x="13462000" y="153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75" name="テキスト ボックス 274"/>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81" name="円/楕円 280"/>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164165</xdr:rowOff>
    </xdr:from>
    <xdr:ext cx="762000" cy="259045"/>
    <xdr:sp macro="" textlink="">
      <xdr:nvSpPr>
        <xdr:cNvPr id="282" name="給与水準   （国との比較）該当値テキスト"/>
        <xdr:cNvSpPr txBox="1"/>
      </xdr:nvSpPr>
      <xdr:spPr>
        <a:xfrm>
          <a:off x="17106900" y="14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101071</xdr:rowOff>
    </xdr:from>
    <xdr:to>
      <xdr:col>23</xdr:col>
      <xdr:colOff>457200</xdr:colOff>
      <xdr:row>87</xdr:row>
      <xdr:rowOff>31221</xdr:rowOff>
    </xdr:to>
    <xdr:sp macro="" textlink="">
      <xdr:nvSpPr>
        <xdr:cNvPr id="283" name="円/楕円 282"/>
        <xdr:cNvSpPr/>
      </xdr:nvSpPr>
      <xdr:spPr>
        <a:xfrm>
          <a:off x="16129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15998</xdr:rowOff>
    </xdr:from>
    <xdr:ext cx="736600" cy="259045"/>
    <xdr:sp macro="" textlink="">
      <xdr:nvSpPr>
        <xdr:cNvPr id="284" name="テキスト ボックス 283"/>
        <xdr:cNvSpPr txBox="1"/>
      </xdr:nvSpPr>
      <xdr:spPr>
        <a:xfrm>
          <a:off x="15798800" y="1493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151871</xdr:rowOff>
    </xdr:from>
    <xdr:to>
      <xdr:col>22</xdr:col>
      <xdr:colOff>254000</xdr:colOff>
      <xdr:row>86</xdr:row>
      <xdr:rowOff>82021</xdr:rowOff>
    </xdr:to>
    <xdr:sp macro="" textlink="">
      <xdr:nvSpPr>
        <xdr:cNvPr id="285" name="円/楕円 284"/>
        <xdr:cNvSpPr/>
      </xdr:nvSpPr>
      <xdr:spPr>
        <a:xfrm>
          <a:off x="15240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66798</xdr:rowOff>
    </xdr:from>
    <xdr:ext cx="762000" cy="259045"/>
    <xdr:sp macro="" textlink="">
      <xdr:nvSpPr>
        <xdr:cNvPr id="286" name="テキスト ボックス 285"/>
        <xdr:cNvSpPr txBox="1"/>
      </xdr:nvSpPr>
      <xdr:spPr>
        <a:xfrm>
          <a:off x="14909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89429</xdr:rowOff>
    </xdr:from>
    <xdr:to>
      <xdr:col>21</xdr:col>
      <xdr:colOff>50800</xdr:colOff>
      <xdr:row>90</xdr:row>
      <xdr:rowOff>19579</xdr:rowOff>
    </xdr:to>
    <xdr:sp macro="" textlink="">
      <xdr:nvSpPr>
        <xdr:cNvPr id="287" name="円/楕円 286"/>
        <xdr:cNvSpPr/>
      </xdr:nvSpPr>
      <xdr:spPr>
        <a:xfrm>
          <a:off x="14351000" y="1534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4356</xdr:rowOff>
    </xdr:from>
    <xdr:ext cx="762000" cy="259045"/>
    <xdr:sp macro="" textlink="">
      <xdr:nvSpPr>
        <xdr:cNvPr id="288" name="テキスト ボックス 287"/>
        <xdr:cNvSpPr txBox="1"/>
      </xdr:nvSpPr>
      <xdr:spPr>
        <a:xfrm>
          <a:off x="14020800" y="1543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9" name="円/楕円 288"/>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90" name="テキスト ボックス 289"/>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を上回っているが、保育所・幼稚園などの施設運営を町営で行っているほか、再任用制度の活用や新規事業等に伴う組織人員配置見直しの影響によるものである。今後とも行政需要に応じた適正な職員数の確立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20" name="直線コネクタ 319"/>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21"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2" name="直線コネクタ 321"/>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3"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4" name="直線コネクタ 323"/>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77555</xdr:rowOff>
    </xdr:from>
    <xdr:to>
      <xdr:col>24</xdr:col>
      <xdr:colOff>558800</xdr:colOff>
      <xdr:row>61</xdr:row>
      <xdr:rowOff>107315</xdr:rowOff>
    </xdr:to>
    <xdr:cxnSp macro="">
      <xdr:nvCxnSpPr>
        <xdr:cNvPr id="325" name="直線コネクタ 324"/>
        <xdr:cNvCxnSpPr/>
      </xdr:nvCxnSpPr>
      <xdr:spPr>
        <a:xfrm>
          <a:off x="16179800" y="10536005"/>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6"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7" name="フローチャート : 判断 326"/>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55033</xdr:rowOff>
    </xdr:from>
    <xdr:to>
      <xdr:col>23</xdr:col>
      <xdr:colOff>406400</xdr:colOff>
      <xdr:row>61</xdr:row>
      <xdr:rowOff>77555</xdr:rowOff>
    </xdr:to>
    <xdr:cxnSp macro="">
      <xdr:nvCxnSpPr>
        <xdr:cNvPr id="328" name="直線コネクタ 327"/>
        <xdr:cNvCxnSpPr/>
      </xdr:nvCxnSpPr>
      <xdr:spPr>
        <a:xfrm>
          <a:off x="15290800" y="10513483"/>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9" name="フローチャート : 判断 328"/>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30" name="テキスト ボックス 329"/>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37338</xdr:rowOff>
    </xdr:from>
    <xdr:to>
      <xdr:col>22</xdr:col>
      <xdr:colOff>203200</xdr:colOff>
      <xdr:row>61</xdr:row>
      <xdr:rowOff>55033</xdr:rowOff>
    </xdr:to>
    <xdr:cxnSp macro="">
      <xdr:nvCxnSpPr>
        <xdr:cNvPr id="331" name="直線コネクタ 330"/>
        <xdr:cNvCxnSpPr/>
      </xdr:nvCxnSpPr>
      <xdr:spPr>
        <a:xfrm>
          <a:off x="14401800" y="10495788"/>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32" name="フローチャート : 判断 331"/>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33" name="テキスト ボックス 332"/>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32512</xdr:rowOff>
    </xdr:from>
    <xdr:to>
      <xdr:col>21</xdr:col>
      <xdr:colOff>0</xdr:colOff>
      <xdr:row>61</xdr:row>
      <xdr:rowOff>37338</xdr:rowOff>
    </xdr:to>
    <xdr:cxnSp macro="">
      <xdr:nvCxnSpPr>
        <xdr:cNvPr id="334" name="直線コネクタ 333"/>
        <xdr:cNvCxnSpPr/>
      </xdr:nvCxnSpPr>
      <xdr:spPr>
        <a:xfrm>
          <a:off x="13512800" y="104909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5" name="フローチャート : 判断 334"/>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6" name="テキスト ボックス 335"/>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7" name="フローチャート : 判断 336"/>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8" name="テキスト ボックス 337"/>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44" name="円/楕円 343"/>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28592</xdr:rowOff>
    </xdr:from>
    <xdr:ext cx="762000" cy="259045"/>
    <xdr:sp macro="" textlink="">
      <xdr:nvSpPr>
        <xdr:cNvPr id="345" name="定員管理の状況該当値テキスト"/>
        <xdr:cNvSpPr txBox="1"/>
      </xdr:nvSpPr>
      <xdr:spPr>
        <a:xfrm>
          <a:off x="17106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26755</xdr:rowOff>
    </xdr:from>
    <xdr:to>
      <xdr:col>23</xdr:col>
      <xdr:colOff>457200</xdr:colOff>
      <xdr:row>61</xdr:row>
      <xdr:rowOff>128355</xdr:rowOff>
    </xdr:to>
    <xdr:sp macro="" textlink="">
      <xdr:nvSpPr>
        <xdr:cNvPr id="346" name="円/楕円 345"/>
        <xdr:cNvSpPr/>
      </xdr:nvSpPr>
      <xdr:spPr>
        <a:xfrm>
          <a:off x="16129000" y="104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113132</xdr:rowOff>
    </xdr:from>
    <xdr:ext cx="736600" cy="259045"/>
    <xdr:sp macro="" textlink="">
      <xdr:nvSpPr>
        <xdr:cNvPr id="347" name="テキスト ボックス 346"/>
        <xdr:cNvSpPr txBox="1"/>
      </xdr:nvSpPr>
      <xdr:spPr>
        <a:xfrm>
          <a:off x="15798800" y="10571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4233</xdr:rowOff>
    </xdr:from>
    <xdr:to>
      <xdr:col>22</xdr:col>
      <xdr:colOff>254000</xdr:colOff>
      <xdr:row>61</xdr:row>
      <xdr:rowOff>105833</xdr:rowOff>
    </xdr:to>
    <xdr:sp macro="" textlink="">
      <xdr:nvSpPr>
        <xdr:cNvPr id="348" name="円/楕円 347"/>
        <xdr:cNvSpPr/>
      </xdr:nvSpPr>
      <xdr:spPr>
        <a:xfrm>
          <a:off x="15240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90610</xdr:rowOff>
    </xdr:from>
    <xdr:ext cx="762000" cy="259045"/>
    <xdr:sp macro="" textlink="">
      <xdr:nvSpPr>
        <xdr:cNvPr id="349" name="テキスト ボックス 348"/>
        <xdr:cNvSpPr txBox="1"/>
      </xdr:nvSpPr>
      <xdr:spPr>
        <a:xfrm>
          <a:off x="14909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157988</xdr:rowOff>
    </xdr:from>
    <xdr:to>
      <xdr:col>21</xdr:col>
      <xdr:colOff>50800</xdr:colOff>
      <xdr:row>61</xdr:row>
      <xdr:rowOff>88138</xdr:rowOff>
    </xdr:to>
    <xdr:sp macro="" textlink="">
      <xdr:nvSpPr>
        <xdr:cNvPr id="350" name="円/楕円 349"/>
        <xdr:cNvSpPr/>
      </xdr:nvSpPr>
      <xdr:spPr>
        <a:xfrm>
          <a:off x="14351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72915</xdr:rowOff>
    </xdr:from>
    <xdr:ext cx="762000" cy="259045"/>
    <xdr:sp macro="" textlink="">
      <xdr:nvSpPr>
        <xdr:cNvPr id="351" name="テキスト ボックス 350"/>
        <xdr:cNvSpPr txBox="1"/>
      </xdr:nvSpPr>
      <xdr:spPr>
        <a:xfrm>
          <a:off x="14020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153162</xdr:rowOff>
    </xdr:from>
    <xdr:to>
      <xdr:col>19</xdr:col>
      <xdr:colOff>533400</xdr:colOff>
      <xdr:row>61</xdr:row>
      <xdr:rowOff>83312</xdr:rowOff>
    </xdr:to>
    <xdr:sp macro="" textlink="">
      <xdr:nvSpPr>
        <xdr:cNvPr id="352" name="円/楕円 351"/>
        <xdr:cNvSpPr/>
      </xdr:nvSpPr>
      <xdr:spPr>
        <a:xfrm>
          <a:off x="13462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68089</xdr:rowOff>
    </xdr:from>
    <xdr:ext cx="762000" cy="259045"/>
    <xdr:sp macro="" textlink="">
      <xdr:nvSpPr>
        <xdr:cNvPr id="353" name="テキスト ボックス 352"/>
        <xdr:cNvSpPr txBox="1"/>
      </xdr:nvSpPr>
      <xdr:spPr>
        <a:xfrm>
          <a:off x="13131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effectLst/>
              <a:latin typeface="+mn-lt"/>
              <a:ea typeface="+mn-ea"/>
              <a:cs typeface="+mn-cs"/>
            </a:rPr>
            <a:t>類似団体平均を下回り、前年度比△</a:t>
          </a:r>
          <a:r>
            <a:rPr lang="en-US" altLang="ja-JP" sz="1400" b="0" i="0" baseline="0">
              <a:solidFill>
                <a:schemeClr val="dk1"/>
              </a:solidFill>
              <a:effectLst/>
              <a:latin typeface="+mn-lt"/>
              <a:ea typeface="+mn-ea"/>
              <a:cs typeface="+mn-cs"/>
            </a:rPr>
            <a:t>1.4%</a:t>
          </a:r>
          <a:r>
            <a:rPr lang="ja-JP" altLang="ja-JP" sz="1400" b="0" i="0" baseline="0">
              <a:solidFill>
                <a:schemeClr val="dk1"/>
              </a:solidFill>
              <a:effectLst/>
              <a:latin typeface="+mn-lt"/>
              <a:ea typeface="+mn-ea"/>
              <a:cs typeface="+mn-cs"/>
            </a:rPr>
            <a:t>なった。これまで実施してきた新規地方債発行の抑制、平成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年度の補償金免除繰上償還、</a:t>
          </a:r>
          <a:r>
            <a:rPr lang="en-US" altLang="ja-JP" sz="1400" b="0" i="0" baseline="0">
              <a:solidFill>
                <a:schemeClr val="dk1"/>
              </a:solidFill>
              <a:effectLst/>
              <a:latin typeface="+mn-lt"/>
              <a:ea typeface="+mn-ea"/>
              <a:cs typeface="+mn-cs"/>
            </a:rPr>
            <a:t>H24</a:t>
          </a:r>
          <a:r>
            <a:rPr lang="ja-JP" altLang="ja-JP" sz="1400" b="0" i="0" baseline="0">
              <a:solidFill>
                <a:schemeClr val="dk1"/>
              </a:solidFill>
              <a:effectLst/>
              <a:latin typeface="+mn-lt"/>
              <a:ea typeface="+mn-ea"/>
              <a:cs typeface="+mn-cs"/>
            </a:rPr>
            <a:t>年度の任意繰上償還により比率の減少は進むものと見込まれる。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5" name="直線コネクタ 384"/>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8"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9" name="直線コネクタ 388"/>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158750</xdr:rowOff>
    </xdr:from>
    <xdr:to>
      <xdr:col>24</xdr:col>
      <xdr:colOff>558800</xdr:colOff>
      <xdr:row>38</xdr:row>
      <xdr:rowOff>148167</xdr:rowOff>
    </xdr:to>
    <xdr:cxnSp macro="">
      <xdr:nvCxnSpPr>
        <xdr:cNvPr id="390" name="直線コネクタ 389"/>
        <xdr:cNvCxnSpPr/>
      </xdr:nvCxnSpPr>
      <xdr:spPr>
        <a:xfrm flipV="1">
          <a:off x="16179800" y="650240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91"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2" name="フローチャート : 判断 391"/>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160565</xdr:rowOff>
    </xdr:to>
    <xdr:cxnSp macro="">
      <xdr:nvCxnSpPr>
        <xdr:cNvPr id="393" name="直線コネクタ 392"/>
        <xdr:cNvCxnSpPr/>
      </xdr:nvCxnSpPr>
      <xdr:spPr>
        <a:xfrm flipV="1">
          <a:off x="15290800" y="666326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94" name="フローチャート : 判断 393"/>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104218</xdr:rowOff>
    </xdr:from>
    <xdr:ext cx="736600" cy="259045"/>
    <xdr:sp macro="" textlink="">
      <xdr:nvSpPr>
        <xdr:cNvPr id="395" name="テキスト ボックス 394"/>
        <xdr:cNvSpPr txBox="1"/>
      </xdr:nvSpPr>
      <xdr:spPr>
        <a:xfrm>
          <a:off x="15798800" y="679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160565</xdr:rowOff>
    </xdr:from>
    <xdr:to>
      <xdr:col>22</xdr:col>
      <xdr:colOff>203200</xdr:colOff>
      <xdr:row>40</xdr:row>
      <xdr:rowOff>149981</xdr:rowOff>
    </xdr:to>
    <xdr:cxnSp macro="">
      <xdr:nvCxnSpPr>
        <xdr:cNvPr id="396" name="直線コネクタ 395"/>
        <xdr:cNvCxnSpPr/>
      </xdr:nvCxnSpPr>
      <xdr:spPr>
        <a:xfrm flipV="1">
          <a:off x="14401800" y="684711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7" name="フローチャート : 判断 396"/>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98" name="テキスト ボックス 397"/>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149981</xdr:rowOff>
    </xdr:from>
    <xdr:to>
      <xdr:col>21</xdr:col>
      <xdr:colOff>0</xdr:colOff>
      <xdr:row>41</xdr:row>
      <xdr:rowOff>104926</xdr:rowOff>
    </xdr:to>
    <xdr:cxnSp macro="">
      <xdr:nvCxnSpPr>
        <xdr:cNvPr id="399" name="直線コネクタ 398"/>
        <xdr:cNvCxnSpPr/>
      </xdr:nvCxnSpPr>
      <xdr:spPr>
        <a:xfrm flipV="1">
          <a:off x="13512800" y="70079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400" name="フローチャート : 判断 399"/>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5036</xdr:rowOff>
    </xdr:from>
    <xdr:ext cx="762000" cy="259045"/>
    <xdr:sp macro="" textlink="">
      <xdr:nvSpPr>
        <xdr:cNvPr id="401" name="テキスト ボックス 400"/>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2" name="フローチャート : 判断 401"/>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403" name="テキスト ボックス 402"/>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409" name="円/楕円 408"/>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124477</xdr:rowOff>
    </xdr:from>
    <xdr:ext cx="762000" cy="259045"/>
    <xdr:sp macro="" textlink="">
      <xdr:nvSpPr>
        <xdr:cNvPr id="410"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97367</xdr:rowOff>
    </xdr:from>
    <xdr:to>
      <xdr:col>23</xdr:col>
      <xdr:colOff>457200</xdr:colOff>
      <xdr:row>39</xdr:row>
      <xdr:rowOff>27517</xdr:rowOff>
    </xdr:to>
    <xdr:sp macro="" textlink="">
      <xdr:nvSpPr>
        <xdr:cNvPr id="411" name="円/楕円 410"/>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37694</xdr:rowOff>
    </xdr:from>
    <xdr:ext cx="736600" cy="259045"/>
    <xdr:sp macro="" textlink="">
      <xdr:nvSpPr>
        <xdr:cNvPr id="412" name="テキスト ボックス 411"/>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109765</xdr:rowOff>
    </xdr:from>
    <xdr:to>
      <xdr:col>22</xdr:col>
      <xdr:colOff>254000</xdr:colOff>
      <xdr:row>40</xdr:row>
      <xdr:rowOff>39915</xdr:rowOff>
    </xdr:to>
    <xdr:sp macro="" textlink="">
      <xdr:nvSpPr>
        <xdr:cNvPr id="413" name="円/楕円 412"/>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50092</xdr:rowOff>
    </xdr:from>
    <xdr:ext cx="762000" cy="259045"/>
    <xdr:sp macro="" textlink="">
      <xdr:nvSpPr>
        <xdr:cNvPr id="414" name="テキスト ボックス 413"/>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99181</xdr:rowOff>
    </xdr:from>
    <xdr:to>
      <xdr:col>21</xdr:col>
      <xdr:colOff>50800</xdr:colOff>
      <xdr:row>41</xdr:row>
      <xdr:rowOff>29331</xdr:rowOff>
    </xdr:to>
    <xdr:sp macro="" textlink="">
      <xdr:nvSpPr>
        <xdr:cNvPr id="415" name="円/楕円 414"/>
        <xdr:cNvSpPr/>
      </xdr:nvSpPr>
      <xdr:spPr>
        <a:xfrm>
          <a:off x="14351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14108</xdr:rowOff>
    </xdr:from>
    <xdr:ext cx="762000" cy="259045"/>
    <xdr:sp macro="" textlink="">
      <xdr:nvSpPr>
        <xdr:cNvPr id="416" name="テキスト ボックス 415"/>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54126</xdr:rowOff>
    </xdr:from>
    <xdr:to>
      <xdr:col>19</xdr:col>
      <xdr:colOff>533400</xdr:colOff>
      <xdr:row>41</xdr:row>
      <xdr:rowOff>155726</xdr:rowOff>
    </xdr:to>
    <xdr:sp macro="" textlink="">
      <xdr:nvSpPr>
        <xdr:cNvPr id="417" name="円/楕円 416"/>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140503</xdr:rowOff>
    </xdr:from>
    <xdr:ext cx="762000" cy="259045"/>
    <xdr:sp macro="" textlink="">
      <xdr:nvSpPr>
        <xdr:cNvPr id="418" name="テキスト ボックス 417"/>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effectLst/>
              <a:latin typeface="+mn-lt"/>
              <a:ea typeface="+mn-ea"/>
              <a:cs typeface="+mn-cs"/>
            </a:rPr>
            <a:t>類似団体平均を下回り、前年度比△</a:t>
          </a:r>
          <a:r>
            <a:rPr lang="en-US" altLang="ja-JP" sz="1400" b="0" i="0" baseline="0">
              <a:solidFill>
                <a:schemeClr val="dk1"/>
              </a:solidFill>
              <a:effectLst/>
              <a:latin typeface="+mn-lt"/>
              <a:ea typeface="+mn-ea"/>
              <a:cs typeface="+mn-cs"/>
            </a:rPr>
            <a:t>15.7%</a:t>
          </a:r>
          <a:r>
            <a:rPr lang="ja-JP" altLang="ja-JP" sz="1400" b="0" i="0" baseline="0">
              <a:solidFill>
                <a:schemeClr val="dk1"/>
              </a:solidFill>
              <a:effectLst/>
              <a:latin typeface="+mn-lt"/>
              <a:ea typeface="+mn-ea"/>
              <a:cs typeface="+mn-cs"/>
            </a:rPr>
            <a:t>となった。地方債現在高及び公営企業債等繰入見込額の減少によるものである。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9" name="直線コネクタ 448"/>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50"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51" name="直線コネクタ 450"/>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4838</xdr:rowOff>
    </xdr:from>
    <xdr:to>
      <xdr:col>24</xdr:col>
      <xdr:colOff>558800</xdr:colOff>
      <xdr:row>15</xdr:row>
      <xdr:rowOff>13788</xdr:rowOff>
    </xdr:to>
    <xdr:cxnSp macro="">
      <xdr:nvCxnSpPr>
        <xdr:cNvPr id="454" name="直線コネクタ 453"/>
        <xdr:cNvCxnSpPr/>
      </xdr:nvCxnSpPr>
      <xdr:spPr>
        <a:xfrm flipV="1">
          <a:off x="16179800" y="2405138"/>
          <a:ext cx="8382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6" name="フローチャート : 判断 45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13788</xdr:rowOff>
    </xdr:from>
    <xdr:to>
      <xdr:col>23</xdr:col>
      <xdr:colOff>406400</xdr:colOff>
      <xdr:row>16</xdr:row>
      <xdr:rowOff>15845</xdr:rowOff>
    </xdr:to>
    <xdr:cxnSp macro="">
      <xdr:nvCxnSpPr>
        <xdr:cNvPr id="457" name="直線コネクタ 456"/>
        <xdr:cNvCxnSpPr/>
      </xdr:nvCxnSpPr>
      <xdr:spPr>
        <a:xfrm flipV="1">
          <a:off x="15290800" y="2585538"/>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8" name="フローチャート : 判断 45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9" name="テキスト ボックス 45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15845</xdr:rowOff>
    </xdr:from>
    <xdr:to>
      <xdr:col>22</xdr:col>
      <xdr:colOff>203200</xdr:colOff>
      <xdr:row>17</xdr:row>
      <xdr:rowOff>92589</xdr:rowOff>
    </xdr:to>
    <xdr:cxnSp macro="">
      <xdr:nvCxnSpPr>
        <xdr:cNvPr id="460" name="直線コネクタ 459"/>
        <xdr:cNvCxnSpPr/>
      </xdr:nvCxnSpPr>
      <xdr:spPr>
        <a:xfrm flipV="1">
          <a:off x="14401800" y="2759045"/>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61" name="フローチャート : 判断 460"/>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62" name="テキスト ボックス 461"/>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92589</xdr:rowOff>
    </xdr:from>
    <xdr:to>
      <xdr:col>21</xdr:col>
      <xdr:colOff>0</xdr:colOff>
      <xdr:row>18</xdr:row>
      <xdr:rowOff>109583</xdr:rowOff>
    </xdr:to>
    <xdr:cxnSp macro="">
      <xdr:nvCxnSpPr>
        <xdr:cNvPr id="463" name="直線コネクタ 462"/>
        <xdr:cNvCxnSpPr/>
      </xdr:nvCxnSpPr>
      <xdr:spPr>
        <a:xfrm flipV="1">
          <a:off x="13512800" y="3007239"/>
          <a:ext cx="8890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64" name="フローチャート : 判断 463"/>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65" name="テキスト ボックス 464"/>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6" name="フローチャート : 判断 465"/>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7" name="テキスト ボックス 466"/>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125488</xdr:rowOff>
    </xdr:from>
    <xdr:to>
      <xdr:col>24</xdr:col>
      <xdr:colOff>609600</xdr:colOff>
      <xdr:row>14</xdr:row>
      <xdr:rowOff>55638</xdr:rowOff>
    </xdr:to>
    <xdr:sp macro="" textlink="">
      <xdr:nvSpPr>
        <xdr:cNvPr id="473" name="円/楕円 472"/>
        <xdr:cNvSpPr/>
      </xdr:nvSpPr>
      <xdr:spPr>
        <a:xfrm>
          <a:off x="16967200" y="235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46765</xdr:rowOff>
    </xdr:from>
    <xdr:ext cx="762000" cy="259045"/>
    <xdr:sp macro="" textlink="">
      <xdr:nvSpPr>
        <xdr:cNvPr id="474" name="将来負担の状況該当値テキスト"/>
        <xdr:cNvSpPr txBox="1"/>
      </xdr:nvSpPr>
      <xdr:spPr>
        <a:xfrm>
          <a:off x="17106900" y="227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134438</xdr:rowOff>
    </xdr:from>
    <xdr:to>
      <xdr:col>23</xdr:col>
      <xdr:colOff>457200</xdr:colOff>
      <xdr:row>15</xdr:row>
      <xdr:rowOff>64588</xdr:rowOff>
    </xdr:to>
    <xdr:sp macro="" textlink="">
      <xdr:nvSpPr>
        <xdr:cNvPr id="475" name="円/楕円 474"/>
        <xdr:cNvSpPr/>
      </xdr:nvSpPr>
      <xdr:spPr>
        <a:xfrm>
          <a:off x="16129000" y="2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49365</xdr:rowOff>
    </xdr:from>
    <xdr:ext cx="736600" cy="259045"/>
    <xdr:sp macro="" textlink="">
      <xdr:nvSpPr>
        <xdr:cNvPr id="476" name="テキスト ボックス 475"/>
        <xdr:cNvSpPr txBox="1"/>
      </xdr:nvSpPr>
      <xdr:spPr>
        <a:xfrm>
          <a:off x="15798800" y="262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136495</xdr:rowOff>
    </xdr:from>
    <xdr:to>
      <xdr:col>22</xdr:col>
      <xdr:colOff>254000</xdr:colOff>
      <xdr:row>16</xdr:row>
      <xdr:rowOff>66645</xdr:rowOff>
    </xdr:to>
    <xdr:sp macro="" textlink="">
      <xdr:nvSpPr>
        <xdr:cNvPr id="477" name="円/楕円 476"/>
        <xdr:cNvSpPr/>
      </xdr:nvSpPr>
      <xdr:spPr>
        <a:xfrm>
          <a:off x="15240000" y="27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51422</xdr:rowOff>
    </xdr:from>
    <xdr:ext cx="762000" cy="259045"/>
    <xdr:sp macro="" textlink="">
      <xdr:nvSpPr>
        <xdr:cNvPr id="478" name="テキスト ボックス 477"/>
        <xdr:cNvSpPr txBox="1"/>
      </xdr:nvSpPr>
      <xdr:spPr>
        <a:xfrm>
          <a:off x="14909800" y="279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41789</xdr:rowOff>
    </xdr:from>
    <xdr:to>
      <xdr:col>21</xdr:col>
      <xdr:colOff>50800</xdr:colOff>
      <xdr:row>17</xdr:row>
      <xdr:rowOff>143389</xdr:rowOff>
    </xdr:to>
    <xdr:sp macro="" textlink="">
      <xdr:nvSpPr>
        <xdr:cNvPr id="479" name="円/楕円 478"/>
        <xdr:cNvSpPr/>
      </xdr:nvSpPr>
      <xdr:spPr>
        <a:xfrm>
          <a:off x="14351000" y="29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128166</xdr:rowOff>
    </xdr:from>
    <xdr:ext cx="762000" cy="259045"/>
    <xdr:sp macro="" textlink="">
      <xdr:nvSpPr>
        <xdr:cNvPr id="480" name="テキスト ボックス 479"/>
        <xdr:cNvSpPr txBox="1"/>
      </xdr:nvSpPr>
      <xdr:spPr>
        <a:xfrm>
          <a:off x="14020800" y="304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58783</xdr:rowOff>
    </xdr:from>
    <xdr:to>
      <xdr:col>19</xdr:col>
      <xdr:colOff>533400</xdr:colOff>
      <xdr:row>18</xdr:row>
      <xdr:rowOff>160383</xdr:rowOff>
    </xdr:to>
    <xdr:sp macro="" textlink="">
      <xdr:nvSpPr>
        <xdr:cNvPr id="481" name="円/楕円 480"/>
        <xdr:cNvSpPr/>
      </xdr:nvSpPr>
      <xdr:spPr>
        <a:xfrm>
          <a:off x="13462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145160</xdr:rowOff>
    </xdr:from>
    <xdr:ext cx="762000" cy="259045"/>
    <xdr:sp macro="" textlink="">
      <xdr:nvSpPr>
        <xdr:cNvPr id="482" name="テキスト ボックス 481"/>
        <xdr:cNvSpPr txBox="1"/>
      </xdr:nvSpPr>
      <xdr:spPr>
        <a:xfrm>
          <a:off x="13131800" y="32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
12,539
152.83
6,094,938
5,887,291
198,897
4,077,848
4,549,918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類似団体平均を上回っているのは、保育所・幼稚園などの施設運営を町営で行っているほか、</a:t>
          </a:r>
          <a:r>
            <a:rPr lang="ja-JP" altLang="en-US" sz="1400" b="0" i="0" baseline="0">
              <a:solidFill>
                <a:schemeClr val="dk1"/>
              </a:solidFill>
              <a:effectLst/>
              <a:latin typeface="+mn-lt"/>
              <a:ea typeface="+mn-ea"/>
              <a:cs typeface="+mn-cs"/>
            </a:rPr>
            <a:t>再任用制度の活用</a:t>
          </a:r>
          <a:r>
            <a:rPr lang="ja-JP" altLang="ja-JP" sz="1400" b="0" i="0" baseline="0">
              <a:solidFill>
                <a:schemeClr val="dk1"/>
              </a:solidFill>
              <a:effectLst/>
              <a:latin typeface="+mn-lt"/>
              <a:ea typeface="+mn-ea"/>
              <a:cs typeface="+mn-cs"/>
            </a:rPr>
            <a:t>や新規事業等に伴う組織人員配置見直しの影響によるものである。今後とも行政需要に応じた適正な職員数の確立を通じて人件費の削減に努める。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39</xdr:row>
      <xdr:rowOff>8890</xdr:rowOff>
    </xdr:to>
    <xdr:cxnSp macro="">
      <xdr:nvCxnSpPr>
        <xdr:cNvPr id="66" name="直線コネクタ 65"/>
        <xdr:cNvCxnSpPr/>
      </xdr:nvCxnSpPr>
      <xdr:spPr>
        <a:xfrm flipV="1">
          <a:off x="3987800" y="6664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8890</xdr:rowOff>
    </xdr:from>
    <xdr:to>
      <xdr:col>5</xdr:col>
      <xdr:colOff>549275</xdr:colOff>
      <xdr:row>39</xdr:row>
      <xdr:rowOff>8890</xdr:rowOff>
    </xdr:to>
    <xdr:cxnSp macro="">
      <xdr:nvCxnSpPr>
        <xdr:cNvPr id="69" name="直線コネクタ 68"/>
        <xdr:cNvCxnSpPr/>
      </xdr:nvCxnSpPr>
      <xdr:spPr>
        <a:xfrm>
          <a:off x="3098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16510</xdr:rowOff>
    </xdr:to>
    <xdr:cxnSp macro="">
      <xdr:nvCxnSpPr>
        <xdr:cNvPr id="72" name="直線コネクタ 71"/>
        <xdr:cNvCxnSpPr/>
      </xdr:nvCxnSpPr>
      <xdr:spPr>
        <a:xfrm flipV="1">
          <a:off x="2209800" y="669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16510</xdr:rowOff>
    </xdr:to>
    <xdr:cxnSp macro="">
      <xdr:nvCxnSpPr>
        <xdr:cNvPr id="75" name="直線コネクタ 74"/>
        <xdr:cNvCxnSpPr/>
      </xdr:nvCxnSpPr>
      <xdr:spPr>
        <a:xfrm>
          <a:off x="1320800" y="6573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99060</xdr:rowOff>
    </xdr:from>
    <xdr:to>
      <xdr:col>7</xdr:col>
      <xdr:colOff>66675</xdr:colOff>
      <xdr:row>39</xdr:row>
      <xdr:rowOff>29210</xdr:rowOff>
    </xdr:to>
    <xdr:sp macro="" textlink="">
      <xdr:nvSpPr>
        <xdr:cNvPr id="85" name="円/楕円 84"/>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71137</xdr:rowOff>
    </xdr:from>
    <xdr:ext cx="762000" cy="259045"/>
    <xdr:sp macro="" textlink="">
      <xdr:nvSpPr>
        <xdr:cNvPr id="86" name="人件費該当値テキスト"/>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129540</xdr:rowOff>
    </xdr:from>
    <xdr:to>
      <xdr:col>5</xdr:col>
      <xdr:colOff>600075</xdr:colOff>
      <xdr:row>39</xdr:row>
      <xdr:rowOff>59690</xdr:rowOff>
    </xdr:to>
    <xdr:sp macro="" textlink="">
      <xdr:nvSpPr>
        <xdr:cNvPr id="87" name="円/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9" name="円/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137160</xdr:rowOff>
    </xdr:from>
    <xdr:to>
      <xdr:col>3</xdr:col>
      <xdr:colOff>193675</xdr:colOff>
      <xdr:row>39</xdr:row>
      <xdr:rowOff>67310</xdr:rowOff>
    </xdr:to>
    <xdr:sp macro="" textlink="">
      <xdr:nvSpPr>
        <xdr:cNvPr id="91" name="円/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いずれの年度においても類似団体平均を下回っており、需用費総額の抑制や各業務委託内容の見直しの効果が</a:t>
          </a:r>
          <a:r>
            <a:rPr lang="ja-JP" altLang="en-US" sz="1400" b="0" i="0" baseline="0">
              <a:solidFill>
                <a:schemeClr val="dk1"/>
              </a:solidFill>
              <a:effectLst/>
              <a:latin typeface="+mn-lt"/>
              <a:ea typeface="+mn-ea"/>
              <a:cs typeface="+mn-cs"/>
            </a:rPr>
            <a:t>現れて</a:t>
          </a:r>
          <a:r>
            <a:rPr lang="ja-JP" altLang="ja-JP" sz="1400" b="0" i="0" baseline="0">
              <a:solidFill>
                <a:schemeClr val="dk1"/>
              </a:solidFill>
              <a:effectLst/>
              <a:latin typeface="+mn-lt"/>
              <a:ea typeface="+mn-ea"/>
              <a:cs typeface="+mn-cs"/>
            </a:rPr>
            <a:t>いる。今後も継続して取り組んでいく。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16</xdr:row>
      <xdr:rowOff>27940</xdr:rowOff>
    </xdr:to>
    <xdr:cxnSp macro="">
      <xdr:nvCxnSpPr>
        <xdr:cNvPr id="127" name="直線コネクタ 126"/>
        <xdr:cNvCxnSpPr/>
      </xdr:nvCxnSpPr>
      <xdr:spPr>
        <a:xfrm flipV="1">
          <a:off x="15671800" y="2710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27940</xdr:rowOff>
    </xdr:to>
    <xdr:cxnSp macro="">
      <xdr:nvCxnSpPr>
        <xdr:cNvPr id="130" name="直線コネクタ 129"/>
        <xdr:cNvCxnSpPr/>
      </xdr:nvCxnSpPr>
      <xdr:spPr>
        <a:xfrm>
          <a:off x="14782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153670</xdr:rowOff>
    </xdr:to>
    <xdr:cxnSp macro="">
      <xdr:nvCxnSpPr>
        <xdr:cNvPr id="133" name="直線コネクタ 132"/>
        <xdr:cNvCxnSpPr/>
      </xdr:nvCxnSpPr>
      <xdr:spPr>
        <a:xfrm>
          <a:off x="13893800" y="270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130810</xdr:rowOff>
    </xdr:to>
    <xdr:cxnSp macro="">
      <xdr:nvCxnSpPr>
        <xdr:cNvPr id="136" name="直線コネクタ 135"/>
        <xdr:cNvCxnSpPr/>
      </xdr:nvCxnSpPr>
      <xdr:spPr>
        <a:xfrm>
          <a:off x="13004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38" name="テキスト ボックス 137"/>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6" name="円/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8" name="円/楕円 147"/>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9" name="テキスト ボックス 148"/>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50" name="円/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51" name="テキスト ボックス 150"/>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2" name="円/楕円 151"/>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3" name="テキスト ボックス 152"/>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4" name="円/楕円 153"/>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5" name="テキスト ボックス 154"/>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類似団体平均とほぼ同率</a:t>
          </a:r>
          <a:r>
            <a:rPr lang="ja-JP" altLang="en-US" sz="1400" b="0" i="0" baseline="0">
              <a:solidFill>
                <a:schemeClr val="dk1"/>
              </a:solidFill>
              <a:effectLst/>
              <a:latin typeface="+mn-lt"/>
              <a:ea typeface="+mn-ea"/>
              <a:cs typeface="+mn-cs"/>
            </a:rPr>
            <a:t>で推移している</a:t>
          </a:r>
          <a:r>
            <a:rPr lang="ja-JP" altLang="ja-JP" sz="1400" b="0" i="0" baseline="0">
              <a:solidFill>
                <a:schemeClr val="dk1"/>
              </a:solidFill>
              <a:effectLst/>
              <a:latin typeface="+mn-lt"/>
              <a:ea typeface="+mn-ea"/>
              <a:cs typeface="+mn-cs"/>
            </a:rPr>
            <a:t>。歳出決算額は、少子・高齢化への対応及び障害福祉の充実によって毎年上昇し、今後も上昇傾向にある。財政の硬直化を招かぬよう各制度の適切な運用と自主財源の確保に努める。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69850</xdr:rowOff>
    </xdr:to>
    <xdr:cxnSp macro="">
      <xdr:nvCxnSpPr>
        <xdr:cNvPr id="190" name="直線コネクタ 189"/>
        <xdr:cNvCxnSpPr/>
      </xdr:nvCxnSpPr>
      <xdr:spPr>
        <a:xfrm flipV="1">
          <a:off x="3987800" y="94832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3" name="直線コネクタ 192"/>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6" name="直線コネクタ 195"/>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69850</xdr:rowOff>
    </xdr:to>
    <xdr:cxnSp macro="">
      <xdr:nvCxnSpPr>
        <xdr:cNvPr id="199" name="直線コネクタ 198"/>
        <xdr:cNvCxnSpPr/>
      </xdr:nvCxnSpPr>
      <xdr:spPr>
        <a:xfrm>
          <a:off x="1320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1" name="テキスト ボックス 200"/>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2" name="テキスト ボックス 211"/>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4" name="テキスト ボックス 213"/>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8" name="テキスト ボックス 217"/>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類似団体平均を上回っている。主な要因として、町立病院と一部事務組合病院の</a:t>
          </a:r>
          <a:r>
            <a:rPr lang="en-US" altLang="ja-JP" sz="1400" b="0" i="0" baseline="0">
              <a:solidFill>
                <a:schemeClr val="dk1"/>
              </a:solidFill>
              <a:effectLst/>
              <a:latin typeface="+mn-lt"/>
              <a:ea typeface="+mn-ea"/>
              <a:cs typeface="+mn-cs"/>
            </a:rPr>
            <a:t>2</a:t>
          </a:r>
          <a:r>
            <a:rPr lang="ja-JP" altLang="ja-JP" sz="1400" b="0" i="0" baseline="0">
              <a:solidFill>
                <a:schemeClr val="dk1"/>
              </a:solidFill>
              <a:effectLst/>
              <a:latin typeface="+mn-lt"/>
              <a:ea typeface="+mn-ea"/>
              <a:cs typeface="+mn-cs"/>
            </a:rPr>
            <a:t>つの病院を有しているために出資金の割合が高くなっていることによる。</a:t>
          </a:r>
          <a:endParaRPr lang="ja-JP" altLang="ja-JP" sz="1400">
            <a:effectLst/>
          </a:endParaRPr>
        </a:p>
        <a:p>
          <a:pPr rtl="0" fontAlgn="base"/>
          <a:r>
            <a:rPr lang="ja-JP" altLang="ja-JP" sz="1400" b="0" i="0" baseline="0">
              <a:solidFill>
                <a:schemeClr val="dk1"/>
              </a:solidFill>
              <a:effectLst/>
              <a:latin typeface="+mn-lt"/>
              <a:ea typeface="+mn-ea"/>
              <a:cs typeface="+mn-cs"/>
            </a:rPr>
            <a:t>また、維持補修費については、施設の老朽化に伴う所要一般財源が上昇傾向にあることから、</a:t>
          </a:r>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28</a:t>
          </a:r>
          <a:r>
            <a:rPr lang="ja-JP" altLang="en-US" sz="1400" b="0" i="0" baseline="0">
              <a:solidFill>
                <a:schemeClr val="dk1"/>
              </a:solidFill>
              <a:effectLst/>
              <a:latin typeface="+mn-lt"/>
              <a:ea typeface="+mn-ea"/>
              <a:cs typeface="+mn-cs"/>
            </a:rPr>
            <a:t>年度に策定した</a:t>
          </a:r>
          <a:r>
            <a:rPr lang="ja-JP" altLang="ja-JP" sz="1400" b="0" i="0" baseline="0">
              <a:solidFill>
                <a:schemeClr val="dk1"/>
              </a:solidFill>
              <a:effectLst/>
              <a:latin typeface="+mn-lt"/>
              <a:ea typeface="+mn-ea"/>
              <a:cs typeface="+mn-cs"/>
            </a:rPr>
            <a:t>公共施設等総合管理計画</a:t>
          </a:r>
          <a:r>
            <a:rPr lang="ja-JP" altLang="en-US" sz="1400" b="0" i="0" baseline="0">
              <a:solidFill>
                <a:schemeClr val="dk1"/>
              </a:solidFill>
              <a:effectLst/>
              <a:latin typeface="+mn-lt"/>
              <a:ea typeface="+mn-ea"/>
              <a:cs typeface="+mn-cs"/>
            </a:rPr>
            <a:t>に基づき</a:t>
          </a:r>
          <a:r>
            <a:rPr lang="ja-JP" altLang="ja-JP" sz="1400" b="0" i="0" baseline="0">
              <a:solidFill>
                <a:schemeClr val="dk1"/>
              </a:solidFill>
              <a:effectLst/>
              <a:latin typeface="+mn-lt"/>
              <a:ea typeface="+mn-ea"/>
              <a:cs typeface="+mn-cs"/>
            </a:rPr>
            <a:t>、歳出額の平準化を図っていく。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96520</xdr:rowOff>
    </xdr:to>
    <xdr:cxnSp macro="">
      <xdr:nvCxnSpPr>
        <xdr:cNvPr id="251" name="直線コネクタ 250"/>
        <xdr:cNvCxnSpPr/>
      </xdr:nvCxnSpPr>
      <xdr:spPr>
        <a:xfrm>
          <a:off x="15671800" y="9652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50800</xdr:rowOff>
    </xdr:to>
    <xdr:cxnSp macro="">
      <xdr:nvCxnSpPr>
        <xdr:cNvPr id="254" name="直線コネクタ 253"/>
        <xdr:cNvCxnSpPr/>
      </xdr:nvCxnSpPr>
      <xdr:spPr>
        <a:xfrm>
          <a:off x="14782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56" name="テキスト ボックス 255"/>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56</xdr:row>
      <xdr:rowOff>43180</xdr:rowOff>
    </xdr:to>
    <xdr:cxnSp macro="">
      <xdr:nvCxnSpPr>
        <xdr:cNvPr id="257" name="直線コネクタ 256"/>
        <xdr:cNvCxnSpPr/>
      </xdr:nvCxnSpPr>
      <xdr:spPr>
        <a:xfrm>
          <a:off x="13893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153670</xdr:rowOff>
    </xdr:to>
    <xdr:cxnSp macro="">
      <xdr:nvCxnSpPr>
        <xdr:cNvPr id="260" name="直線コネクタ 259"/>
        <xdr:cNvCxnSpPr/>
      </xdr:nvCxnSpPr>
      <xdr:spPr>
        <a:xfrm>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62" name="テキスト ボックス 26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17797</xdr:rowOff>
    </xdr:from>
    <xdr:ext cx="762000" cy="259045"/>
    <xdr:sp macro="" textlink="">
      <xdr:nvSpPr>
        <xdr:cNvPr id="271" name="その他該当値テキスト"/>
        <xdr:cNvSpPr txBox="1"/>
      </xdr:nvSpPr>
      <xdr:spPr>
        <a:xfrm>
          <a:off x="16598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86377</xdr:rowOff>
    </xdr:from>
    <xdr:ext cx="736600" cy="259045"/>
    <xdr:sp macro="" textlink="">
      <xdr:nvSpPr>
        <xdr:cNvPr id="273" name="テキスト ボックス 272"/>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5" name="テキスト ボックス 274"/>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17797</xdr:rowOff>
    </xdr:from>
    <xdr:ext cx="762000" cy="259045"/>
    <xdr:sp macro="" textlink="">
      <xdr:nvSpPr>
        <xdr:cNvPr id="277" name="テキスト ボックス 276"/>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166387</xdr:rowOff>
    </xdr:from>
    <xdr:ext cx="762000" cy="259045"/>
    <xdr:sp macro="" textlink="">
      <xdr:nvSpPr>
        <xdr:cNvPr id="279" name="テキスト ボックス 278"/>
        <xdr:cNvSpPr txBox="1"/>
      </xdr:nvSpPr>
      <xdr:spPr>
        <a:xfrm>
          <a:off x="12623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effectLst/>
              <a:latin typeface="+mn-lt"/>
              <a:ea typeface="+mn-ea"/>
              <a:cs typeface="+mn-cs"/>
            </a:rPr>
            <a:t>類似団体平均とほぼ同率となっている。「蔵王町行政改革推進計画」（</a:t>
          </a:r>
          <a:r>
            <a:rPr lang="en-US" altLang="ja-JP" sz="1400" b="0" i="0" baseline="0">
              <a:solidFill>
                <a:schemeClr val="dk1"/>
              </a:solidFill>
              <a:effectLst/>
              <a:latin typeface="+mn-lt"/>
              <a:ea typeface="+mn-ea"/>
              <a:cs typeface="+mn-cs"/>
            </a:rPr>
            <a:t>H18</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に基づき、補助金等の抜本的な見直し（廃止・統合）及び段階的な見直し（減額・隔年交付）並びに事業の終期を設定して定期的な見直しを図っている。今後、公営企業に対する公費負担の適正化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60706</xdr:rowOff>
    </xdr:to>
    <xdr:cxnSp macro="">
      <xdr:nvCxnSpPr>
        <xdr:cNvPr id="309" name="直線コネクタ 308"/>
        <xdr:cNvCxnSpPr/>
      </xdr:nvCxnSpPr>
      <xdr:spPr>
        <a:xfrm flipV="1">
          <a:off x="15671800" y="6372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60706</xdr:rowOff>
    </xdr:to>
    <xdr:cxnSp macro="">
      <xdr:nvCxnSpPr>
        <xdr:cNvPr id="312" name="直線コネクタ 311"/>
        <xdr:cNvCxnSpPr/>
      </xdr:nvCxnSpPr>
      <xdr:spPr>
        <a:xfrm>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4" name="テキスト ボックス 31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24130</xdr:rowOff>
    </xdr:to>
    <xdr:cxnSp macro="">
      <xdr:nvCxnSpPr>
        <xdr:cNvPr id="315" name="直線コネクタ 314"/>
        <xdr:cNvCxnSpPr/>
      </xdr:nvCxnSpPr>
      <xdr:spPr>
        <a:xfrm>
          <a:off x="13893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51562</xdr:rowOff>
    </xdr:to>
    <xdr:cxnSp macro="">
      <xdr:nvCxnSpPr>
        <xdr:cNvPr id="318" name="直線コネクタ 317"/>
        <xdr:cNvCxnSpPr/>
      </xdr:nvCxnSpPr>
      <xdr:spPr>
        <a:xfrm flipV="1">
          <a:off x="13004800" y="63174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2" name="テキスト ボックス 321"/>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30" name="円/楕円 329"/>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121683</xdr:rowOff>
    </xdr:from>
    <xdr:ext cx="736600" cy="259045"/>
    <xdr:sp macro="" textlink="">
      <xdr:nvSpPr>
        <xdr:cNvPr id="331" name="テキスト ボックス 330"/>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2" name="円/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34" name="円/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35" name="テキスト ボックス 334"/>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6" name="円/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400" b="0" i="0" baseline="0">
              <a:solidFill>
                <a:schemeClr val="dk1"/>
              </a:solidFill>
              <a:effectLst/>
              <a:latin typeface="+mn-lt"/>
              <a:ea typeface="+mn-ea"/>
              <a:cs typeface="+mn-cs"/>
            </a:rPr>
            <a:t>これまで実施してきた新規地方債発行の抑制、平成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25</a:t>
          </a:r>
          <a:r>
            <a:rPr lang="ja-JP" altLang="ja-JP" sz="1400" b="0" i="0" baseline="0">
              <a:solidFill>
                <a:schemeClr val="dk1"/>
              </a:solidFill>
              <a:effectLst/>
              <a:latin typeface="+mn-lt"/>
              <a:ea typeface="+mn-ea"/>
              <a:cs typeface="+mn-cs"/>
            </a:rPr>
            <a:t>年度の補償金免除繰上償還、</a:t>
          </a:r>
          <a:r>
            <a:rPr lang="en-US" altLang="ja-JP" sz="1400" b="0" i="0" baseline="0">
              <a:solidFill>
                <a:schemeClr val="dk1"/>
              </a:solidFill>
              <a:effectLst/>
              <a:latin typeface="+mn-lt"/>
              <a:ea typeface="+mn-ea"/>
              <a:cs typeface="+mn-cs"/>
            </a:rPr>
            <a:t>H24</a:t>
          </a:r>
          <a:r>
            <a:rPr lang="ja-JP" altLang="ja-JP" sz="1400" b="0" i="0" baseline="0">
              <a:solidFill>
                <a:schemeClr val="dk1"/>
              </a:solidFill>
              <a:effectLst/>
              <a:latin typeface="+mn-lt"/>
              <a:ea typeface="+mn-ea"/>
              <a:cs typeface="+mn-cs"/>
            </a:rPr>
            <a:t>年度の任意繰上償還により、比率の減少は進むものと見込まれる。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163576</xdr:rowOff>
    </xdr:to>
    <xdr:cxnSp macro="">
      <xdr:nvCxnSpPr>
        <xdr:cNvPr id="367" name="直線コネクタ 366"/>
        <xdr:cNvCxnSpPr/>
      </xdr:nvCxnSpPr>
      <xdr:spPr>
        <a:xfrm flipV="1">
          <a:off x="3987800" y="131343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5842</xdr:rowOff>
    </xdr:to>
    <xdr:cxnSp macro="">
      <xdr:nvCxnSpPr>
        <xdr:cNvPr id="370" name="直線コネクタ 369"/>
        <xdr:cNvCxnSpPr/>
      </xdr:nvCxnSpPr>
      <xdr:spPr>
        <a:xfrm flipV="1">
          <a:off x="3098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56135</xdr:rowOff>
    </xdr:to>
    <xdr:cxnSp macro="">
      <xdr:nvCxnSpPr>
        <xdr:cNvPr id="373" name="直線コネクタ 372"/>
        <xdr:cNvCxnSpPr/>
      </xdr:nvCxnSpPr>
      <xdr:spPr>
        <a:xfrm flipV="1">
          <a:off x="2209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56135</xdr:rowOff>
    </xdr:to>
    <xdr:cxnSp macro="">
      <xdr:nvCxnSpPr>
        <xdr:cNvPr id="376" name="直線コネクタ 375"/>
        <xdr:cNvCxnSpPr/>
      </xdr:nvCxnSpPr>
      <xdr:spPr>
        <a:xfrm>
          <a:off x="1320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6" name="円/楕円 385"/>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7"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8" name="円/楕円 387"/>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27703</xdr:rowOff>
    </xdr:from>
    <xdr:ext cx="736600" cy="259045"/>
    <xdr:sp macro="" textlink="">
      <xdr:nvSpPr>
        <xdr:cNvPr id="389" name="テキスト ボックス 388"/>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90" name="円/楕円 389"/>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91" name="テキスト ボックス 390"/>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92" name="円/楕円 39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91712</xdr:rowOff>
    </xdr:from>
    <xdr:ext cx="762000" cy="259045"/>
    <xdr:sp macro="" textlink="">
      <xdr:nvSpPr>
        <xdr:cNvPr id="393" name="テキスト ボックス 392"/>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4" name="円/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82566</xdr:rowOff>
    </xdr:from>
    <xdr:ext cx="762000" cy="259045"/>
    <xdr:sp macro="" textlink="">
      <xdr:nvSpPr>
        <xdr:cNvPr id="395" name="テキスト ボックス 394"/>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類似団体平均値を上回っている。主な要因としては、「人件費」と病院に係る出資金が影響している。財政の硬直化を招かぬよう自主財源の確保に努める。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153670</xdr:rowOff>
    </xdr:from>
    <xdr:to>
      <xdr:col>24</xdr:col>
      <xdr:colOff>31750</xdr:colOff>
      <xdr:row>79</xdr:row>
      <xdr:rowOff>35561</xdr:rowOff>
    </xdr:to>
    <xdr:cxnSp macro="">
      <xdr:nvCxnSpPr>
        <xdr:cNvPr id="428" name="直線コネクタ 427"/>
        <xdr:cNvCxnSpPr/>
      </xdr:nvCxnSpPr>
      <xdr:spPr>
        <a:xfrm flipV="1">
          <a:off x="15671800" y="135267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153670</xdr:rowOff>
    </xdr:from>
    <xdr:to>
      <xdr:col>22</xdr:col>
      <xdr:colOff>565150</xdr:colOff>
      <xdr:row>79</xdr:row>
      <xdr:rowOff>35561</xdr:rowOff>
    </xdr:to>
    <xdr:cxnSp macro="">
      <xdr:nvCxnSpPr>
        <xdr:cNvPr id="431" name="直線コネクタ 430"/>
        <xdr:cNvCxnSpPr/>
      </xdr:nvCxnSpPr>
      <xdr:spPr>
        <a:xfrm>
          <a:off x="14782800" y="135267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78</xdr:row>
      <xdr:rowOff>153670</xdr:rowOff>
    </xdr:to>
    <xdr:cxnSp macro="">
      <xdr:nvCxnSpPr>
        <xdr:cNvPr id="434" name="直線コネクタ 433"/>
        <xdr:cNvCxnSpPr/>
      </xdr:nvCxnSpPr>
      <xdr:spPr>
        <a:xfrm>
          <a:off x="13893800" y="134429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6" name="テキスト ボックス 435"/>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78</xdr:row>
      <xdr:rowOff>69850</xdr:rowOff>
    </xdr:to>
    <xdr:cxnSp macro="">
      <xdr:nvCxnSpPr>
        <xdr:cNvPr id="437" name="直線コネクタ 436"/>
        <xdr:cNvCxnSpPr/>
      </xdr:nvCxnSpPr>
      <xdr:spPr>
        <a:xfrm>
          <a:off x="13004800" y="133819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9" name="テキスト ボックス 438"/>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41" name="テキスト ボックス 440"/>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102870</xdr:rowOff>
    </xdr:from>
    <xdr:to>
      <xdr:col>24</xdr:col>
      <xdr:colOff>82550</xdr:colOff>
      <xdr:row>79</xdr:row>
      <xdr:rowOff>33020</xdr:rowOff>
    </xdr:to>
    <xdr:sp macro="" textlink="">
      <xdr:nvSpPr>
        <xdr:cNvPr id="447" name="円/楕円 446"/>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74947</xdr:rowOff>
    </xdr:from>
    <xdr:ext cx="762000" cy="259045"/>
    <xdr:sp macro="" textlink="">
      <xdr:nvSpPr>
        <xdr:cNvPr id="448"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156211</xdr:rowOff>
    </xdr:from>
    <xdr:to>
      <xdr:col>22</xdr:col>
      <xdr:colOff>615950</xdr:colOff>
      <xdr:row>79</xdr:row>
      <xdr:rowOff>86361</xdr:rowOff>
    </xdr:to>
    <xdr:sp macro="" textlink="">
      <xdr:nvSpPr>
        <xdr:cNvPr id="449" name="円/楕円 448"/>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71138</xdr:rowOff>
    </xdr:from>
    <xdr:ext cx="736600" cy="259045"/>
    <xdr:sp macro="" textlink="">
      <xdr:nvSpPr>
        <xdr:cNvPr id="450" name="テキスト ボックス 449"/>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102870</xdr:rowOff>
    </xdr:from>
    <xdr:to>
      <xdr:col>21</xdr:col>
      <xdr:colOff>412750</xdr:colOff>
      <xdr:row>79</xdr:row>
      <xdr:rowOff>33020</xdr:rowOff>
    </xdr:to>
    <xdr:sp macro="" textlink="">
      <xdr:nvSpPr>
        <xdr:cNvPr id="451" name="円/楕円 450"/>
        <xdr:cNvSpPr/>
      </xdr:nvSpPr>
      <xdr:spPr>
        <a:xfrm>
          <a:off x="14732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17797</xdr:rowOff>
    </xdr:from>
    <xdr:ext cx="762000" cy="259045"/>
    <xdr:sp macro="" textlink="">
      <xdr:nvSpPr>
        <xdr:cNvPr id="452" name="テキスト ボックス 451"/>
        <xdr:cNvSpPr txBox="1"/>
      </xdr:nvSpPr>
      <xdr:spPr>
        <a:xfrm>
          <a:off x="14401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19050</xdr:rowOff>
    </xdr:from>
    <xdr:to>
      <xdr:col>20</xdr:col>
      <xdr:colOff>209550</xdr:colOff>
      <xdr:row>78</xdr:row>
      <xdr:rowOff>120650</xdr:rowOff>
    </xdr:to>
    <xdr:sp macro="" textlink="">
      <xdr:nvSpPr>
        <xdr:cNvPr id="453" name="円/楕円 452"/>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105427</xdr:rowOff>
    </xdr:from>
    <xdr:ext cx="762000" cy="259045"/>
    <xdr:sp macro="" textlink="">
      <xdr:nvSpPr>
        <xdr:cNvPr id="454" name="テキスト ボックス 453"/>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5" name="円/楕円 454"/>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6" name="テキスト ボックス 455"/>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宮城県蔵王町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35933</xdr:rowOff>
    </xdr:from>
    <xdr:to>
      <xdr:col>4</xdr:col>
      <xdr:colOff>1117600</xdr:colOff>
      <xdr:row>17</xdr:row>
      <xdr:rowOff>36726</xdr:rowOff>
    </xdr:to>
    <xdr:cxnSp macro="">
      <xdr:nvCxnSpPr>
        <xdr:cNvPr id="50" name="直線コネクタ 49"/>
        <xdr:cNvCxnSpPr/>
      </xdr:nvCxnSpPr>
      <xdr:spPr bwMode="auto">
        <a:xfrm>
          <a:off x="5003800" y="2998208"/>
          <a:ext cx="647700" cy="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35933</xdr:rowOff>
    </xdr:from>
    <xdr:to>
      <xdr:col>4</xdr:col>
      <xdr:colOff>469900</xdr:colOff>
      <xdr:row>17</xdr:row>
      <xdr:rowOff>72502</xdr:rowOff>
    </xdr:to>
    <xdr:cxnSp macro="">
      <xdr:nvCxnSpPr>
        <xdr:cNvPr id="53" name="直線コネクタ 52"/>
        <xdr:cNvCxnSpPr/>
      </xdr:nvCxnSpPr>
      <xdr:spPr bwMode="auto">
        <a:xfrm flipV="1">
          <a:off x="4305300" y="2998208"/>
          <a:ext cx="698500" cy="3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72502</xdr:rowOff>
    </xdr:from>
    <xdr:to>
      <xdr:col>3</xdr:col>
      <xdr:colOff>904875</xdr:colOff>
      <xdr:row>17</xdr:row>
      <xdr:rowOff>75702</xdr:rowOff>
    </xdr:to>
    <xdr:cxnSp macro="">
      <xdr:nvCxnSpPr>
        <xdr:cNvPr id="56" name="直線コネクタ 55"/>
        <xdr:cNvCxnSpPr/>
      </xdr:nvCxnSpPr>
      <xdr:spPr bwMode="auto">
        <a:xfrm flipV="1">
          <a:off x="3606800" y="3034777"/>
          <a:ext cx="6985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65171</xdr:rowOff>
    </xdr:from>
    <xdr:to>
      <xdr:col>3</xdr:col>
      <xdr:colOff>206375</xdr:colOff>
      <xdr:row>17</xdr:row>
      <xdr:rowOff>75702</xdr:rowOff>
    </xdr:to>
    <xdr:cxnSp macro="">
      <xdr:nvCxnSpPr>
        <xdr:cNvPr id="59" name="直線コネクタ 58"/>
        <xdr:cNvCxnSpPr/>
      </xdr:nvCxnSpPr>
      <xdr:spPr bwMode="auto">
        <a:xfrm>
          <a:off x="2908300" y="3027446"/>
          <a:ext cx="698500" cy="1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157376</xdr:rowOff>
    </xdr:from>
    <xdr:to>
      <xdr:col>5</xdr:col>
      <xdr:colOff>34925</xdr:colOff>
      <xdr:row>17</xdr:row>
      <xdr:rowOff>87526</xdr:rowOff>
    </xdr:to>
    <xdr:sp macro="" textlink="">
      <xdr:nvSpPr>
        <xdr:cNvPr id="69" name="円/楕円 68"/>
        <xdr:cNvSpPr/>
      </xdr:nvSpPr>
      <xdr:spPr bwMode="auto">
        <a:xfrm>
          <a:off x="5600700" y="294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2453</xdr:rowOff>
    </xdr:from>
    <xdr:ext cx="762000" cy="259045"/>
    <xdr:sp macro="" textlink="">
      <xdr:nvSpPr>
        <xdr:cNvPr id="70" name="人口1人当たり決算額の推移該当値テキスト130"/>
        <xdr:cNvSpPr txBox="1"/>
      </xdr:nvSpPr>
      <xdr:spPr>
        <a:xfrm>
          <a:off x="5740400" y="27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123,097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156583</xdr:rowOff>
    </xdr:from>
    <xdr:to>
      <xdr:col>4</xdr:col>
      <xdr:colOff>520700</xdr:colOff>
      <xdr:row>17</xdr:row>
      <xdr:rowOff>86733</xdr:rowOff>
    </xdr:to>
    <xdr:sp macro="" textlink="">
      <xdr:nvSpPr>
        <xdr:cNvPr id="71" name="円/楕円 70"/>
        <xdr:cNvSpPr/>
      </xdr:nvSpPr>
      <xdr:spPr bwMode="auto">
        <a:xfrm>
          <a:off x="4953000" y="294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96910</xdr:rowOff>
    </xdr:from>
    <xdr:ext cx="736600" cy="259045"/>
    <xdr:sp macro="" textlink="">
      <xdr:nvSpPr>
        <xdr:cNvPr id="72" name="テキスト ボックス 71"/>
        <xdr:cNvSpPr txBox="1"/>
      </xdr:nvSpPr>
      <xdr:spPr>
        <a:xfrm>
          <a:off x="4622800" y="271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21702</xdr:rowOff>
    </xdr:from>
    <xdr:to>
      <xdr:col>3</xdr:col>
      <xdr:colOff>955675</xdr:colOff>
      <xdr:row>17</xdr:row>
      <xdr:rowOff>123302</xdr:rowOff>
    </xdr:to>
    <xdr:sp macro="" textlink="">
      <xdr:nvSpPr>
        <xdr:cNvPr id="73" name="円/楕円 72"/>
        <xdr:cNvSpPr/>
      </xdr:nvSpPr>
      <xdr:spPr bwMode="auto">
        <a:xfrm>
          <a:off x="4254500" y="298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133479</xdr:rowOff>
    </xdr:from>
    <xdr:ext cx="762000" cy="259045"/>
    <xdr:sp macro="" textlink="">
      <xdr:nvSpPr>
        <xdr:cNvPr id="74" name="テキスト ボックス 73"/>
        <xdr:cNvSpPr txBox="1"/>
      </xdr:nvSpPr>
      <xdr:spPr>
        <a:xfrm>
          <a:off x="3924300" y="27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24902</xdr:rowOff>
    </xdr:from>
    <xdr:to>
      <xdr:col>3</xdr:col>
      <xdr:colOff>257175</xdr:colOff>
      <xdr:row>17</xdr:row>
      <xdr:rowOff>126502</xdr:rowOff>
    </xdr:to>
    <xdr:sp macro="" textlink="">
      <xdr:nvSpPr>
        <xdr:cNvPr id="75" name="円/楕円 74"/>
        <xdr:cNvSpPr/>
      </xdr:nvSpPr>
      <xdr:spPr bwMode="auto">
        <a:xfrm>
          <a:off x="3556000" y="298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136679</xdr:rowOff>
    </xdr:from>
    <xdr:ext cx="762000" cy="259045"/>
    <xdr:sp macro="" textlink="">
      <xdr:nvSpPr>
        <xdr:cNvPr id="76" name="テキスト ボックス 75"/>
        <xdr:cNvSpPr txBox="1"/>
      </xdr:nvSpPr>
      <xdr:spPr>
        <a:xfrm>
          <a:off x="3225800" y="27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117,982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14371</xdr:rowOff>
    </xdr:from>
    <xdr:to>
      <xdr:col>2</xdr:col>
      <xdr:colOff>692150</xdr:colOff>
      <xdr:row>17</xdr:row>
      <xdr:rowOff>115971</xdr:rowOff>
    </xdr:to>
    <xdr:sp macro="" textlink="">
      <xdr:nvSpPr>
        <xdr:cNvPr id="77" name="円/楕円 76"/>
        <xdr:cNvSpPr/>
      </xdr:nvSpPr>
      <xdr:spPr bwMode="auto">
        <a:xfrm>
          <a:off x="2857500" y="297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126148</xdr:rowOff>
    </xdr:from>
    <xdr:ext cx="762000" cy="259045"/>
    <xdr:sp macro="" textlink="">
      <xdr:nvSpPr>
        <xdr:cNvPr id="78" name="テキスト ボックス 77"/>
        <xdr:cNvSpPr txBox="1"/>
      </xdr:nvSpPr>
      <xdr:spPr>
        <a:xfrm>
          <a:off x="2527300" y="274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145105</xdr:rowOff>
    </xdr:from>
    <xdr:to>
      <xdr:col>4</xdr:col>
      <xdr:colOff>1117600</xdr:colOff>
      <xdr:row>37</xdr:row>
      <xdr:rowOff>31811</xdr:rowOff>
    </xdr:to>
    <xdr:cxnSp macro="">
      <xdr:nvCxnSpPr>
        <xdr:cNvPr id="110" name="直線コネクタ 109"/>
        <xdr:cNvCxnSpPr/>
      </xdr:nvCxnSpPr>
      <xdr:spPr bwMode="auto">
        <a:xfrm>
          <a:off x="5003800" y="7098355"/>
          <a:ext cx="647700" cy="5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103219</xdr:rowOff>
    </xdr:from>
    <xdr:ext cx="762000" cy="259045"/>
    <xdr:sp macro="" textlink="">
      <xdr:nvSpPr>
        <xdr:cNvPr id="111" name="人口1人当たり決算額の推移平均値テキスト445"/>
        <xdr:cNvSpPr txBox="1"/>
      </xdr:nvSpPr>
      <xdr:spPr>
        <a:xfrm>
          <a:off x="5740400" y="671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53665</xdr:rowOff>
    </xdr:from>
    <xdr:to>
      <xdr:col>4</xdr:col>
      <xdr:colOff>469900</xdr:colOff>
      <xdr:row>36</xdr:row>
      <xdr:rowOff>145105</xdr:rowOff>
    </xdr:to>
    <xdr:cxnSp macro="">
      <xdr:nvCxnSpPr>
        <xdr:cNvPr id="113" name="直線コネクタ 112"/>
        <xdr:cNvCxnSpPr/>
      </xdr:nvCxnSpPr>
      <xdr:spPr bwMode="auto">
        <a:xfrm>
          <a:off x="4305300" y="7006915"/>
          <a:ext cx="698500" cy="9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284459</xdr:rowOff>
    </xdr:from>
    <xdr:to>
      <xdr:col>3</xdr:col>
      <xdr:colOff>904875</xdr:colOff>
      <xdr:row>36</xdr:row>
      <xdr:rowOff>53665</xdr:rowOff>
    </xdr:to>
    <xdr:cxnSp macro="">
      <xdr:nvCxnSpPr>
        <xdr:cNvPr id="116" name="直線コネクタ 115"/>
        <xdr:cNvCxnSpPr/>
      </xdr:nvCxnSpPr>
      <xdr:spPr bwMode="auto">
        <a:xfrm>
          <a:off x="3606800" y="6894809"/>
          <a:ext cx="698500" cy="11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190414</xdr:rowOff>
    </xdr:from>
    <xdr:to>
      <xdr:col>3</xdr:col>
      <xdr:colOff>206375</xdr:colOff>
      <xdr:row>35</xdr:row>
      <xdr:rowOff>284459</xdr:rowOff>
    </xdr:to>
    <xdr:cxnSp macro="">
      <xdr:nvCxnSpPr>
        <xdr:cNvPr id="119" name="直線コネクタ 118"/>
        <xdr:cNvCxnSpPr/>
      </xdr:nvCxnSpPr>
      <xdr:spPr bwMode="auto">
        <a:xfrm>
          <a:off x="2908300" y="6800764"/>
          <a:ext cx="698500" cy="9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341825</xdr:rowOff>
    </xdr:from>
    <xdr:ext cx="762000" cy="259045"/>
    <xdr:sp macro="" textlink="">
      <xdr:nvSpPr>
        <xdr:cNvPr id="121" name="テキスト ボックス 120"/>
        <xdr:cNvSpPr txBox="1"/>
      </xdr:nvSpPr>
      <xdr:spPr>
        <a:xfrm>
          <a:off x="3225800" y="660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152461</xdr:rowOff>
    </xdr:from>
    <xdr:to>
      <xdr:col>5</xdr:col>
      <xdr:colOff>34925</xdr:colOff>
      <xdr:row>37</xdr:row>
      <xdr:rowOff>82611</xdr:rowOff>
    </xdr:to>
    <xdr:sp macro="" textlink="">
      <xdr:nvSpPr>
        <xdr:cNvPr id="129" name="円/楕円 128"/>
        <xdr:cNvSpPr/>
      </xdr:nvSpPr>
      <xdr:spPr bwMode="auto">
        <a:xfrm>
          <a:off x="5600700" y="710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124538</xdr:rowOff>
    </xdr:from>
    <xdr:ext cx="762000" cy="259045"/>
    <xdr:sp macro="" textlink="">
      <xdr:nvSpPr>
        <xdr:cNvPr id="130" name="人口1人当たり決算額の推移該当値テキスト445"/>
        <xdr:cNvSpPr txBox="1"/>
      </xdr:nvSpPr>
      <xdr:spPr>
        <a:xfrm>
          <a:off x="5740400" y="70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94305</xdr:rowOff>
    </xdr:from>
    <xdr:to>
      <xdr:col>4</xdr:col>
      <xdr:colOff>520700</xdr:colOff>
      <xdr:row>37</xdr:row>
      <xdr:rowOff>24455</xdr:rowOff>
    </xdr:to>
    <xdr:sp macro="" textlink="">
      <xdr:nvSpPr>
        <xdr:cNvPr id="131" name="円/楕円 130"/>
        <xdr:cNvSpPr/>
      </xdr:nvSpPr>
      <xdr:spPr bwMode="auto">
        <a:xfrm>
          <a:off x="4953000" y="704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9232</xdr:rowOff>
    </xdr:from>
    <xdr:ext cx="736600" cy="259045"/>
    <xdr:sp macro="" textlink="">
      <xdr:nvSpPr>
        <xdr:cNvPr id="132" name="テキスト ボックス 131"/>
        <xdr:cNvSpPr txBox="1"/>
      </xdr:nvSpPr>
      <xdr:spPr>
        <a:xfrm>
          <a:off x="4622800" y="7133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2865</xdr:rowOff>
    </xdr:from>
    <xdr:to>
      <xdr:col>3</xdr:col>
      <xdr:colOff>955675</xdr:colOff>
      <xdr:row>36</xdr:row>
      <xdr:rowOff>104465</xdr:rowOff>
    </xdr:to>
    <xdr:sp macro="" textlink="">
      <xdr:nvSpPr>
        <xdr:cNvPr id="133" name="円/楕円 132"/>
        <xdr:cNvSpPr/>
      </xdr:nvSpPr>
      <xdr:spPr bwMode="auto">
        <a:xfrm>
          <a:off x="4254500" y="695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89242</xdr:rowOff>
    </xdr:from>
    <xdr:ext cx="762000" cy="259045"/>
    <xdr:sp macro="" textlink="">
      <xdr:nvSpPr>
        <xdr:cNvPr id="134" name="テキスト ボックス 133"/>
        <xdr:cNvSpPr txBox="1"/>
      </xdr:nvSpPr>
      <xdr:spPr>
        <a:xfrm>
          <a:off x="3924300" y="704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233659</xdr:rowOff>
    </xdr:from>
    <xdr:to>
      <xdr:col>3</xdr:col>
      <xdr:colOff>257175</xdr:colOff>
      <xdr:row>35</xdr:row>
      <xdr:rowOff>335259</xdr:rowOff>
    </xdr:to>
    <xdr:sp macro="" textlink="">
      <xdr:nvSpPr>
        <xdr:cNvPr id="135" name="円/楕円 134"/>
        <xdr:cNvSpPr/>
      </xdr:nvSpPr>
      <xdr:spPr bwMode="auto">
        <a:xfrm>
          <a:off x="3556000" y="6844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320036</xdr:rowOff>
    </xdr:from>
    <xdr:ext cx="762000" cy="259045"/>
    <xdr:sp macro="" textlink="">
      <xdr:nvSpPr>
        <xdr:cNvPr id="136" name="テキスト ボックス 135"/>
        <xdr:cNvSpPr txBox="1"/>
      </xdr:nvSpPr>
      <xdr:spPr>
        <a:xfrm>
          <a:off x="3225800" y="693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139614</xdr:rowOff>
    </xdr:from>
    <xdr:to>
      <xdr:col>2</xdr:col>
      <xdr:colOff>692150</xdr:colOff>
      <xdr:row>35</xdr:row>
      <xdr:rowOff>241214</xdr:rowOff>
    </xdr:to>
    <xdr:sp macro="" textlink="">
      <xdr:nvSpPr>
        <xdr:cNvPr id="137" name="円/楕円 136"/>
        <xdr:cNvSpPr/>
      </xdr:nvSpPr>
      <xdr:spPr bwMode="auto">
        <a:xfrm>
          <a:off x="2857500" y="6749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251391</xdr:rowOff>
    </xdr:from>
    <xdr:ext cx="762000" cy="259045"/>
    <xdr:sp macro="" textlink="">
      <xdr:nvSpPr>
        <xdr:cNvPr id="138" name="テキスト ボックス 137"/>
        <xdr:cNvSpPr txBox="1"/>
      </xdr:nvSpPr>
      <xdr:spPr>
        <a:xfrm>
          <a:off x="2527300" y="651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
12,539
152.83
6,094,938
5,887,291
198,897
4,077,848
4,549,918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25019</xdr:rowOff>
    </xdr:from>
    <xdr:to>
      <xdr:col>6</xdr:col>
      <xdr:colOff>511175</xdr:colOff>
      <xdr:row>35</xdr:row>
      <xdr:rowOff>47226</xdr:rowOff>
    </xdr:to>
    <xdr:cxnSp macro="">
      <xdr:nvCxnSpPr>
        <xdr:cNvPr id="63" name="直線コネクタ 62"/>
        <xdr:cNvCxnSpPr/>
      </xdr:nvCxnSpPr>
      <xdr:spPr>
        <a:xfrm flipV="1">
          <a:off x="3797300" y="6025769"/>
          <a:ext cx="8382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47226</xdr:rowOff>
    </xdr:from>
    <xdr:to>
      <xdr:col>5</xdr:col>
      <xdr:colOff>358775</xdr:colOff>
      <xdr:row>35</xdr:row>
      <xdr:rowOff>78511</xdr:rowOff>
    </xdr:to>
    <xdr:cxnSp macro="">
      <xdr:nvCxnSpPr>
        <xdr:cNvPr id="66" name="直線コネクタ 65"/>
        <xdr:cNvCxnSpPr/>
      </xdr:nvCxnSpPr>
      <xdr:spPr>
        <a:xfrm flipV="1">
          <a:off x="2908300" y="6047976"/>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43085</xdr:rowOff>
    </xdr:from>
    <xdr:ext cx="534377" cy="259045"/>
    <xdr:sp macro="" textlink="">
      <xdr:nvSpPr>
        <xdr:cNvPr id="68" name="テキスト ボックス 67"/>
        <xdr:cNvSpPr txBox="1"/>
      </xdr:nvSpPr>
      <xdr:spPr>
        <a:xfrm>
          <a:off x="3530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68333</xdr:rowOff>
    </xdr:from>
    <xdr:to>
      <xdr:col>4</xdr:col>
      <xdr:colOff>155575</xdr:colOff>
      <xdr:row>35</xdr:row>
      <xdr:rowOff>78511</xdr:rowOff>
    </xdr:to>
    <xdr:cxnSp macro="">
      <xdr:nvCxnSpPr>
        <xdr:cNvPr id="69" name="直線コネクタ 68"/>
        <xdr:cNvCxnSpPr/>
      </xdr:nvCxnSpPr>
      <xdr:spPr>
        <a:xfrm>
          <a:off x="2019300" y="6069083"/>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107289</xdr:rowOff>
    </xdr:from>
    <xdr:ext cx="534377" cy="259045"/>
    <xdr:sp macro="" textlink="">
      <xdr:nvSpPr>
        <xdr:cNvPr id="71" name="テキスト ボックス 70"/>
        <xdr:cNvSpPr txBox="1"/>
      </xdr:nvSpPr>
      <xdr:spPr>
        <a:xfrm>
          <a:off x="2641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68333</xdr:rowOff>
    </xdr:from>
    <xdr:to>
      <xdr:col>2</xdr:col>
      <xdr:colOff>638175</xdr:colOff>
      <xdr:row>35</xdr:row>
      <xdr:rowOff>109253</xdr:rowOff>
    </xdr:to>
    <xdr:cxnSp macro="">
      <xdr:nvCxnSpPr>
        <xdr:cNvPr id="72" name="直線コネクタ 71"/>
        <xdr:cNvCxnSpPr/>
      </xdr:nvCxnSpPr>
      <xdr:spPr>
        <a:xfrm flipV="1">
          <a:off x="1130300" y="6069083"/>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145669</xdr:rowOff>
    </xdr:from>
    <xdr:to>
      <xdr:col>6</xdr:col>
      <xdr:colOff>561975</xdr:colOff>
      <xdr:row>35</xdr:row>
      <xdr:rowOff>75819</xdr:rowOff>
    </xdr:to>
    <xdr:sp macro="" textlink="">
      <xdr:nvSpPr>
        <xdr:cNvPr id="82" name="円/楕円 81"/>
        <xdr:cNvSpPr/>
      </xdr:nvSpPr>
      <xdr:spPr>
        <a:xfrm>
          <a:off x="4584700" y="59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168546</xdr:rowOff>
    </xdr:from>
    <xdr:ext cx="534377" cy="259045"/>
    <xdr:sp macro="" textlink="">
      <xdr:nvSpPr>
        <xdr:cNvPr id="83" name="人件費該当値テキスト"/>
        <xdr:cNvSpPr txBox="1"/>
      </xdr:nvSpPr>
      <xdr:spPr>
        <a:xfrm>
          <a:off x="4686300" y="58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167876</xdr:rowOff>
    </xdr:from>
    <xdr:to>
      <xdr:col>5</xdr:col>
      <xdr:colOff>409575</xdr:colOff>
      <xdr:row>35</xdr:row>
      <xdr:rowOff>98026</xdr:rowOff>
    </xdr:to>
    <xdr:sp macro="" textlink="">
      <xdr:nvSpPr>
        <xdr:cNvPr id="84" name="円/楕円 83"/>
        <xdr:cNvSpPr/>
      </xdr:nvSpPr>
      <xdr:spPr>
        <a:xfrm>
          <a:off x="3746500" y="59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114553</xdr:rowOff>
    </xdr:from>
    <xdr:ext cx="534377" cy="259045"/>
    <xdr:sp macro="" textlink="">
      <xdr:nvSpPr>
        <xdr:cNvPr id="85" name="テキスト ボックス 84"/>
        <xdr:cNvSpPr txBox="1"/>
      </xdr:nvSpPr>
      <xdr:spPr>
        <a:xfrm>
          <a:off x="3530111" y="577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97,745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27711</xdr:rowOff>
    </xdr:from>
    <xdr:to>
      <xdr:col>4</xdr:col>
      <xdr:colOff>206375</xdr:colOff>
      <xdr:row>35</xdr:row>
      <xdr:rowOff>129311</xdr:rowOff>
    </xdr:to>
    <xdr:sp macro="" textlink="">
      <xdr:nvSpPr>
        <xdr:cNvPr id="86" name="円/楕円 85"/>
        <xdr:cNvSpPr/>
      </xdr:nvSpPr>
      <xdr:spPr>
        <a:xfrm>
          <a:off x="2857500" y="6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145838</xdr:rowOff>
    </xdr:from>
    <xdr:ext cx="534377" cy="259045"/>
    <xdr:sp macro="" textlink="">
      <xdr:nvSpPr>
        <xdr:cNvPr id="87" name="テキスト ボックス 86"/>
        <xdr:cNvSpPr txBox="1"/>
      </xdr:nvSpPr>
      <xdr:spPr>
        <a:xfrm>
          <a:off x="2641111" y="580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17533</xdr:rowOff>
    </xdr:from>
    <xdr:to>
      <xdr:col>3</xdr:col>
      <xdr:colOff>3175</xdr:colOff>
      <xdr:row>35</xdr:row>
      <xdr:rowOff>119133</xdr:rowOff>
    </xdr:to>
    <xdr:sp macro="" textlink="">
      <xdr:nvSpPr>
        <xdr:cNvPr id="88" name="円/楕円 87"/>
        <xdr:cNvSpPr/>
      </xdr:nvSpPr>
      <xdr:spPr>
        <a:xfrm>
          <a:off x="1968500" y="60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135660</xdr:rowOff>
    </xdr:from>
    <xdr:ext cx="534377" cy="259045"/>
    <xdr:sp macro="" textlink="">
      <xdr:nvSpPr>
        <xdr:cNvPr id="89" name="テキスト ボックス 88"/>
        <xdr:cNvSpPr txBox="1"/>
      </xdr:nvSpPr>
      <xdr:spPr>
        <a:xfrm>
          <a:off x="1752111" y="57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58453</xdr:rowOff>
    </xdr:from>
    <xdr:to>
      <xdr:col>1</xdr:col>
      <xdr:colOff>485775</xdr:colOff>
      <xdr:row>35</xdr:row>
      <xdr:rowOff>160053</xdr:rowOff>
    </xdr:to>
    <xdr:sp macro="" textlink="">
      <xdr:nvSpPr>
        <xdr:cNvPr id="90" name="円/楕円 89"/>
        <xdr:cNvSpPr/>
      </xdr:nvSpPr>
      <xdr:spPr>
        <a:xfrm>
          <a:off x="1079500" y="60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5130</xdr:rowOff>
    </xdr:from>
    <xdr:ext cx="534377" cy="259045"/>
    <xdr:sp macro="" textlink="">
      <xdr:nvSpPr>
        <xdr:cNvPr id="91" name="テキスト ボックス 90"/>
        <xdr:cNvSpPr txBox="1"/>
      </xdr:nvSpPr>
      <xdr:spPr>
        <a:xfrm>
          <a:off x="863111" y="58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68933</xdr:rowOff>
    </xdr:from>
    <xdr:to>
      <xdr:col>6</xdr:col>
      <xdr:colOff>511175</xdr:colOff>
      <xdr:row>58</xdr:row>
      <xdr:rowOff>71127</xdr:rowOff>
    </xdr:to>
    <xdr:cxnSp macro="">
      <xdr:nvCxnSpPr>
        <xdr:cNvPr id="120" name="直線コネクタ 119"/>
        <xdr:cNvCxnSpPr/>
      </xdr:nvCxnSpPr>
      <xdr:spPr>
        <a:xfrm>
          <a:off x="3797300" y="10013033"/>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68933</xdr:rowOff>
    </xdr:from>
    <xdr:to>
      <xdr:col>5</xdr:col>
      <xdr:colOff>358775</xdr:colOff>
      <xdr:row>58</xdr:row>
      <xdr:rowOff>75494</xdr:rowOff>
    </xdr:to>
    <xdr:cxnSp macro="">
      <xdr:nvCxnSpPr>
        <xdr:cNvPr id="123" name="直線コネクタ 122"/>
        <xdr:cNvCxnSpPr/>
      </xdr:nvCxnSpPr>
      <xdr:spPr>
        <a:xfrm flipV="1">
          <a:off x="2908300" y="10013033"/>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75494</xdr:rowOff>
    </xdr:from>
    <xdr:to>
      <xdr:col>4</xdr:col>
      <xdr:colOff>155575</xdr:colOff>
      <xdr:row>58</xdr:row>
      <xdr:rowOff>80304</xdr:rowOff>
    </xdr:to>
    <xdr:cxnSp macro="">
      <xdr:nvCxnSpPr>
        <xdr:cNvPr id="126" name="直線コネクタ 125"/>
        <xdr:cNvCxnSpPr/>
      </xdr:nvCxnSpPr>
      <xdr:spPr>
        <a:xfrm flipV="1">
          <a:off x="2019300" y="10019594"/>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57134</xdr:rowOff>
    </xdr:from>
    <xdr:to>
      <xdr:col>2</xdr:col>
      <xdr:colOff>638175</xdr:colOff>
      <xdr:row>58</xdr:row>
      <xdr:rowOff>80304</xdr:rowOff>
    </xdr:to>
    <xdr:cxnSp macro="">
      <xdr:nvCxnSpPr>
        <xdr:cNvPr id="129" name="直線コネクタ 128"/>
        <xdr:cNvCxnSpPr/>
      </xdr:nvCxnSpPr>
      <xdr:spPr>
        <a:xfrm>
          <a:off x="1130300" y="10001234"/>
          <a:ext cx="8890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20327</xdr:rowOff>
    </xdr:from>
    <xdr:to>
      <xdr:col>6</xdr:col>
      <xdr:colOff>561975</xdr:colOff>
      <xdr:row>58</xdr:row>
      <xdr:rowOff>121927</xdr:rowOff>
    </xdr:to>
    <xdr:sp macro="" textlink="">
      <xdr:nvSpPr>
        <xdr:cNvPr id="139" name="円/楕円 138"/>
        <xdr:cNvSpPr/>
      </xdr:nvSpPr>
      <xdr:spPr>
        <a:xfrm>
          <a:off x="4584700" y="99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18133</xdr:rowOff>
    </xdr:from>
    <xdr:to>
      <xdr:col>5</xdr:col>
      <xdr:colOff>409575</xdr:colOff>
      <xdr:row>58</xdr:row>
      <xdr:rowOff>119733</xdr:rowOff>
    </xdr:to>
    <xdr:sp macro="" textlink="">
      <xdr:nvSpPr>
        <xdr:cNvPr id="141" name="円/楕円 140"/>
        <xdr:cNvSpPr/>
      </xdr:nvSpPr>
      <xdr:spPr>
        <a:xfrm>
          <a:off x="3746500" y="99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110860</xdr:rowOff>
    </xdr:from>
    <xdr:ext cx="534377" cy="259045"/>
    <xdr:sp macro="" textlink="">
      <xdr:nvSpPr>
        <xdr:cNvPr id="142" name="テキスト ボックス 141"/>
        <xdr:cNvSpPr txBox="1"/>
      </xdr:nvSpPr>
      <xdr:spPr>
        <a:xfrm>
          <a:off x="3530111" y="100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24694</xdr:rowOff>
    </xdr:from>
    <xdr:to>
      <xdr:col>4</xdr:col>
      <xdr:colOff>206375</xdr:colOff>
      <xdr:row>58</xdr:row>
      <xdr:rowOff>126294</xdr:rowOff>
    </xdr:to>
    <xdr:sp macro="" textlink="">
      <xdr:nvSpPr>
        <xdr:cNvPr id="143" name="円/楕円 142"/>
        <xdr:cNvSpPr/>
      </xdr:nvSpPr>
      <xdr:spPr>
        <a:xfrm>
          <a:off x="2857500" y="99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117421</xdr:rowOff>
    </xdr:from>
    <xdr:ext cx="534377" cy="259045"/>
    <xdr:sp macro="" textlink="">
      <xdr:nvSpPr>
        <xdr:cNvPr id="144" name="テキスト ボックス 143"/>
        <xdr:cNvSpPr txBox="1"/>
      </xdr:nvSpPr>
      <xdr:spPr>
        <a:xfrm>
          <a:off x="2641111" y="1006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29504</xdr:rowOff>
    </xdr:from>
    <xdr:to>
      <xdr:col>3</xdr:col>
      <xdr:colOff>3175</xdr:colOff>
      <xdr:row>58</xdr:row>
      <xdr:rowOff>131104</xdr:rowOff>
    </xdr:to>
    <xdr:sp macro="" textlink="">
      <xdr:nvSpPr>
        <xdr:cNvPr id="145" name="円/楕円 144"/>
        <xdr:cNvSpPr/>
      </xdr:nvSpPr>
      <xdr:spPr>
        <a:xfrm>
          <a:off x="1968500" y="99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147631</xdr:rowOff>
    </xdr:from>
    <xdr:ext cx="534377" cy="259045"/>
    <xdr:sp macro="" textlink="">
      <xdr:nvSpPr>
        <xdr:cNvPr id="146" name="テキスト ボックス 145"/>
        <xdr:cNvSpPr txBox="1"/>
      </xdr:nvSpPr>
      <xdr:spPr>
        <a:xfrm>
          <a:off x="1752111" y="97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6334</xdr:rowOff>
    </xdr:from>
    <xdr:to>
      <xdr:col>1</xdr:col>
      <xdr:colOff>485775</xdr:colOff>
      <xdr:row>58</xdr:row>
      <xdr:rowOff>107934</xdr:rowOff>
    </xdr:to>
    <xdr:sp macro="" textlink="">
      <xdr:nvSpPr>
        <xdr:cNvPr id="147" name="円/楕円 146"/>
        <xdr:cNvSpPr/>
      </xdr:nvSpPr>
      <xdr:spPr>
        <a:xfrm>
          <a:off x="1079500" y="995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99061</xdr:rowOff>
    </xdr:from>
    <xdr:ext cx="534377" cy="259045"/>
    <xdr:sp macro="" textlink="">
      <xdr:nvSpPr>
        <xdr:cNvPr id="148" name="テキスト ボックス 147"/>
        <xdr:cNvSpPr txBox="1"/>
      </xdr:nvSpPr>
      <xdr:spPr>
        <a:xfrm>
          <a:off x="863111" y="1004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127257</xdr:rowOff>
    </xdr:from>
    <xdr:to>
      <xdr:col>6</xdr:col>
      <xdr:colOff>511175</xdr:colOff>
      <xdr:row>78</xdr:row>
      <xdr:rowOff>3977</xdr:rowOff>
    </xdr:to>
    <xdr:cxnSp macro="">
      <xdr:nvCxnSpPr>
        <xdr:cNvPr id="179" name="直線コネクタ 178"/>
        <xdr:cNvCxnSpPr/>
      </xdr:nvCxnSpPr>
      <xdr:spPr>
        <a:xfrm flipV="1">
          <a:off x="3797300" y="13328907"/>
          <a:ext cx="8382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133593</xdr:rowOff>
    </xdr:from>
    <xdr:to>
      <xdr:col>5</xdr:col>
      <xdr:colOff>358775</xdr:colOff>
      <xdr:row>78</xdr:row>
      <xdr:rowOff>3977</xdr:rowOff>
    </xdr:to>
    <xdr:cxnSp macro="">
      <xdr:nvCxnSpPr>
        <xdr:cNvPr id="182" name="直線コネクタ 181"/>
        <xdr:cNvCxnSpPr/>
      </xdr:nvCxnSpPr>
      <xdr:spPr>
        <a:xfrm>
          <a:off x="2908300" y="13335243"/>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133593</xdr:rowOff>
    </xdr:from>
    <xdr:to>
      <xdr:col>4</xdr:col>
      <xdr:colOff>155575</xdr:colOff>
      <xdr:row>78</xdr:row>
      <xdr:rowOff>75464</xdr:rowOff>
    </xdr:to>
    <xdr:cxnSp macro="">
      <xdr:nvCxnSpPr>
        <xdr:cNvPr id="185" name="直線コネクタ 184"/>
        <xdr:cNvCxnSpPr/>
      </xdr:nvCxnSpPr>
      <xdr:spPr>
        <a:xfrm flipV="1">
          <a:off x="2019300" y="13335243"/>
          <a:ext cx="8890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152305</xdr:rowOff>
    </xdr:from>
    <xdr:to>
      <xdr:col>2</xdr:col>
      <xdr:colOff>638175</xdr:colOff>
      <xdr:row>78</xdr:row>
      <xdr:rowOff>75464</xdr:rowOff>
    </xdr:to>
    <xdr:cxnSp macro="">
      <xdr:nvCxnSpPr>
        <xdr:cNvPr id="188" name="直線コネクタ 187"/>
        <xdr:cNvCxnSpPr/>
      </xdr:nvCxnSpPr>
      <xdr:spPr>
        <a:xfrm>
          <a:off x="1130300" y="13353955"/>
          <a:ext cx="889000" cy="9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76457</xdr:rowOff>
    </xdr:from>
    <xdr:to>
      <xdr:col>6</xdr:col>
      <xdr:colOff>561975</xdr:colOff>
      <xdr:row>78</xdr:row>
      <xdr:rowOff>6607</xdr:rowOff>
    </xdr:to>
    <xdr:sp macro="" textlink="">
      <xdr:nvSpPr>
        <xdr:cNvPr id="198" name="円/楕円 197"/>
        <xdr:cNvSpPr/>
      </xdr:nvSpPr>
      <xdr:spPr>
        <a:xfrm>
          <a:off x="45847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99334</xdr:rowOff>
    </xdr:from>
    <xdr:ext cx="469744" cy="259045"/>
    <xdr:sp macro="" textlink="">
      <xdr:nvSpPr>
        <xdr:cNvPr id="199" name="維持補修費該当値テキスト"/>
        <xdr:cNvSpPr txBox="1"/>
      </xdr:nvSpPr>
      <xdr:spPr>
        <a:xfrm>
          <a:off x="4686300" y="1312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124627</xdr:rowOff>
    </xdr:from>
    <xdr:to>
      <xdr:col>5</xdr:col>
      <xdr:colOff>409575</xdr:colOff>
      <xdr:row>78</xdr:row>
      <xdr:rowOff>54777</xdr:rowOff>
    </xdr:to>
    <xdr:sp macro="" textlink="">
      <xdr:nvSpPr>
        <xdr:cNvPr id="200" name="円/楕円 199"/>
        <xdr:cNvSpPr/>
      </xdr:nvSpPr>
      <xdr:spPr>
        <a:xfrm>
          <a:off x="3746500" y="13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71304</xdr:rowOff>
    </xdr:from>
    <xdr:ext cx="469744" cy="259045"/>
    <xdr:sp macro="" textlink="">
      <xdr:nvSpPr>
        <xdr:cNvPr id="201" name="テキスト ボックス 200"/>
        <xdr:cNvSpPr txBox="1"/>
      </xdr:nvSpPr>
      <xdr:spPr>
        <a:xfrm>
          <a:off x="3562427" y="1310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82793</xdr:rowOff>
    </xdr:from>
    <xdr:to>
      <xdr:col>4</xdr:col>
      <xdr:colOff>206375</xdr:colOff>
      <xdr:row>78</xdr:row>
      <xdr:rowOff>12943</xdr:rowOff>
    </xdr:to>
    <xdr:sp macro="" textlink="">
      <xdr:nvSpPr>
        <xdr:cNvPr id="202" name="円/楕円 201"/>
        <xdr:cNvSpPr/>
      </xdr:nvSpPr>
      <xdr:spPr>
        <a:xfrm>
          <a:off x="2857500" y="13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29470</xdr:rowOff>
    </xdr:from>
    <xdr:ext cx="469744" cy="259045"/>
    <xdr:sp macro="" textlink="">
      <xdr:nvSpPr>
        <xdr:cNvPr id="203" name="テキスト ボックス 202"/>
        <xdr:cNvSpPr txBox="1"/>
      </xdr:nvSpPr>
      <xdr:spPr>
        <a:xfrm>
          <a:off x="2673427" y="1305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24664</xdr:rowOff>
    </xdr:from>
    <xdr:to>
      <xdr:col>3</xdr:col>
      <xdr:colOff>3175</xdr:colOff>
      <xdr:row>78</xdr:row>
      <xdr:rowOff>126264</xdr:rowOff>
    </xdr:to>
    <xdr:sp macro="" textlink="">
      <xdr:nvSpPr>
        <xdr:cNvPr id="204" name="円/楕円 203"/>
        <xdr:cNvSpPr/>
      </xdr:nvSpPr>
      <xdr:spPr>
        <a:xfrm>
          <a:off x="1968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142791</xdr:rowOff>
    </xdr:from>
    <xdr:ext cx="469744" cy="259045"/>
    <xdr:sp macro="" textlink="">
      <xdr:nvSpPr>
        <xdr:cNvPr id="205" name="テキスト ボックス 204"/>
        <xdr:cNvSpPr txBox="1"/>
      </xdr:nvSpPr>
      <xdr:spPr>
        <a:xfrm>
          <a:off x="1784427" y="1317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101505</xdr:rowOff>
    </xdr:from>
    <xdr:to>
      <xdr:col>1</xdr:col>
      <xdr:colOff>485775</xdr:colOff>
      <xdr:row>78</xdr:row>
      <xdr:rowOff>31655</xdr:rowOff>
    </xdr:to>
    <xdr:sp macro="" textlink="">
      <xdr:nvSpPr>
        <xdr:cNvPr id="206" name="円/楕円 205"/>
        <xdr:cNvSpPr/>
      </xdr:nvSpPr>
      <xdr:spPr>
        <a:xfrm>
          <a:off x="1079500" y="133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48182</xdr:rowOff>
    </xdr:from>
    <xdr:ext cx="469744" cy="259045"/>
    <xdr:sp macro="" textlink="">
      <xdr:nvSpPr>
        <xdr:cNvPr id="207" name="テキスト ボックス 206"/>
        <xdr:cNvSpPr txBox="1"/>
      </xdr:nvSpPr>
      <xdr:spPr>
        <a:xfrm>
          <a:off x="895427" y="1307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147996</xdr:rowOff>
    </xdr:from>
    <xdr:to>
      <xdr:col>6</xdr:col>
      <xdr:colOff>511175</xdr:colOff>
      <xdr:row>96</xdr:row>
      <xdr:rowOff>158412</xdr:rowOff>
    </xdr:to>
    <xdr:cxnSp macro="">
      <xdr:nvCxnSpPr>
        <xdr:cNvPr id="239" name="直線コネクタ 238"/>
        <xdr:cNvCxnSpPr/>
      </xdr:nvCxnSpPr>
      <xdr:spPr>
        <a:xfrm>
          <a:off x="3797300" y="16607196"/>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147996</xdr:rowOff>
    </xdr:from>
    <xdr:to>
      <xdr:col>5</xdr:col>
      <xdr:colOff>358775</xdr:colOff>
      <xdr:row>97</xdr:row>
      <xdr:rowOff>45958</xdr:rowOff>
    </xdr:to>
    <xdr:cxnSp macro="">
      <xdr:nvCxnSpPr>
        <xdr:cNvPr id="242" name="直線コネクタ 241"/>
        <xdr:cNvCxnSpPr/>
      </xdr:nvCxnSpPr>
      <xdr:spPr>
        <a:xfrm flipV="1">
          <a:off x="2908300" y="16607196"/>
          <a:ext cx="889000" cy="6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147770</xdr:rowOff>
    </xdr:from>
    <xdr:ext cx="534377" cy="259045"/>
    <xdr:sp macro="" textlink="">
      <xdr:nvSpPr>
        <xdr:cNvPr id="244" name="テキスト ボックス 243"/>
        <xdr:cNvSpPr txBox="1"/>
      </xdr:nvSpPr>
      <xdr:spPr>
        <a:xfrm>
          <a:off x="3530111" y="162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45958</xdr:rowOff>
    </xdr:from>
    <xdr:to>
      <xdr:col>4</xdr:col>
      <xdr:colOff>155575</xdr:colOff>
      <xdr:row>97</xdr:row>
      <xdr:rowOff>57552</xdr:rowOff>
    </xdr:to>
    <xdr:cxnSp macro="">
      <xdr:nvCxnSpPr>
        <xdr:cNvPr id="245" name="直線コネクタ 244"/>
        <xdr:cNvCxnSpPr/>
      </xdr:nvCxnSpPr>
      <xdr:spPr>
        <a:xfrm flipV="1">
          <a:off x="2019300" y="16676608"/>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70046</xdr:rowOff>
    </xdr:from>
    <xdr:ext cx="534377" cy="259045"/>
    <xdr:sp macro="" textlink="">
      <xdr:nvSpPr>
        <xdr:cNvPr id="247" name="テキスト ボックス 246"/>
        <xdr:cNvSpPr txBox="1"/>
      </xdr:nvSpPr>
      <xdr:spPr>
        <a:xfrm>
          <a:off x="2641111" y="163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57552</xdr:rowOff>
    </xdr:from>
    <xdr:to>
      <xdr:col>2</xdr:col>
      <xdr:colOff>638175</xdr:colOff>
      <xdr:row>97</xdr:row>
      <xdr:rowOff>64768</xdr:rowOff>
    </xdr:to>
    <xdr:cxnSp macro="">
      <xdr:nvCxnSpPr>
        <xdr:cNvPr id="248" name="直線コネクタ 247"/>
        <xdr:cNvCxnSpPr/>
      </xdr:nvCxnSpPr>
      <xdr:spPr>
        <a:xfrm flipV="1">
          <a:off x="1130300" y="16688202"/>
          <a:ext cx="889000" cy="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79027</xdr:rowOff>
    </xdr:from>
    <xdr:ext cx="534377" cy="259045"/>
    <xdr:sp macro="" textlink="">
      <xdr:nvSpPr>
        <xdr:cNvPr id="250" name="テキスト ボックス 249"/>
        <xdr:cNvSpPr txBox="1"/>
      </xdr:nvSpPr>
      <xdr:spPr>
        <a:xfrm>
          <a:off x="1752111" y="16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107612</xdr:rowOff>
    </xdr:from>
    <xdr:to>
      <xdr:col>6</xdr:col>
      <xdr:colOff>561975</xdr:colOff>
      <xdr:row>97</xdr:row>
      <xdr:rowOff>37762</xdr:rowOff>
    </xdr:to>
    <xdr:sp macro="" textlink="">
      <xdr:nvSpPr>
        <xdr:cNvPr id="258" name="円/楕円 257"/>
        <xdr:cNvSpPr/>
      </xdr:nvSpPr>
      <xdr:spPr>
        <a:xfrm>
          <a:off x="4584700" y="165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86039</xdr:rowOff>
    </xdr:from>
    <xdr:ext cx="534377" cy="259045"/>
    <xdr:sp macro="" textlink="">
      <xdr:nvSpPr>
        <xdr:cNvPr id="259" name="扶助費該当値テキスト"/>
        <xdr:cNvSpPr txBox="1"/>
      </xdr:nvSpPr>
      <xdr:spPr>
        <a:xfrm>
          <a:off x="4686300" y="1654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97196</xdr:rowOff>
    </xdr:from>
    <xdr:to>
      <xdr:col>5</xdr:col>
      <xdr:colOff>409575</xdr:colOff>
      <xdr:row>97</xdr:row>
      <xdr:rowOff>27346</xdr:rowOff>
    </xdr:to>
    <xdr:sp macro="" textlink="">
      <xdr:nvSpPr>
        <xdr:cNvPr id="260" name="円/楕円 259"/>
        <xdr:cNvSpPr/>
      </xdr:nvSpPr>
      <xdr:spPr>
        <a:xfrm>
          <a:off x="3746500" y="165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18473</xdr:rowOff>
    </xdr:from>
    <xdr:ext cx="534377" cy="259045"/>
    <xdr:sp macro="" textlink="">
      <xdr:nvSpPr>
        <xdr:cNvPr id="261" name="テキスト ボックス 260"/>
        <xdr:cNvSpPr txBox="1"/>
      </xdr:nvSpPr>
      <xdr:spPr>
        <a:xfrm>
          <a:off x="3530111" y="166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166608</xdr:rowOff>
    </xdr:from>
    <xdr:to>
      <xdr:col>4</xdr:col>
      <xdr:colOff>206375</xdr:colOff>
      <xdr:row>97</xdr:row>
      <xdr:rowOff>96758</xdr:rowOff>
    </xdr:to>
    <xdr:sp macro="" textlink="">
      <xdr:nvSpPr>
        <xdr:cNvPr id="262" name="円/楕円 261"/>
        <xdr:cNvSpPr/>
      </xdr:nvSpPr>
      <xdr:spPr>
        <a:xfrm>
          <a:off x="2857500" y="166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87885</xdr:rowOff>
    </xdr:from>
    <xdr:ext cx="534377" cy="259045"/>
    <xdr:sp macro="" textlink="">
      <xdr:nvSpPr>
        <xdr:cNvPr id="263" name="テキスト ボックス 262"/>
        <xdr:cNvSpPr txBox="1"/>
      </xdr:nvSpPr>
      <xdr:spPr>
        <a:xfrm>
          <a:off x="2641111" y="16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6752</xdr:rowOff>
    </xdr:from>
    <xdr:to>
      <xdr:col>3</xdr:col>
      <xdr:colOff>3175</xdr:colOff>
      <xdr:row>97</xdr:row>
      <xdr:rowOff>108352</xdr:rowOff>
    </xdr:to>
    <xdr:sp macro="" textlink="">
      <xdr:nvSpPr>
        <xdr:cNvPr id="264" name="円/楕円 263"/>
        <xdr:cNvSpPr/>
      </xdr:nvSpPr>
      <xdr:spPr>
        <a:xfrm>
          <a:off x="1968500" y="166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99479</xdr:rowOff>
    </xdr:from>
    <xdr:ext cx="534377" cy="259045"/>
    <xdr:sp macro="" textlink="">
      <xdr:nvSpPr>
        <xdr:cNvPr id="265" name="テキスト ボックス 264"/>
        <xdr:cNvSpPr txBox="1"/>
      </xdr:nvSpPr>
      <xdr:spPr>
        <a:xfrm>
          <a:off x="1752111" y="167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13968</xdr:rowOff>
    </xdr:from>
    <xdr:to>
      <xdr:col>1</xdr:col>
      <xdr:colOff>485775</xdr:colOff>
      <xdr:row>97</xdr:row>
      <xdr:rowOff>115568</xdr:rowOff>
    </xdr:to>
    <xdr:sp macro="" textlink="">
      <xdr:nvSpPr>
        <xdr:cNvPr id="266" name="円/楕円 265"/>
        <xdr:cNvSpPr/>
      </xdr:nvSpPr>
      <xdr:spPr>
        <a:xfrm>
          <a:off x="1079500" y="16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106695</xdr:rowOff>
    </xdr:from>
    <xdr:ext cx="534377" cy="259045"/>
    <xdr:sp macro="" textlink="">
      <xdr:nvSpPr>
        <xdr:cNvPr id="267" name="テキスト ボックス 266"/>
        <xdr:cNvSpPr txBox="1"/>
      </xdr:nvSpPr>
      <xdr:spPr>
        <a:xfrm>
          <a:off x="863111" y="1673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115541</xdr:rowOff>
    </xdr:from>
    <xdr:to>
      <xdr:col>15</xdr:col>
      <xdr:colOff>180975</xdr:colOff>
      <xdr:row>37</xdr:row>
      <xdr:rowOff>21870</xdr:rowOff>
    </xdr:to>
    <xdr:cxnSp macro="">
      <xdr:nvCxnSpPr>
        <xdr:cNvPr id="294" name="直線コネクタ 293"/>
        <xdr:cNvCxnSpPr/>
      </xdr:nvCxnSpPr>
      <xdr:spPr>
        <a:xfrm flipV="1">
          <a:off x="9639300" y="6287741"/>
          <a:ext cx="838200" cy="7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21870</xdr:rowOff>
    </xdr:from>
    <xdr:to>
      <xdr:col>14</xdr:col>
      <xdr:colOff>28575</xdr:colOff>
      <xdr:row>37</xdr:row>
      <xdr:rowOff>52055</xdr:rowOff>
    </xdr:to>
    <xdr:cxnSp macro="">
      <xdr:nvCxnSpPr>
        <xdr:cNvPr id="297" name="直線コネクタ 296"/>
        <xdr:cNvCxnSpPr/>
      </xdr:nvCxnSpPr>
      <xdr:spPr>
        <a:xfrm flipV="1">
          <a:off x="8750300" y="636552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52055</xdr:rowOff>
    </xdr:from>
    <xdr:to>
      <xdr:col>12</xdr:col>
      <xdr:colOff>511175</xdr:colOff>
      <xdr:row>37</xdr:row>
      <xdr:rowOff>54697</xdr:rowOff>
    </xdr:to>
    <xdr:cxnSp macro="">
      <xdr:nvCxnSpPr>
        <xdr:cNvPr id="300" name="直線コネクタ 299"/>
        <xdr:cNvCxnSpPr/>
      </xdr:nvCxnSpPr>
      <xdr:spPr>
        <a:xfrm flipV="1">
          <a:off x="7861300" y="639570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29661</xdr:rowOff>
    </xdr:from>
    <xdr:to>
      <xdr:col>11</xdr:col>
      <xdr:colOff>307975</xdr:colOff>
      <xdr:row>37</xdr:row>
      <xdr:rowOff>54697</xdr:rowOff>
    </xdr:to>
    <xdr:cxnSp macro="">
      <xdr:nvCxnSpPr>
        <xdr:cNvPr id="303" name="直線コネクタ 302"/>
        <xdr:cNvCxnSpPr/>
      </xdr:nvCxnSpPr>
      <xdr:spPr>
        <a:xfrm>
          <a:off x="6972300" y="6373311"/>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64741</xdr:rowOff>
    </xdr:from>
    <xdr:to>
      <xdr:col>15</xdr:col>
      <xdr:colOff>231775</xdr:colOff>
      <xdr:row>36</xdr:row>
      <xdr:rowOff>166341</xdr:rowOff>
    </xdr:to>
    <xdr:sp macro="" textlink="">
      <xdr:nvSpPr>
        <xdr:cNvPr id="313" name="円/楕円 312"/>
        <xdr:cNvSpPr/>
      </xdr:nvSpPr>
      <xdr:spPr>
        <a:xfrm>
          <a:off x="10426700" y="62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87618</xdr:rowOff>
    </xdr:from>
    <xdr:ext cx="534377" cy="259045"/>
    <xdr:sp macro="" textlink="">
      <xdr:nvSpPr>
        <xdr:cNvPr id="314" name="補助費等該当値テキスト"/>
        <xdr:cNvSpPr txBox="1"/>
      </xdr:nvSpPr>
      <xdr:spPr>
        <a:xfrm>
          <a:off x="10528300" y="608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142520</xdr:rowOff>
    </xdr:from>
    <xdr:to>
      <xdr:col>14</xdr:col>
      <xdr:colOff>79375</xdr:colOff>
      <xdr:row>37</xdr:row>
      <xdr:rowOff>72670</xdr:rowOff>
    </xdr:to>
    <xdr:sp macro="" textlink="">
      <xdr:nvSpPr>
        <xdr:cNvPr id="315" name="円/楕円 314"/>
        <xdr:cNvSpPr/>
      </xdr:nvSpPr>
      <xdr:spPr>
        <a:xfrm>
          <a:off x="9588500" y="63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63797</xdr:rowOff>
    </xdr:from>
    <xdr:ext cx="534377" cy="259045"/>
    <xdr:sp macro="" textlink="">
      <xdr:nvSpPr>
        <xdr:cNvPr id="316" name="テキスト ボックス 315"/>
        <xdr:cNvSpPr txBox="1"/>
      </xdr:nvSpPr>
      <xdr:spPr>
        <a:xfrm>
          <a:off x="9372111" y="64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1255</xdr:rowOff>
    </xdr:from>
    <xdr:to>
      <xdr:col>12</xdr:col>
      <xdr:colOff>561975</xdr:colOff>
      <xdr:row>37</xdr:row>
      <xdr:rowOff>102855</xdr:rowOff>
    </xdr:to>
    <xdr:sp macro="" textlink="">
      <xdr:nvSpPr>
        <xdr:cNvPr id="317" name="円/楕円 316"/>
        <xdr:cNvSpPr/>
      </xdr:nvSpPr>
      <xdr:spPr>
        <a:xfrm>
          <a:off x="8699500" y="63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93982</xdr:rowOff>
    </xdr:from>
    <xdr:ext cx="534377" cy="259045"/>
    <xdr:sp macro="" textlink="">
      <xdr:nvSpPr>
        <xdr:cNvPr id="318" name="テキスト ボックス 317"/>
        <xdr:cNvSpPr txBox="1"/>
      </xdr:nvSpPr>
      <xdr:spPr>
        <a:xfrm>
          <a:off x="8483111" y="643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3897</xdr:rowOff>
    </xdr:from>
    <xdr:to>
      <xdr:col>11</xdr:col>
      <xdr:colOff>358775</xdr:colOff>
      <xdr:row>37</xdr:row>
      <xdr:rowOff>105497</xdr:rowOff>
    </xdr:to>
    <xdr:sp macro="" textlink="">
      <xdr:nvSpPr>
        <xdr:cNvPr id="319" name="円/楕円 318"/>
        <xdr:cNvSpPr/>
      </xdr:nvSpPr>
      <xdr:spPr>
        <a:xfrm>
          <a:off x="7810500" y="63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96624</xdr:rowOff>
    </xdr:from>
    <xdr:ext cx="534377" cy="259045"/>
    <xdr:sp macro="" textlink="">
      <xdr:nvSpPr>
        <xdr:cNvPr id="320" name="テキスト ボックス 319"/>
        <xdr:cNvSpPr txBox="1"/>
      </xdr:nvSpPr>
      <xdr:spPr>
        <a:xfrm>
          <a:off x="7594111" y="644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150311</xdr:rowOff>
    </xdr:from>
    <xdr:to>
      <xdr:col>10</xdr:col>
      <xdr:colOff>155575</xdr:colOff>
      <xdr:row>37</xdr:row>
      <xdr:rowOff>80461</xdr:rowOff>
    </xdr:to>
    <xdr:sp macro="" textlink="">
      <xdr:nvSpPr>
        <xdr:cNvPr id="321" name="円/楕円 320"/>
        <xdr:cNvSpPr/>
      </xdr:nvSpPr>
      <xdr:spPr>
        <a:xfrm>
          <a:off x="6921500" y="63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71588</xdr:rowOff>
    </xdr:from>
    <xdr:ext cx="534377" cy="259045"/>
    <xdr:sp macro="" textlink="">
      <xdr:nvSpPr>
        <xdr:cNvPr id="322" name="テキスト ボックス 321"/>
        <xdr:cNvSpPr txBox="1"/>
      </xdr:nvSpPr>
      <xdr:spPr>
        <a:xfrm>
          <a:off x="6705111" y="641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78540</xdr:rowOff>
    </xdr:from>
    <xdr:to>
      <xdr:col>15</xdr:col>
      <xdr:colOff>180975</xdr:colOff>
      <xdr:row>58</xdr:row>
      <xdr:rowOff>113205</xdr:rowOff>
    </xdr:to>
    <xdr:cxnSp macro="">
      <xdr:nvCxnSpPr>
        <xdr:cNvPr id="349" name="直線コネクタ 348"/>
        <xdr:cNvCxnSpPr/>
      </xdr:nvCxnSpPr>
      <xdr:spPr>
        <a:xfrm>
          <a:off x="9639300" y="10022640"/>
          <a:ext cx="838200" cy="3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78540</xdr:rowOff>
    </xdr:from>
    <xdr:to>
      <xdr:col>14</xdr:col>
      <xdr:colOff>28575</xdr:colOff>
      <xdr:row>58</xdr:row>
      <xdr:rowOff>111293</xdr:rowOff>
    </xdr:to>
    <xdr:cxnSp macro="">
      <xdr:nvCxnSpPr>
        <xdr:cNvPr id="352" name="直線コネクタ 351"/>
        <xdr:cNvCxnSpPr/>
      </xdr:nvCxnSpPr>
      <xdr:spPr>
        <a:xfrm flipV="1">
          <a:off x="8750300" y="10022640"/>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111293</xdr:rowOff>
    </xdr:from>
    <xdr:to>
      <xdr:col>12</xdr:col>
      <xdr:colOff>511175</xdr:colOff>
      <xdr:row>58</xdr:row>
      <xdr:rowOff>118379</xdr:rowOff>
    </xdr:to>
    <xdr:cxnSp macro="">
      <xdr:nvCxnSpPr>
        <xdr:cNvPr id="355" name="直線コネクタ 354"/>
        <xdr:cNvCxnSpPr/>
      </xdr:nvCxnSpPr>
      <xdr:spPr>
        <a:xfrm flipV="1">
          <a:off x="7861300" y="1005539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118379</xdr:rowOff>
    </xdr:from>
    <xdr:to>
      <xdr:col>11</xdr:col>
      <xdr:colOff>307975</xdr:colOff>
      <xdr:row>58</xdr:row>
      <xdr:rowOff>121076</xdr:rowOff>
    </xdr:to>
    <xdr:cxnSp macro="">
      <xdr:nvCxnSpPr>
        <xdr:cNvPr id="358" name="直線コネクタ 357"/>
        <xdr:cNvCxnSpPr/>
      </xdr:nvCxnSpPr>
      <xdr:spPr>
        <a:xfrm flipV="1">
          <a:off x="6972300" y="10062479"/>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142729</xdr:rowOff>
    </xdr:from>
    <xdr:ext cx="534377" cy="259045"/>
    <xdr:sp macro="" textlink="">
      <xdr:nvSpPr>
        <xdr:cNvPr id="360" name="テキスト ボックス 359"/>
        <xdr:cNvSpPr txBox="1"/>
      </xdr:nvSpPr>
      <xdr:spPr>
        <a:xfrm>
          <a:off x="7594111" y="97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140523</xdr:rowOff>
    </xdr:from>
    <xdr:ext cx="534377" cy="259045"/>
    <xdr:sp macro="" textlink="">
      <xdr:nvSpPr>
        <xdr:cNvPr id="362" name="テキスト ボックス 361"/>
        <xdr:cNvSpPr txBox="1"/>
      </xdr:nvSpPr>
      <xdr:spPr>
        <a:xfrm>
          <a:off x="6705111" y="97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62405</xdr:rowOff>
    </xdr:from>
    <xdr:to>
      <xdr:col>15</xdr:col>
      <xdr:colOff>231775</xdr:colOff>
      <xdr:row>58</xdr:row>
      <xdr:rowOff>164005</xdr:rowOff>
    </xdr:to>
    <xdr:sp macro="" textlink="">
      <xdr:nvSpPr>
        <xdr:cNvPr id="368" name="円/楕円 367"/>
        <xdr:cNvSpPr/>
      </xdr:nvSpPr>
      <xdr:spPr>
        <a:xfrm>
          <a:off x="10426700" y="1000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148782</xdr:rowOff>
    </xdr:from>
    <xdr:ext cx="534377" cy="259045"/>
    <xdr:sp macro="" textlink="">
      <xdr:nvSpPr>
        <xdr:cNvPr id="369" name="普通建設事業費該当値テキスト"/>
        <xdr:cNvSpPr txBox="1"/>
      </xdr:nvSpPr>
      <xdr:spPr>
        <a:xfrm>
          <a:off x="10528300" y="992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27740</xdr:rowOff>
    </xdr:from>
    <xdr:to>
      <xdr:col>14</xdr:col>
      <xdr:colOff>79375</xdr:colOff>
      <xdr:row>58</xdr:row>
      <xdr:rowOff>129340</xdr:rowOff>
    </xdr:to>
    <xdr:sp macro="" textlink="">
      <xdr:nvSpPr>
        <xdr:cNvPr id="370" name="円/楕円 369"/>
        <xdr:cNvSpPr/>
      </xdr:nvSpPr>
      <xdr:spPr>
        <a:xfrm>
          <a:off x="9588500" y="99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120467</xdr:rowOff>
    </xdr:from>
    <xdr:ext cx="534377" cy="259045"/>
    <xdr:sp macro="" textlink="">
      <xdr:nvSpPr>
        <xdr:cNvPr id="371" name="テキスト ボックス 370"/>
        <xdr:cNvSpPr txBox="1"/>
      </xdr:nvSpPr>
      <xdr:spPr>
        <a:xfrm>
          <a:off x="9372111" y="100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60493</xdr:rowOff>
    </xdr:from>
    <xdr:to>
      <xdr:col>12</xdr:col>
      <xdr:colOff>561975</xdr:colOff>
      <xdr:row>58</xdr:row>
      <xdr:rowOff>162093</xdr:rowOff>
    </xdr:to>
    <xdr:sp macro="" textlink="">
      <xdr:nvSpPr>
        <xdr:cNvPr id="372" name="円/楕円 371"/>
        <xdr:cNvSpPr/>
      </xdr:nvSpPr>
      <xdr:spPr>
        <a:xfrm>
          <a:off x="8699500" y="100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153220</xdr:rowOff>
    </xdr:from>
    <xdr:ext cx="534377" cy="259045"/>
    <xdr:sp macro="" textlink="">
      <xdr:nvSpPr>
        <xdr:cNvPr id="373" name="テキスト ボックス 372"/>
        <xdr:cNvSpPr txBox="1"/>
      </xdr:nvSpPr>
      <xdr:spPr>
        <a:xfrm>
          <a:off x="8483111" y="1009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67579</xdr:rowOff>
    </xdr:from>
    <xdr:to>
      <xdr:col>11</xdr:col>
      <xdr:colOff>358775</xdr:colOff>
      <xdr:row>58</xdr:row>
      <xdr:rowOff>169179</xdr:rowOff>
    </xdr:to>
    <xdr:sp macro="" textlink="">
      <xdr:nvSpPr>
        <xdr:cNvPr id="374" name="円/楕円 373"/>
        <xdr:cNvSpPr/>
      </xdr:nvSpPr>
      <xdr:spPr>
        <a:xfrm>
          <a:off x="7810500" y="100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160306</xdr:rowOff>
    </xdr:from>
    <xdr:ext cx="534377" cy="259045"/>
    <xdr:sp macro="" textlink="">
      <xdr:nvSpPr>
        <xdr:cNvPr id="375" name="テキスト ボックス 374"/>
        <xdr:cNvSpPr txBox="1"/>
      </xdr:nvSpPr>
      <xdr:spPr>
        <a:xfrm>
          <a:off x="7594111" y="101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70276</xdr:rowOff>
    </xdr:from>
    <xdr:to>
      <xdr:col>10</xdr:col>
      <xdr:colOff>155575</xdr:colOff>
      <xdr:row>59</xdr:row>
      <xdr:rowOff>426</xdr:rowOff>
    </xdr:to>
    <xdr:sp macro="" textlink="">
      <xdr:nvSpPr>
        <xdr:cNvPr id="376" name="円/楕円 375"/>
        <xdr:cNvSpPr/>
      </xdr:nvSpPr>
      <xdr:spPr>
        <a:xfrm>
          <a:off x="6921500" y="100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163003</xdr:rowOff>
    </xdr:from>
    <xdr:ext cx="534377" cy="259045"/>
    <xdr:sp macro="" textlink="">
      <xdr:nvSpPr>
        <xdr:cNvPr id="377" name="テキスト ボックス 376"/>
        <xdr:cNvSpPr txBox="1"/>
      </xdr:nvSpPr>
      <xdr:spPr>
        <a:xfrm>
          <a:off x="6705111" y="1010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82020</xdr:rowOff>
    </xdr:from>
    <xdr:to>
      <xdr:col>15</xdr:col>
      <xdr:colOff>180975</xdr:colOff>
      <xdr:row>79</xdr:row>
      <xdr:rowOff>86249</xdr:rowOff>
    </xdr:to>
    <xdr:cxnSp macro="">
      <xdr:nvCxnSpPr>
        <xdr:cNvPr id="408" name="直線コネクタ 407"/>
        <xdr:cNvCxnSpPr/>
      </xdr:nvCxnSpPr>
      <xdr:spPr>
        <a:xfrm>
          <a:off x="9639300" y="13626570"/>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35449</xdr:rowOff>
    </xdr:from>
    <xdr:to>
      <xdr:col>15</xdr:col>
      <xdr:colOff>231775</xdr:colOff>
      <xdr:row>79</xdr:row>
      <xdr:rowOff>137049</xdr:rowOff>
    </xdr:to>
    <xdr:sp macro="" textlink="">
      <xdr:nvSpPr>
        <xdr:cNvPr id="418" name="円/楕円 417"/>
        <xdr:cNvSpPr/>
      </xdr:nvSpPr>
      <xdr:spPr>
        <a:xfrm>
          <a:off x="10426700" y="135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11,602</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31220</xdr:rowOff>
    </xdr:from>
    <xdr:to>
      <xdr:col>14</xdr:col>
      <xdr:colOff>79375</xdr:colOff>
      <xdr:row>79</xdr:row>
      <xdr:rowOff>132820</xdr:rowOff>
    </xdr:to>
    <xdr:sp macro="" textlink="">
      <xdr:nvSpPr>
        <xdr:cNvPr id="420" name="円/楕円 419"/>
        <xdr:cNvSpPr/>
      </xdr:nvSpPr>
      <xdr:spPr>
        <a:xfrm>
          <a:off x="9588500" y="1357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123947</xdr:rowOff>
    </xdr:from>
    <xdr:ext cx="534377" cy="259045"/>
    <xdr:sp macro="" textlink="">
      <xdr:nvSpPr>
        <xdr:cNvPr id="421" name="テキスト ボックス 420"/>
        <xdr:cNvSpPr txBox="1"/>
      </xdr:nvSpPr>
      <xdr:spPr>
        <a:xfrm>
          <a:off x="9372111" y="136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463096</xdr:colOff>
      <xdr:row>101</xdr:row>
      <xdr:rowOff>82550</xdr:rowOff>
    </xdr:from>
    <xdr:to>
      <xdr:col>16</xdr:col>
      <xdr:colOff>348796</xdr:colOff>
      <xdr:row>101</xdr:row>
      <xdr:rowOff>82550</xdr:rowOff>
    </xdr:to>
    <xdr:cxnSp macro="">
      <xdr:nvCxnSpPr>
        <xdr:cNvPr id="431" name="直線コネクタ 430"/>
        <xdr:cNvCxnSpPr/>
      </xdr:nvCxnSpPr>
      <xdr:spPr>
        <a:xfrm>
          <a:off x="6599917" y="17948729"/>
          <a:ext cx="46482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120901</xdr:rowOff>
    </xdr:from>
    <xdr:to>
      <xdr:col>15</xdr:col>
      <xdr:colOff>180975</xdr:colOff>
      <xdr:row>98</xdr:row>
      <xdr:rowOff>129901</xdr:rowOff>
    </xdr:to>
    <xdr:cxnSp macro="">
      <xdr:nvCxnSpPr>
        <xdr:cNvPr id="450" name="直線コネクタ 449"/>
        <xdr:cNvCxnSpPr/>
      </xdr:nvCxnSpPr>
      <xdr:spPr>
        <a:xfrm flipV="1">
          <a:off x="9639300" y="16923001"/>
          <a:ext cx="838200" cy="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70101</xdr:rowOff>
    </xdr:from>
    <xdr:to>
      <xdr:col>15</xdr:col>
      <xdr:colOff>231775</xdr:colOff>
      <xdr:row>99</xdr:row>
      <xdr:rowOff>251</xdr:rowOff>
    </xdr:to>
    <xdr:sp macro="" textlink="">
      <xdr:nvSpPr>
        <xdr:cNvPr id="460" name="円/楕円 459"/>
        <xdr:cNvSpPr/>
      </xdr:nvSpPr>
      <xdr:spPr>
        <a:xfrm>
          <a:off x="10426700" y="168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156478</xdr:rowOff>
    </xdr:from>
    <xdr:ext cx="534377" cy="259045"/>
    <xdr:sp macro="" textlink="">
      <xdr:nvSpPr>
        <xdr:cNvPr id="461" name="普通建設事業費 （ うち更新整備　）該当値テキスト"/>
        <xdr:cNvSpPr txBox="1"/>
      </xdr:nvSpPr>
      <xdr:spPr>
        <a:xfrm>
          <a:off x="10528300" y="167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79101</xdr:rowOff>
    </xdr:from>
    <xdr:to>
      <xdr:col>14</xdr:col>
      <xdr:colOff>79375</xdr:colOff>
      <xdr:row>99</xdr:row>
      <xdr:rowOff>9251</xdr:rowOff>
    </xdr:to>
    <xdr:sp macro="" textlink="">
      <xdr:nvSpPr>
        <xdr:cNvPr id="462" name="円/楕円 461"/>
        <xdr:cNvSpPr/>
      </xdr:nvSpPr>
      <xdr:spPr>
        <a:xfrm>
          <a:off x="9588500" y="168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378</xdr:rowOff>
    </xdr:from>
    <xdr:ext cx="534377" cy="259045"/>
    <xdr:sp macro="" textlink="">
      <xdr:nvSpPr>
        <xdr:cNvPr id="463" name="テキスト ボックス 462"/>
        <xdr:cNvSpPr txBox="1"/>
      </xdr:nvSpPr>
      <xdr:spPr>
        <a:xfrm>
          <a:off x="9372111" y="169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123620</xdr:rowOff>
    </xdr:from>
    <xdr:to>
      <xdr:col>23</xdr:col>
      <xdr:colOff>517525</xdr:colOff>
      <xdr:row>38</xdr:row>
      <xdr:rowOff>134442</xdr:rowOff>
    </xdr:to>
    <xdr:cxnSp macro="">
      <xdr:nvCxnSpPr>
        <xdr:cNvPr id="490" name="直線コネクタ 489"/>
        <xdr:cNvCxnSpPr/>
      </xdr:nvCxnSpPr>
      <xdr:spPr>
        <a:xfrm flipV="1">
          <a:off x="15481300" y="6638720"/>
          <a:ext cx="8382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25588</xdr:rowOff>
    </xdr:from>
    <xdr:to>
      <xdr:col>22</xdr:col>
      <xdr:colOff>365125</xdr:colOff>
      <xdr:row>38</xdr:row>
      <xdr:rowOff>134442</xdr:rowOff>
    </xdr:to>
    <xdr:cxnSp macro="">
      <xdr:nvCxnSpPr>
        <xdr:cNvPr id="493" name="直線コネクタ 492"/>
        <xdr:cNvCxnSpPr/>
      </xdr:nvCxnSpPr>
      <xdr:spPr>
        <a:xfrm>
          <a:off x="14592300" y="6540688"/>
          <a:ext cx="889000" cy="10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121810</xdr:rowOff>
    </xdr:from>
    <xdr:to>
      <xdr:col>21</xdr:col>
      <xdr:colOff>161925</xdr:colOff>
      <xdr:row>38</xdr:row>
      <xdr:rowOff>25588</xdr:rowOff>
    </xdr:to>
    <xdr:cxnSp macro="">
      <xdr:nvCxnSpPr>
        <xdr:cNvPr id="496" name="直線コネクタ 495"/>
        <xdr:cNvCxnSpPr/>
      </xdr:nvCxnSpPr>
      <xdr:spPr>
        <a:xfrm>
          <a:off x="13703300" y="6465460"/>
          <a:ext cx="889000" cy="7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101983</xdr:rowOff>
    </xdr:from>
    <xdr:ext cx="534377" cy="259045"/>
    <xdr:sp macro="" textlink="">
      <xdr:nvSpPr>
        <xdr:cNvPr id="498" name="テキスト ボックス 497"/>
        <xdr:cNvSpPr txBox="1"/>
      </xdr:nvSpPr>
      <xdr:spPr>
        <a:xfrm>
          <a:off x="14325111" y="661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31376</xdr:rowOff>
    </xdr:from>
    <xdr:to>
      <xdr:col>19</xdr:col>
      <xdr:colOff>644525</xdr:colOff>
      <xdr:row>37</xdr:row>
      <xdr:rowOff>121810</xdr:rowOff>
    </xdr:to>
    <xdr:cxnSp macro="">
      <xdr:nvCxnSpPr>
        <xdr:cNvPr id="499" name="直線コネクタ 498"/>
        <xdr:cNvCxnSpPr/>
      </xdr:nvCxnSpPr>
      <xdr:spPr>
        <a:xfrm>
          <a:off x="12814300" y="6375026"/>
          <a:ext cx="889000" cy="9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118446</xdr:rowOff>
    </xdr:from>
    <xdr:ext cx="534377" cy="259045"/>
    <xdr:sp macro="" textlink="">
      <xdr:nvSpPr>
        <xdr:cNvPr id="501" name="テキスト ボックス 500"/>
        <xdr:cNvSpPr txBox="1"/>
      </xdr:nvSpPr>
      <xdr:spPr>
        <a:xfrm>
          <a:off x="13436111" y="663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71566</xdr:rowOff>
    </xdr:from>
    <xdr:ext cx="534377" cy="259045"/>
    <xdr:sp macro="" textlink="">
      <xdr:nvSpPr>
        <xdr:cNvPr id="503" name="テキスト ボックス 502"/>
        <xdr:cNvSpPr txBox="1"/>
      </xdr:nvSpPr>
      <xdr:spPr>
        <a:xfrm>
          <a:off x="12547111" y="65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72820</xdr:rowOff>
    </xdr:from>
    <xdr:to>
      <xdr:col>23</xdr:col>
      <xdr:colOff>568325</xdr:colOff>
      <xdr:row>39</xdr:row>
      <xdr:rowOff>2970</xdr:rowOff>
    </xdr:to>
    <xdr:sp macro="" textlink="">
      <xdr:nvSpPr>
        <xdr:cNvPr id="509" name="円/楕円 508"/>
        <xdr:cNvSpPr/>
      </xdr:nvSpPr>
      <xdr:spPr>
        <a:xfrm>
          <a:off x="16268700" y="65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469744" cy="259045"/>
    <xdr:sp macro="" textlink="">
      <xdr:nvSpPr>
        <xdr:cNvPr id="510" name="災害復旧事業費該当値テキスト"/>
        <xdr:cNvSpPr txBox="1"/>
      </xdr:nvSpPr>
      <xdr:spPr>
        <a:xfrm>
          <a:off x="16370300" y="6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83642</xdr:rowOff>
    </xdr:from>
    <xdr:to>
      <xdr:col>22</xdr:col>
      <xdr:colOff>415925</xdr:colOff>
      <xdr:row>39</xdr:row>
      <xdr:rowOff>13792</xdr:rowOff>
    </xdr:to>
    <xdr:sp macro="" textlink="">
      <xdr:nvSpPr>
        <xdr:cNvPr id="511" name="円/楕円 510"/>
        <xdr:cNvSpPr/>
      </xdr:nvSpPr>
      <xdr:spPr>
        <a:xfrm>
          <a:off x="15430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4919</xdr:rowOff>
    </xdr:from>
    <xdr:ext cx="469744" cy="259045"/>
    <xdr:sp macro="" textlink="">
      <xdr:nvSpPr>
        <xdr:cNvPr id="512" name="テキスト ボックス 511"/>
        <xdr:cNvSpPr txBox="1"/>
      </xdr:nvSpPr>
      <xdr:spPr>
        <a:xfrm>
          <a:off x="15246427" y="669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146238</xdr:rowOff>
    </xdr:from>
    <xdr:to>
      <xdr:col>21</xdr:col>
      <xdr:colOff>212725</xdr:colOff>
      <xdr:row>38</xdr:row>
      <xdr:rowOff>76388</xdr:rowOff>
    </xdr:to>
    <xdr:sp macro="" textlink="">
      <xdr:nvSpPr>
        <xdr:cNvPr id="513" name="円/楕円 512"/>
        <xdr:cNvSpPr/>
      </xdr:nvSpPr>
      <xdr:spPr>
        <a:xfrm>
          <a:off x="14541500" y="64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92915</xdr:rowOff>
    </xdr:from>
    <xdr:ext cx="534377" cy="259045"/>
    <xdr:sp macro="" textlink="">
      <xdr:nvSpPr>
        <xdr:cNvPr id="514" name="テキスト ボックス 513"/>
        <xdr:cNvSpPr txBox="1"/>
      </xdr:nvSpPr>
      <xdr:spPr>
        <a:xfrm>
          <a:off x="14325111" y="62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71010</xdr:rowOff>
    </xdr:from>
    <xdr:to>
      <xdr:col>20</xdr:col>
      <xdr:colOff>9525</xdr:colOff>
      <xdr:row>38</xdr:row>
      <xdr:rowOff>1160</xdr:rowOff>
    </xdr:to>
    <xdr:sp macro="" textlink="">
      <xdr:nvSpPr>
        <xdr:cNvPr id="515" name="円/楕円 514"/>
        <xdr:cNvSpPr/>
      </xdr:nvSpPr>
      <xdr:spPr>
        <a:xfrm>
          <a:off x="13652500" y="64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17687</xdr:rowOff>
    </xdr:from>
    <xdr:ext cx="534377" cy="259045"/>
    <xdr:sp macro="" textlink="">
      <xdr:nvSpPr>
        <xdr:cNvPr id="516" name="テキスト ボックス 515"/>
        <xdr:cNvSpPr txBox="1"/>
      </xdr:nvSpPr>
      <xdr:spPr>
        <a:xfrm>
          <a:off x="13436111" y="618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152026</xdr:rowOff>
    </xdr:from>
    <xdr:to>
      <xdr:col>18</xdr:col>
      <xdr:colOff>492125</xdr:colOff>
      <xdr:row>37</xdr:row>
      <xdr:rowOff>82176</xdr:rowOff>
    </xdr:to>
    <xdr:sp macro="" textlink="">
      <xdr:nvSpPr>
        <xdr:cNvPr id="517" name="円/楕円 516"/>
        <xdr:cNvSpPr/>
      </xdr:nvSpPr>
      <xdr:spPr>
        <a:xfrm>
          <a:off x="12763500" y="63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98703</xdr:rowOff>
    </xdr:from>
    <xdr:ext cx="534377" cy="259045"/>
    <xdr:sp macro="" textlink="">
      <xdr:nvSpPr>
        <xdr:cNvPr id="518" name="テキスト ボックス 517"/>
        <xdr:cNvSpPr txBox="1"/>
      </xdr:nvSpPr>
      <xdr:spPr>
        <a:xfrm>
          <a:off x="12547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117348</xdr:rowOff>
    </xdr:from>
    <xdr:to>
      <xdr:col>23</xdr:col>
      <xdr:colOff>517525</xdr:colOff>
      <xdr:row>77</xdr:row>
      <xdr:rowOff>129363</xdr:rowOff>
    </xdr:to>
    <xdr:cxnSp macro="">
      <xdr:nvCxnSpPr>
        <xdr:cNvPr id="594" name="直線コネクタ 593"/>
        <xdr:cNvCxnSpPr/>
      </xdr:nvCxnSpPr>
      <xdr:spPr>
        <a:xfrm>
          <a:off x="15481300" y="13318998"/>
          <a:ext cx="8382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96211</xdr:rowOff>
    </xdr:from>
    <xdr:to>
      <xdr:col>22</xdr:col>
      <xdr:colOff>365125</xdr:colOff>
      <xdr:row>77</xdr:row>
      <xdr:rowOff>117348</xdr:rowOff>
    </xdr:to>
    <xdr:cxnSp macro="">
      <xdr:nvCxnSpPr>
        <xdr:cNvPr id="597" name="直線コネクタ 596"/>
        <xdr:cNvCxnSpPr/>
      </xdr:nvCxnSpPr>
      <xdr:spPr>
        <a:xfrm>
          <a:off x="14592300" y="13297861"/>
          <a:ext cx="8890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4185</xdr:rowOff>
    </xdr:from>
    <xdr:ext cx="534377" cy="259045"/>
    <xdr:sp macro="" textlink="">
      <xdr:nvSpPr>
        <xdr:cNvPr id="599" name="テキスト ボックス 598"/>
        <xdr:cNvSpPr txBox="1"/>
      </xdr:nvSpPr>
      <xdr:spPr>
        <a:xfrm>
          <a:off x="15214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127772</xdr:rowOff>
    </xdr:from>
    <xdr:to>
      <xdr:col>21</xdr:col>
      <xdr:colOff>161925</xdr:colOff>
      <xdr:row>77</xdr:row>
      <xdr:rowOff>96211</xdr:rowOff>
    </xdr:to>
    <xdr:cxnSp macro="">
      <xdr:nvCxnSpPr>
        <xdr:cNvPr id="600" name="直線コネクタ 599"/>
        <xdr:cNvCxnSpPr/>
      </xdr:nvCxnSpPr>
      <xdr:spPr>
        <a:xfrm>
          <a:off x="13703300" y="13157972"/>
          <a:ext cx="889000" cy="13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127772</xdr:rowOff>
    </xdr:from>
    <xdr:to>
      <xdr:col>19</xdr:col>
      <xdr:colOff>644525</xdr:colOff>
      <xdr:row>77</xdr:row>
      <xdr:rowOff>90222</xdr:rowOff>
    </xdr:to>
    <xdr:cxnSp macro="">
      <xdr:nvCxnSpPr>
        <xdr:cNvPr id="603" name="直線コネクタ 602"/>
        <xdr:cNvCxnSpPr/>
      </xdr:nvCxnSpPr>
      <xdr:spPr>
        <a:xfrm flipV="1">
          <a:off x="12814300" y="13157972"/>
          <a:ext cx="889000" cy="13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78563</xdr:rowOff>
    </xdr:from>
    <xdr:to>
      <xdr:col>23</xdr:col>
      <xdr:colOff>568325</xdr:colOff>
      <xdr:row>78</xdr:row>
      <xdr:rowOff>8713</xdr:rowOff>
    </xdr:to>
    <xdr:sp macro="" textlink="">
      <xdr:nvSpPr>
        <xdr:cNvPr id="613" name="円/楕円 612"/>
        <xdr:cNvSpPr/>
      </xdr:nvSpPr>
      <xdr:spPr>
        <a:xfrm>
          <a:off x="16268700" y="132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56990</xdr:rowOff>
    </xdr:from>
    <xdr:ext cx="534377" cy="259045"/>
    <xdr:sp macro="" textlink="">
      <xdr:nvSpPr>
        <xdr:cNvPr id="614" name="公債費該当値テキスト"/>
        <xdr:cNvSpPr txBox="1"/>
      </xdr:nvSpPr>
      <xdr:spPr>
        <a:xfrm>
          <a:off x="16370300" y="132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66548</xdr:rowOff>
    </xdr:from>
    <xdr:to>
      <xdr:col>22</xdr:col>
      <xdr:colOff>415925</xdr:colOff>
      <xdr:row>77</xdr:row>
      <xdr:rowOff>168148</xdr:rowOff>
    </xdr:to>
    <xdr:sp macro="" textlink="">
      <xdr:nvSpPr>
        <xdr:cNvPr id="615" name="円/楕円 614"/>
        <xdr:cNvSpPr/>
      </xdr:nvSpPr>
      <xdr:spPr>
        <a:xfrm>
          <a:off x="15430500" y="132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159275</xdr:rowOff>
    </xdr:from>
    <xdr:ext cx="534377" cy="259045"/>
    <xdr:sp macro="" textlink="">
      <xdr:nvSpPr>
        <xdr:cNvPr id="616" name="テキスト ボックス 615"/>
        <xdr:cNvSpPr txBox="1"/>
      </xdr:nvSpPr>
      <xdr:spPr>
        <a:xfrm>
          <a:off x="15214111" y="133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45411</xdr:rowOff>
    </xdr:from>
    <xdr:to>
      <xdr:col>21</xdr:col>
      <xdr:colOff>212725</xdr:colOff>
      <xdr:row>77</xdr:row>
      <xdr:rowOff>147011</xdr:rowOff>
    </xdr:to>
    <xdr:sp macro="" textlink="">
      <xdr:nvSpPr>
        <xdr:cNvPr id="617" name="円/楕円 616"/>
        <xdr:cNvSpPr/>
      </xdr:nvSpPr>
      <xdr:spPr>
        <a:xfrm>
          <a:off x="14541500" y="132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163538</xdr:rowOff>
    </xdr:from>
    <xdr:ext cx="534377" cy="259045"/>
    <xdr:sp macro="" textlink="">
      <xdr:nvSpPr>
        <xdr:cNvPr id="618" name="テキスト ボックス 617"/>
        <xdr:cNvSpPr txBox="1"/>
      </xdr:nvSpPr>
      <xdr:spPr>
        <a:xfrm>
          <a:off x="14325111" y="130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76972</xdr:rowOff>
    </xdr:from>
    <xdr:to>
      <xdr:col>20</xdr:col>
      <xdr:colOff>9525</xdr:colOff>
      <xdr:row>77</xdr:row>
      <xdr:rowOff>7122</xdr:rowOff>
    </xdr:to>
    <xdr:sp macro="" textlink="">
      <xdr:nvSpPr>
        <xdr:cNvPr id="619" name="円/楕円 618"/>
        <xdr:cNvSpPr/>
      </xdr:nvSpPr>
      <xdr:spPr>
        <a:xfrm>
          <a:off x="13652500" y="131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23648</xdr:rowOff>
    </xdr:from>
    <xdr:ext cx="534377" cy="259045"/>
    <xdr:sp macro="" textlink="">
      <xdr:nvSpPr>
        <xdr:cNvPr id="620" name="テキスト ボックス 619"/>
        <xdr:cNvSpPr txBox="1"/>
      </xdr:nvSpPr>
      <xdr:spPr>
        <a:xfrm>
          <a:off x="13436111" y="128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39422</xdr:rowOff>
    </xdr:from>
    <xdr:to>
      <xdr:col>18</xdr:col>
      <xdr:colOff>492125</xdr:colOff>
      <xdr:row>77</xdr:row>
      <xdr:rowOff>141022</xdr:rowOff>
    </xdr:to>
    <xdr:sp macro="" textlink="">
      <xdr:nvSpPr>
        <xdr:cNvPr id="621" name="円/楕円 620"/>
        <xdr:cNvSpPr/>
      </xdr:nvSpPr>
      <xdr:spPr>
        <a:xfrm>
          <a:off x="12763500" y="132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157549</xdr:rowOff>
    </xdr:from>
    <xdr:ext cx="534377" cy="259045"/>
    <xdr:sp macro="" textlink="">
      <xdr:nvSpPr>
        <xdr:cNvPr id="622" name="テキスト ボックス 621"/>
        <xdr:cNvSpPr txBox="1"/>
      </xdr:nvSpPr>
      <xdr:spPr>
        <a:xfrm>
          <a:off x="12547111" y="130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15573</xdr:rowOff>
    </xdr:from>
    <xdr:to>
      <xdr:col>23</xdr:col>
      <xdr:colOff>517525</xdr:colOff>
      <xdr:row>98</xdr:row>
      <xdr:rowOff>18633</xdr:rowOff>
    </xdr:to>
    <xdr:cxnSp macro="">
      <xdr:nvCxnSpPr>
        <xdr:cNvPr id="647" name="直線コネクタ 646"/>
        <xdr:cNvCxnSpPr/>
      </xdr:nvCxnSpPr>
      <xdr:spPr>
        <a:xfrm flipV="1">
          <a:off x="15481300" y="16817673"/>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15190</xdr:rowOff>
    </xdr:from>
    <xdr:to>
      <xdr:col>22</xdr:col>
      <xdr:colOff>365125</xdr:colOff>
      <xdr:row>98</xdr:row>
      <xdr:rowOff>18633</xdr:rowOff>
    </xdr:to>
    <xdr:cxnSp macro="">
      <xdr:nvCxnSpPr>
        <xdr:cNvPr id="650" name="直線コネクタ 649"/>
        <xdr:cNvCxnSpPr/>
      </xdr:nvCxnSpPr>
      <xdr:spPr>
        <a:xfrm>
          <a:off x="14592300" y="16817290"/>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15190</xdr:rowOff>
    </xdr:from>
    <xdr:to>
      <xdr:col>21</xdr:col>
      <xdr:colOff>161925</xdr:colOff>
      <xdr:row>98</xdr:row>
      <xdr:rowOff>16760</xdr:rowOff>
    </xdr:to>
    <xdr:cxnSp macro="">
      <xdr:nvCxnSpPr>
        <xdr:cNvPr id="653" name="直線コネクタ 652"/>
        <xdr:cNvCxnSpPr/>
      </xdr:nvCxnSpPr>
      <xdr:spPr>
        <a:xfrm flipV="1">
          <a:off x="13703300" y="1681729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10176</xdr:rowOff>
    </xdr:from>
    <xdr:to>
      <xdr:col>19</xdr:col>
      <xdr:colOff>644525</xdr:colOff>
      <xdr:row>98</xdr:row>
      <xdr:rowOff>16760</xdr:rowOff>
    </xdr:to>
    <xdr:cxnSp macro="">
      <xdr:nvCxnSpPr>
        <xdr:cNvPr id="656" name="直線コネクタ 655"/>
        <xdr:cNvCxnSpPr/>
      </xdr:nvCxnSpPr>
      <xdr:spPr>
        <a:xfrm>
          <a:off x="12814300" y="16812276"/>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136223</xdr:rowOff>
    </xdr:from>
    <xdr:to>
      <xdr:col>23</xdr:col>
      <xdr:colOff>568325</xdr:colOff>
      <xdr:row>98</xdr:row>
      <xdr:rowOff>66373</xdr:rowOff>
    </xdr:to>
    <xdr:sp macro="" textlink="">
      <xdr:nvSpPr>
        <xdr:cNvPr id="666" name="円/楕円 665"/>
        <xdr:cNvSpPr/>
      </xdr:nvSpPr>
      <xdr:spPr>
        <a:xfrm>
          <a:off x="16268700" y="1676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92934</xdr:rowOff>
    </xdr:from>
    <xdr:ext cx="534377" cy="259045"/>
    <xdr:sp macro="" textlink="">
      <xdr:nvSpPr>
        <xdr:cNvPr id="667" name="積立金該当値テキスト"/>
        <xdr:cNvSpPr txBox="1"/>
      </xdr:nvSpPr>
      <xdr:spPr>
        <a:xfrm>
          <a:off x="16370300" y="167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139283</xdr:rowOff>
    </xdr:from>
    <xdr:to>
      <xdr:col>22</xdr:col>
      <xdr:colOff>415925</xdr:colOff>
      <xdr:row>98</xdr:row>
      <xdr:rowOff>69433</xdr:rowOff>
    </xdr:to>
    <xdr:sp macro="" textlink="">
      <xdr:nvSpPr>
        <xdr:cNvPr id="668" name="円/楕円 667"/>
        <xdr:cNvSpPr/>
      </xdr:nvSpPr>
      <xdr:spPr>
        <a:xfrm>
          <a:off x="15430500" y="1676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60560</xdr:rowOff>
    </xdr:from>
    <xdr:ext cx="534377" cy="259045"/>
    <xdr:sp macro="" textlink="">
      <xdr:nvSpPr>
        <xdr:cNvPr id="669" name="テキスト ボックス 668"/>
        <xdr:cNvSpPr txBox="1"/>
      </xdr:nvSpPr>
      <xdr:spPr>
        <a:xfrm>
          <a:off x="15214111" y="168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135840</xdr:rowOff>
    </xdr:from>
    <xdr:to>
      <xdr:col>21</xdr:col>
      <xdr:colOff>212725</xdr:colOff>
      <xdr:row>98</xdr:row>
      <xdr:rowOff>65990</xdr:rowOff>
    </xdr:to>
    <xdr:sp macro="" textlink="">
      <xdr:nvSpPr>
        <xdr:cNvPr id="670" name="円/楕円 669"/>
        <xdr:cNvSpPr/>
      </xdr:nvSpPr>
      <xdr:spPr>
        <a:xfrm>
          <a:off x="14541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57117</xdr:rowOff>
    </xdr:from>
    <xdr:ext cx="534377" cy="259045"/>
    <xdr:sp macro="" textlink="">
      <xdr:nvSpPr>
        <xdr:cNvPr id="671" name="テキスト ボックス 670"/>
        <xdr:cNvSpPr txBox="1"/>
      </xdr:nvSpPr>
      <xdr:spPr>
        <a:xfrm>
          <a:off x="14325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137410</xdr:rowOff>
    </xdr:from>
    <xdr:to>
      <xdr:col>20</xdr:col>
      <xdr:colOff>9525</xdr:colOff>
      <xdr:row>98</xdr:row>
      <xdr:rowOff>67560</xdr:rowOff>
    </xdr:to>
    <xdr:sp macro="" textlink="">
      <xdr:nvSpPr>
        <xdr:cNvPr id="672" name="円/楕円 671"/>
        <xdr:cNvSpPr/>
      </xdr:nvSpPr>
      <xdr:spPr>
        <a:xfrm>
          <a:off x="13652500" y="167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58687</xdr:rowOff>
    </xdr:from>
    <xdr:ext cx="534377" cy="259045"/>
    <xdr:sp macro="" textlink="">
      <xdr:nvSpPr>
        <xdr:cNvPr id="673" name="テキスト ボックス 672"/>
        <xdr:cNvSpPr txBox="1"/>
      </xdr:nvSpPr>
      <xdr:spPr>
        <a:xfrm>
          <a:off x="13436111" y="168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130826</xdr:rowOff>
    </xdr:from>
    <xdr:to>
      <xdr:col>18</xdr:col>
      <xdr:colOff>492125</xdr:colOff>
      <xdr:row>98</xdr:row>
      <xdr:rowOff>60976</xdr:rowOff>
    </xdr:to>
    <xdr:sp macro="" textlink="">
      <xdr:nvSpPr>
        <xdr:cNvPr id="674" name="円/楕円 673"/>
        <xdr:cNvSpPr/>
      </xdr:nvSpPr>
      <xdr:spPr>
        <a:xfrm>
          <a:off x="12763500" y="167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52103</xdr:rowOff>
    </xdr:from>
    <xdr:ext cx="534377" cy="259045"/>
    <xdr:sp macro="" textlink="">
      <xdr:nvSpPr>
        <xdr:cNvPr id="675" name="テキスト ボックス 674"/>
        <xdr:cNvSpPr txBox="1"/>
      </xdr:nvSpPr>
      <xdr:spPr>
        <a:xfrm>
          <a:off x="12547111" y="1685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154608</xdr:rowOff>
    </xdr:from>
    <xdr:to>
      <xdr:col>32</xdr:col>
      <xdr:colOff>187325</xdr:colOff>
      <xdr:row>38</xdr:row>
      <xdr:rowOff>155114</xdr:rowOff>
    </xdr:to>
    <xdr:cxnSp macro="">
      <xdr:nvCxnSpPr>
        <xdr:cNvPr id="706" name="直線コネクタ 705"/>
        <xdr:cNvCxnSpPr/>
      </xdr:nvCxnSpPr>
      <xdr:spPr>
        <a:xfrm>
          <a:off x="21323300" y="6669708"/>
          <a:ext cx="8382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137333</xdr:rowOff>
    </xdr:from>
    <xdr:to>
      <xdr:col>31</xdr:col>
      <xdr:colOff>34925</xdr:colOff>
      <xdr:row>38</xdr:row>
      <xdr:rowOff>154608</xdr:rowOff>
    </xdr:to>
    <xdr:cxnSp macro="">
      <xdr:nvCxnSpPr>
        <xdr:cNvPr id="709" name="直線コネクタ 708"/>
        <xdr:cNvCxnSpPr/>
      </xdr:nvCxnSpPr>
      <xdr:spPr>
        <a:xfrm>
          <a:off x="20434300" y="6652433"/>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88685</xdr:rowOff>
    </xdr:from>
    <xdr:ext cx="469744" cy="259045"/>
    <xdr:sp macro="" textlink="">
      <xdr:nvSpPr>
        <xdr:cNvPr id="711" name="テキスト ボックス 710"/>
        <xdr:cNvSpPr txBox="1"/>
      </xdr:nvSpPr>
      <xdr:spPr>
        <a:xfrm>
          <a:off x="21088427" y="677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137333</xdr:rowOff>
    </xdr:from>
    <xdr:to>
      <xdr:col>29</xdr:col>
      <xdr:colOff>517525</xdr:colOff>
      <xdr:row>38</xdr:row>
      <xdr:rowOff>143162</xdr:rowOff>
    </xdr:to>
    <xdr:cxnSp macro="">
      <xdr:nvCxnSpPr>
        <xdr:cNvPr id="712" name="直線コネクタ 711"/>
        <xdr:cNvCxnSpPr/>
      </xdr:nvCxnSpPr>
      <xdr:spPr>
        <a:xfrm flipV="1">
          <a:off x="19545300" y="665243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84880</xdr:rowOff>
    </xdr:from>
    <xdr:ext cx="469744" cy="259045"/>
    <xdr:sp macro="" textlink="">
      <xdr:nvSpPr>
        <xdr:cNvPr id="714" name="テキスト ボックス 713"/>
        <xdr:cNvSpPr txBox="1"/>
      </xdr:nvSpPr>
      <xdr:spPr>
        <a:xfrm>
          <a:off x="20199427" y="67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143162</xdr:rowOff>
    </xdr:from>
    <xdr:to>
      <xdr:col>28</xdr:col>
      <xdr:colOff>314325</xdr:colOff>
      <xdr:row>38</xdr:row>
      <xdr:rowOff>150281</xdr:rowOff>
    </xdr:to>
    <xdr:cxnSp macro="">
      <xdr:nvCxnSpPr>
        <xdr:cNvPr id="715" name="直線コネクタ 714"/>
        <xdr:cNvCxnSpPr/>
      </xdr:nvCxnSpPr>
      <xdr:spPr>
        <a:xfrm flipV="1">
          <a:off x="18656300" y="6658262"/>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92015</xdr:rowOff>
    </xdr:from>
    <xdr:ext cx="469744" cy="259045"/>
    <xdr:sp macro="" textlink="">
      <xdr:nvSpPr>
        <xdr:cNvPr id="717" name="テキスト ボックス 716"/>
        <xdr:cNvSpPr txBox="1"/>
      </xdr:nvSpPr>
      <xdr:spPr>
        <a:xfrm>
          <a:off x="19310427" y="67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53137</xdr:rowOff>
    </xdr:from>
    <xdr:ext cx="469744" cy="259045"/>
    <xdr:sp macro="" textlink="">
      <xdr:nvSpPr>
        <xdr:cNvPr id="719" name="テキスト ボックス 718"/>
        <xdr:cNvSpPr txBox="1"/>
      </xdr:nvSpPr>
      <xdr:spPr>
        <a:xfrm>
          <a:off x="18421427" y="6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104314</xdr:rowOff>
    </xdr:from>
    <xdr:to>
      <xdr:col>32</xdr:col>
      <xdr:colOff>238125</xdr:colOff>
      <xdr:row>39</xdr:row>
      <xdr:rowOff>34464</xdr:rowOff>
    </xdr:to>
    <xdr:sp macro="" textlink="">
      <xdr:nvSpPr>
        <xdr:cNvPr id="725" name="円/楕円 724"/>
        <xdr:cNvSpPr/>
      </xdr:nvSpPr>
      <xdr:spPr>
        <a:xfrm>
          <a:off x="22110700" y="66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63691</xdr:rowOff>
    </xdr:from>
    <xdr:ext cx="469744" cy="259045"/>
    <xdr:sp macro="" textlink="">
      <xdr:nvSpPr>
        <xdr:cNvPr id="726" name="投資及び出資金該当値テキスト"/>
        <xdr:cNvSpPr txBox="1"/>
      </xdr:nvSpPr>
      <xdr:spPr>
        <a:xfrm>
          <a:off x="22212300" y="640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103808</xdr:rowOff>
    </xdr:from>
    <xdr:to>
      <xdr:col>31</xdr:col>
      <xdr:colOff>85725</xdr:colOff>
      <xdr:row>39</xdr:row>
      <xdr:rowOff>33958</xdr:rowOff>
    </xdr:to>
    <xdr:sp macro="" textlink="">
      <xdr:nvSpPr>
        <xdr:cNvPr id="727" name="円/楕円 726"/>
        <xdr:cNvSpPr/>
      </xdr:nvSpPr>
      <xdr:spPr>
        <a:xfrm>
          <a:off x="21272500" y="66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50485</xdr:rowOff>
    </xdr:from>
    <xdr:ext cx="469744" cy="259045"/>
    <xdr:sp macro="" textlink="">
      <xdr:nvSpPr>
        <xdr:cNvPr id="728" name="テキスト ボックス 727"/>
        <xdr:cNvSpPr txBox="1"/>
      </xdr:nvSpPr>
      <xdr:spPr>
        <a:xfrm>
          <a:off x="21088427" y="639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86533</xdr:rowOff>
    </xdr:from>
    <xdr:to>
      <xdr:col>29</xdr:col>
      <xdr:colOff>568325</xdr:colOff>
      <xdr:row>39</xdr:row>
      <xdr:rowOff>16683</xdr:rowOff>
    </xdr:to>
    <xdr:sp macro="" textlink="">
      <xdr:nvSpPr>
        <xdr:cNvPr id="729" name="円/楕円 728"/>
        <xdr:cNvSpPr/>
      </xdr:nvSpPr>
      <xdr:spPr>
        <a:xfrm>
          <a:off x="20383500" y="660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33209</xdr:rowOff>
    </xdr:from>
    <xdr:ext cx="469744" cy="259045"/>
    <xdr:sp macro="" textlink="">
      <xdr:nvSpPr>
        <xdr:cNvPr id="730" name="テキスト ボックス 729"/>
        <xdr:cNvSpPr txBox="1"/>
      </xdr:nvSpPr>
      <xdr:spPr>
        <a:xfrm>
          <a:off x="20199427" y="637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92362</xdr:rowOff>
    </xdr:from>
    <xdr:to>
      <xdr:col>28</xdr:col>
      <xdr:colOff>365125</xdr:colOff>
      <xdr:row>39</xdr:row>
      <xdr:rowOff>22512</xdr:rowOff>
    </xdr:to>
    <xdr:sp macro="" textlink="">
      <xdr:nvSpPr>
        <xdr:cNvPr id="731" name="円/楕円 730"/>
        <xdr:cNvSpPr/>
      </xdr:nvSpPr>
      <xdr:spPr>
        <a:xfrm>
          <a:off x="19494500" y="660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39039</xdr:rowOff>
    </xdr:from>
    <xdr:ext cx="469744" cy="259045"/>
    <xdr:sp macro="" textlink="">
      <xdr:nvSpPr>
        <xdr:cNvPr id="732" name="テキスト ボックス 731"/>
        <xdr:cNvSpPr txBox="1"/>
      </xdr:nvSpPr>
      <xdr:spPr>
        <a:xfrm>
          <a:off x="19310427" y="63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99481</xdr:rowOff>
    </xdr:from>
    <xdr:to>
      <xdr:col>27</xdr:col>
      <xdr:colOff>161925</xdr:colOff>
      <xdr:row>39</xdr:row>
      <xdr:rowOff>29631</xdr:rowOff>
    </xdr:to>
    <xdr:sp macro="" textlink="">
      <xdr:nvSpPr>
        <xdr:cNvPr id="733" name="円/楕円 732"/>
        <xdr:cNvSpPr/>
      </xdr:nvSpPr>
      <xdr:spPr>
        <a:xfrm>
          <a:off x="18605500" y="66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46158</xdr:rowOff>
    </xdr:from>
    <xdr:ext cx="469744" cy="259045"/>
    <xdr:sp macro="" textlink="">
      <xdr:nvSpPr>
        <xdr:cNvPr id="734" name="テキスト ボックス 733"/>
        <xdr:cNvSpPr txBox="1"/>
      </xdr:nvSpPr>
      <xdr:spPr>
        <a:xfrm>
          <a:off x="18421427" y="638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163997</xdr:rowOff>
    </xdr:from>
    <xdr:to>
      <xdr:col>32</xdr:col>
      <xdr:colOff>187325</xdr:colOff>
      <xdr:row>59</xdr:row>
      <xdr:rowOff>2736</xdr:rowOff>
    </xdr:to>
    <xdr:cxnSp macro="">
      <xdr:nvCxnSpPr>
        <xdr:cNvPr id="765" name="直線コネクタ 764"/>
        <xdr:cNvCxnSpPr/>
      </xdr:nvCxnSpPr>
      <xdr:spPr>
        <a:xfrm flipV="1">
          <a:off x="21323300" y="10108097"/>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2736</xdr:rowOff>
    </xdr:from>
    <xdr:to>
      <xdr:col>31</xdr:col>
      <xdr:colOff>34925</xdr:colOff>
      <xdr:row>59</xdr:row>
      <xdr:rowOff>10051</xdr:rowOff>
    </xdr:to>
    <xdr:cxnSp macro="">
      <xdr:nvCxnSpPr>
        <xdr:cNvPr id="768" name="直線コネクタ 767"/>
        <xdr:cNvCxnSpPr/>
      </xdr:nvCxnSpPr>
      <xdr:spPr>
        <a:xfrm flipV="1">
          <a:off x="20434300" y="101182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52788</xdr:rowOff>
    </xdr:from>
    <xdr:ext cx="469744" cy="259045"/>
    <xdr:sp macro="" textlink="">
      <xdr:nvSpPr>
        <xdr:cNvPr id="770" name="テキスト ボックス 769"/>
        <xdr:cNvSpPr txBox="1"/>
      </xdr:nvSpPr>
      <xdr:spPr>
        <a:xfrm>
          <a:off x="21088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10051</xdr:rowOff>
    </xdr:from>
    <xdr:to>
      <xdr:col>29</xdr:col>
      <xdr:colOff>517525</xdr:colOff>
      <xdr:row>59</xdr:row>
      <xdr:rowOff>10606</xdr:rowOff>
    </xdr:to>
    <xdr:cxnSp macro="">
      <xdr:nvCxnSpPr>
        <xdr:cNvPr id="771" name="直線コネクタ 770"/>
        <xdr:cNvCxnSpPr/>
      </xdr:nvCxnSpPr>
      <xdr:spPr>
        <a:xfrm flipV="1">
          <a:off x="19545300" y="1012560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161123</xdr:rowOff>
    </xdr:from>
    <xdr:to>
      <xdr:col>28</xdr:col>
      <xdr:colOff>314325</xdr:colOff>
      <xdr:row>59</xdr:row>
      <xdr:rowOff>10606</xdr:rowOff>
    </xdr:to>
    <xdr:cxnSp macro="">
      <xdr:nvCxnSpPr>
        <xdr:cNvPr id="774" name="直線コネクタ 773"/>
        <xdr:cNvCxnSpPr/>
      </xdr:nvCxnSpPr>
      <xdr:spPr>
        <a:xfrm>
          <a:off x="18656300" y="10105223"/>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42206</xdr:rowOff>
    </xdr:from>
    <xdr:ext cx="469744" cy="259045"/>
    <xdr:sp macro="" textlink="">
      <xdr:nvSpPr>
        <xdr:cNvPr id="778" name="テキスト ボックス 777"/>
        <xdr:cNvSpPr txBox="1"/>
      </xdr:nvSpPr>
      <xdr:spPr>
        <a:xfrm>
          <a:off x="18421427" y="98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113197</xdr:rowOff>
    </xdr:from>
    <xdr:to>
      <xdr:col>32</xdr:col>
      <xdr:colOff>238125</xdr:colOff>
      <xdr:row>59</xdr:row>
      <xdr:rowOff>43347</xdr:rowOff>
    </xdr:to>
    <xdr:sp macro="" textlink="">
      <xdr:nvSpPr>
        <xdr:cNvPr id="784" name="円/楕円 783"/>
        <xdr:cNvSpPr/>
      </xdr:nvSpPr>
      <xdr:spPr>
        <a:xfrm>
          <a:off x="22110700" y="100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43651</xdr:rowOff>
    </xdr:from>
    <xdr:ext cx="469744" cy="259045"/>
    <xdr:sp macro="" textlink="">
      <xdr:nvSpPr>
        <xdr:cNvPr id="785" name="貸付金該当値テキスト"/>
        <xdr:cNvSpPr txBox="1"/>
      </xdr:nvSpPr>
      <xdr:spPr>
        <a:xfrm>
          <a:off x="22212300" y="998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123386</xdr:rowOff>
    </xdr:from>
    <xdr:to>
      <xdr:col>31</xdr:col>
      <xdr:colOff>85725</xdr:colOff>
      <xdr:row>59</xdr:row>
      <xdr:rowOff>53536</xdr:rowOff>
    </xdr:to>
    <xdr:sp macro="" textlink="">
      <xdr:nvSpPr>
        <xdr:cNvPr id="786" name="円/楕円 785"/>
        <xdr:cNvSpPr/>
      </xdr:nvSpPr>
      <xdr:spPr>
        <a:xfrm>
          <a:off x="21272500" y="100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44663</xdr:rowOff>
    </xdr:from>
    <xdr:ext cx="469744" cy="259045"/>
    <xdr:sp macro="" textlink="">
      <xdr:nvSpPr>
        <xdr:cNvPr id="787" name="テキスト ボックス 786"/>
        <xdr:cNvSpPr txBox="1"/>
      </xdr:nvSpPr>
      <xdr:spPr>
        <a:xfrm>
          <a:off x="21088427" y="101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130701</xdr:rowOff>
    </xdr:from>
    <xdr:to>
      <xdr:col>29</xdr:col>
      <xdr:colOff>568325</xdr:colOff>
      <xdr:row>59</xdr:row>
      <xdr:rowOff>60851</xdr:rowOff>
    </xdr:to>
    <xdr:sp macro="" textlink="">
      <xdr:nvSpPr>
        <xdr:cNvPr id="788" name="円/楕円 787"/>
        <xdr:cNvSpPr/>
      </xdr:nvSpPr>
      <xdr:spPr>
        <a:xfrm>
          <a:off x="20383500" y="100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77378</xdr:rowOff>
    </xdr:from>
    <xdr:ext cx="469744" cy="259045"/>
    <xdr:sp macro="" textlink="">
      <xdr:nvSpPr>
        <xdr:cNvPr id="789" name="テキスト ボックス 788"/>
        <xdr:cNvSpPr txBox="1"/>
      </xdr:nvSpPr>
      <xdr:spPr>
        <a:xfrm>
          <a:off x="20199427" y="98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131256</xdr:rowOff>
    </xdr:from>
    <xdr:to>
      <xdr:col>28</xdr:col>
      <xdr:colOff>365125</xdr:colOff>
      <xdr:row>59</xdr:row>
      <xdr:rowOff>61406</xdr:rowOff>
    </xdr:to>
    <xdr:sp macro="" textlink="">
      <xdr:nvSpPr>
        <xdr:cNvPr id="790" name="円/楕円 789"/>
        <xdr:cNvSpPr/>
      </xdr:nvSpPr>
      <xdr:spPr>
        <a:xfrm>
          <a:off x="19494500" y="100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77933</xdr:rowOff>
    </xdr:from>
    <xdr:ext cx="469744" cy="259045"/>
    <xdr:sp macro="" textlink="">
      <xdr:nvSpPr>
        <xdr:cNvPr id="791" name="テキスト ボックス 790"/>
        <xdr:cNvSpPr txBox="1"/>
      </xdr:nvSpPr>
      <xdr:spPr>
        <a:xfrm>
          <a:off x="19310427"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110323</xdr:rowOff>
    </xdr:from>
    <xdr:to>
      <xdr:col>27</xdr:col>
      <xdr:colOff>161925</xdr:colOff>
      <xdr:row>59</xdr:row>
      <xdr:rowOff>40473</xdr:rowOff>
    </xdr:to>
    <xdr:sp macro="" textlink="">
      <xdr:nvSpPr>
        <xdr:cNvPr id="792" name="円/楕円 791"/>
        <xdr:cNvSpPr/>
      </xdr:nvSpPr>
      <xdr:spPr>
        <a:xfrm>
          <a:off x="18605500" y="1005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31600</xdr:rowOff>
    </xdr:from>
    <xdr:ext cx="469744" cy="259045"/>
    <xdr:sp macro="" textlink="">
      <xdr:nvSpPr>
        <xdr:cNvPr id="793" name="テキスト ボックス 792"/>
        <xdr:cNvSpPr txBox="1"/>
      </xdr:nvSpPr>
      <xdr:spPr>
        <a:xfrm>
          <a:off x="18421427" y="1014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145835</xdr:rowOff>
    </xdr:from>
    <xdr:to>
      <xdr:col>32</xdr:col>
      <xdr:colOff>187325</xdr:colOff>
      <xdr:row>77</xdr:row>
      <xdr:rowOff>947</xdr:rowOff>
    </xdr:to>
    <xdr:cxnSp macro="">
      <xdr:nvCxnSpPr>
        <xdr:cNvPr id="822" name="直線コネクタ 821"/>
        <xdr:cNvCxnSpPr/>
      </xdr:nvCxnSpPr>
      <xdr:spPr>
        <a:xfrm flipV="1">
          <a:off x="21323300" y="13176035"/>
          <a:ext cx="838200" cy="2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947</xdr:rowOff>
    </xdr:from>
    <xdr:to>
      <xdr:col>31</xdr:col>
      <xdr:colOff>34925</xdr:colOff>
      <xdr:row>77</xdr:row>
      <xdr:rowOff>24828</xdr:rowOff>
    </xdr:to>
    <xdr:cxnSp macro="">
      <xdr:nvCxnSpPr>
        <xdr:cNvPr id="825" name="直線コネクタ 824"/>
        <xdr:cNvCxnSpPr/>
      </xdr:nvCxnSpPr>
      <xdr:spPr>
        <a:xfrm flipV="1">
          <a:off x="20434300" y="13202597"/>
          <a:ext cx="889000" cy="2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19166</xdr:rowOff>
    </xdr:from>
    <xdr:to>
      <xdr:col>29</xdr:col>
      <xdr:colOff>517525</xdr:colOff>
      <xdr:row>77</xdr:row>
      <xdr:rowOff>24828</xdr:rowOff>
    </xdr:to>
    <xdr:cxnSp macro="">
      <xdr:nvCxnSpPr>
        <xdr:cNvPr id="828" name="直線コネクタ 827"/>
        <xdr:cNvCxnSpPr/>
      </xdr:nvCxnSpPr>
      <xdr:spPr>
        <a:xfrm>
          <a:off x="19545300" y="13220816"/>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50482</xdr:rowOff>
    </xdr:from>
    <xdr:ext cx="534377" cy="259045"/>
    <xdr:sp macro="" textlink="">
      <xdr:nvSpPr>
        <xdr:cNvPr id="830" name="テキスト ボックス 829"/>
        <xdr:cNvSpPr txBox="1"/>
      </xdr:nvSpPr>
      <xdr:spPr>
        <a:xfrm>
          <a:off x="20167111" y="129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127721</xdr:rowOff>
    </xdr:from>
    <xdr:to>
      <xdr:col>28</xdr:col>
      <xdr:colOff>314325</xdr:colOff>
      <xdr:row>77</xdr:row>
      <xdr:rowOff>19166</xdr:rowOff>
    </xdr:to>
    <xdr:cxnSp macro="">
      <xdr:nvCxnSpPr>
        <xdr:cNvPr id="831" name="直線コネクタ 830"/>
        <xdr:cNvCxnSpPr/>
      </xdr:nvCxnSpPr>
      <xdr:spPr>
        <a:xfrm>
          <a:off x="18656300" y="13157921"/>
          <a:ext cx="889000" cy="6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61645</xdr:rowOff>
    </xdr:from>
    <xdr:ext cx="534377" cy="259045"/>
    <xdr:sp macro="" textlink="">
      <xdr:nvSpPr>
        <xdr:cNvPr id="833" name="テキスト ボックス 832"/>
        <xdr:cNvSpPr txBox="1"/>
      </xdr:nvSpPr>
      <xdr:spPr>
        <a:xfrm>
          <a:off x="19278111"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95035</xdr:rowOff>
    </xdr:from>
    <xdr:to>
      <xdr:col>32</xdr:col>
      <xdr:colOff>238125</xdr:colOff>
      <xdr:row>77</xdr:row>
      <xdr:rowOff>25185</xdr:rowOff>
    </xdr:to>
    <xdr:sp macro="" textlink="">
      <xdr:nvSpPr>
        <xdr:cNvPr id="841" name="円/楕円 840"/>
        <xdr:cNvSpPr/>
      </xdr:nvSpPr>
      <xdr:spPr>
        <a:xfrm>
          <a:off x="22110700" y="13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73462</xdr:rowOff>
    </xdr:from>
    <xdr:ext cx="534377" cy="259045"/>
    <xdr:sp macro="" textlink="">
      <xdr:nvSpPr>
        <xdr:cNvPr id="842" name="繰出金該当値テキスト"/>
        <xdr:cNvSpPr txBox="1"/>
      </xdr:nvSpPr>
      <xdr:spPr>
        <a:xfrm>
          <a:off x="22212300" y="1310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121597</xdr:rowOff>
    </xdr:from>
    <xdr:to>
      <xdr:col>31</xdr:col>
      <xdr:colOff>85725</xdr:colOff>
      <xdr:row>77</xdr:row>
      <xdr:rowOff>51747</xdr:rowOff>
    </xdr:to>
    <xdr:sp macro="" textlink="">
      <xdr:nvSpPr>
        <xdr:cNvPr id="843" name="円/楕円 842"/>
        <xdr:cNvSpPr/>
      </xdr:nvSpPr>
      <xdr:spPr>
        <a:xfrm>
          <a:off x="21272500" y="131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42874</xdr:rowOff>
    </xdr:from>
    <xdr:ext cx="534377" cy="259045"/>
    <xdr:sp macro="" textlink="">
      <xdr:nvSpPr>
        <xdr:cNvPr id="844" name="テキスト ボックス 843"/>
        <xdr:cNvSpPr txBox="1"/>
      </xdr:nvSpPr>
      <xdr:spPr>
        <a:xfrm>
          <a:off x="21056111" y="1324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145478</xdr:rowOff>
    </xdr:from>
    <xdr:to>
      <xdr:col>29</xdr:col>
      <xdr:colOff>568325</xdr:colOff>
      <xdr:row>77</xdr:row>
      <xdr:rowOff>75628</xdr:rowOff>
    </xdr:to>
    <xdr:sp macro="" textlink="">
      <xdr:nvSpPr>
        <xdr:cNvPr id="845" name="円/楕円 844"/>
        <xdr:cNvSpPr/>
      </xdr:nvSpPr>
      <xdr:spPr>
        <a:xfrm>
          <a:off x="20383500" y="131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66755</xdr:rowOff>
    </xdr:from>
    <xdr:ext cx="534377" cy="259045"/>
    <xdr:sp macro="" textlink="">
      <xdr:nvSpPr>
        <xdr:cNvPr id="846" name="テキスト ボックス 845"/>
        <xdr:cNvSpPr txBox="1"/>
      </xdr:nvSpPr>
      <xdr:spPr>
        <a:xfrm>
          <a:off x="20167111" y="132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139816</xdr:rowOff>
    </xdr:from>
    <xdr:to>
      <xdr:col>28</xdr:col>
      <xdr:colOff>365125</xdr:colOff>
      <xdr:row>77</xdr:row>
      <xdr:rowOff>69966</xdr:rowOff>
    </xdr:to>
    <xdr:sp macro="" textlink="">
      <xdr:nvSpPr>
        <xdr:cNvPr id="847" name="円/楕円 846"/>
        <xdr:cNvSpPr/>
      </xdr:nvSpPr>
      <xdr:spPr>
        <a:xfrm>
          <a:off x="19494500" y="131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61093</xdr:rowOff>
    </xdr:from>
    <xdr:ext cx="534377" cy="259045"/>
    <xdr:sp macro="" textlink="">
      <xdr:nvSpPr>
        <xdr:cNvPr id="848" name="テキスト ボックス 847"/>
        <xdr:cNvSpPr txBox="1"/>
      </xdr:nvSpPr>
      <xdr:spPr>
        <a:xfrm>
          <a:off x="19278111" y="1326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76921</xdr:rowOff>
    </xdr:from>
    <xdr:to>
      <xdr:col>27</xdr:col>
      <xdr:colOff>161925</xdr:colOff>
      <xdr:row>77</xdr:row>
      <xdr:rowOff>7071</xdr:rowOff>
    </xdr:to>
    <xdr:sp macro="" textlink="">
      <xdr:nvSpPr>
        <xdr:cNvPr id="849" name="円/楕円 848"/>
        <xdr:cNvSpPr/>
      </xdr:nvSpPr>
      <xdr:spPr>
        <a:xfrm>
          <a:off x="18605500" y="131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169648</xdr:rowOff>
    </xdr:from>
    <xdr:ext cx="534377" cy="259045"/>
    <xdr:sp macro="" textlink="">
      <xdr:nvSpPr>
        <xdr:cNvPr id="850" name="テキスト ボックス 849"/>
        <xdr:cNvSpPr txBox="1"/>
      </xdr:nvSpPr>
      <xdr:spPr>
        <a:xfrm>
          <a:off x="18389111" y="1319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年度決算の特徴点は、次のとおり。</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○人件費は、再任用制度の活用、子育て部門の職員増員や蔵王山火山対策により増加。</a:t>
          </a:r>
          <a:r>
            <a:rPr kumimoji="1" lang="ja-JP" altLang="ja-JP" sz="1400">
              <a:solidFill>
                <a:schemeClr val="dk1"/>
              </a:solidFill>
              <a:effectLst/>
              <a:latin typeface="+mn-lt"/>
              <a:ea typeface="+mn-ea"/>
              <a:cs typeface="+mn-cs"/>
            </a:rPr>
            <a:t>○物件費は、緊急雇用創出事業の縮小により減少。</a:t>
          </a:r>
          <a:r>
            <a:rPr kumimoji="1" lang="ja-JP" altLang="en-US" sz="1400">
              <a:solidFill>
                <a:schemeClr val="dk1"/>
              </a:solidFill>
              <a:effectLst/>
              <a:latin typeface="+mn-lt"/>
              <a:ea typeface="+mn-ea"/>
              <a:cs typeface="+mn-cs"/>
            </a:rPr>
            <a:t>○維持補修費には、除融雪経費も含まれている。</a:t>
          </a:r>
          <a:r>
            <a:rPr kumimoji="1" lang="ja-JP" altLang="en-US" sz="1400">
              <a:latin typeface="ＭＳ Ｐゴシック"/>
            </a:rPr>
            <a:t>○扶助費は、臨時福祉給付金及び子育て世帯臨時特例給付金の事業完了により減少。</a:t>
          </a:r>
          <a:r>
            <a:rPr kumimoji="1" lang="ja-JP" altLang="ja-JP" sz="1400">
              <a:solidFill>
                <a:schemeClr val="dk1"/>
              </a:solidFill>
              <a:effectLst/>
              <a:latin typeface="+mn-lt"/>
              <a:ea typeface="+mn-ea"/>
              <a:cs typeface="+mn-cs"/>
            </a:rPr>
            <a:t>○補助費等は、仙南クリーンセンター建設負担金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震災</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により増加。○普通建設事業費は、前年度の被災農業者向け経営体育成支援事業の完了</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減少。○災害復旧費は、平成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年台風第</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号による災害復旧事業の実施により増加。○公債費は、地方債の繰上償還及び利率見直し借換の実施により公債費は減少傾向。○積立金は、義務教育施設整備基金の積増しにより増加。</a:t>
          </a:r>
          <a:r>
            <a:rPr kumimoji="1" lang="ja-JP" altLang="en-US" sz="1400">
              <a:latin typeface="ＭＳ Ｐゴシック"/>
            </a:rPr>
            <a:t>○繰出金は、国民健康保険特別会計繰出金</a:t>
          </a:r>
          <a:r>
            <a:rPr kumimoji="1" lang="en-US" altLang="ja-JP" sz="1400">
              <a:latin typeface="ＭＳ Ｐゴシック"/>
            </a:rPr>
            <a:t>(</a:t>
          </a:r>
          <a:r>
            <a:rPr kumimoji="1" lang="ja-JP" altLang="en-US" sz="1400">
              <a:latin typeface="ＭＳ Ｐゴシック"/>
            </a:rPr>
            <a:t>保健基盤安定</a:t>
          </a:r>
          <a:r>
            <a:rPr kumimoji="1" lang="en-US" altLang="ja-JP" sz="1400">
              <a:latin typeface="ＭＳ Ｐゴシック"/>
            </a:rPr>
            <a:t>)</a:t>
          </a:r>
          <a:r>
            <a:rPr kumimoji="1" lang="ja-JP" altLang="en-US" sz="1400">
              <a:latin typeface="ＭＳ Ｐゴシック"/>
            </a:rPr>
            <a:t>などにより増加。○出資金は、</a:t>
          </a:r>
          <a:r>
            <a:rPr lang="ja-JP" altLang="ja-JP" sz="1400" b="0" i="0" baseline="0">
              <a:solidFill>
                <a:schemeClr val="dk1"/>
              </a:solidFill>
              <a:effectLst/>
              <a:latin typeface="+mn-lt"/>
              <a:ea typeface="+mn-ea"/>
              <a:cs typeface="+mn-cs"/>
            </a:rPr>
            <a:t>町立病院と一部事務組合病院を有しているため</a:t>
          </a:r>
          <a:r>
            <a:rPr lang="ja-JP" altLang="en-US" sz="1400" b="0" i="0" baseline="0">
              <a:solidFill>
                <a:schemeClr val="dk1"/>
              </a:solidFill>
              <a:effectLst/>
              <a:latin typeface="+mn-lt"/>
              <a:ea typeface="+mn-ea"/>
              <a:cs typeface="+mn-cs"/>
            </a:rPr>
            <a:t>コストが高い。</a:t>
          </a:r>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宮城県蔵王町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12,593
12,539
152.83
6,094,938
5,887,291
198,897
4,077,848
4,549,918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53975</xdr:rowOff>
    </xdr:from>
    <xdr:to>
      <xdr:col>6</xdr:col>
      <xdr:colOff>511175</xdr:colOff>
      <xdr:row>34</xdr:row>
      <xdr:rowOff>121902</xdr:rowOff>
    </xdr:to>
    <xdr:cxnSp macro="">
      <xdr:nvCxnSpPr>
        <xdr:cNvPr id="63" name="直線コネクタ 62"/>
        <xdr:cNvCxnSpPr/>
      </xdr:nvCxnSpPr>
      <xdr:spPr>
        <a:xfrm flipV="1">
          <a:off x="3797300" y="5883275"/>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121902</xdr:rowOff>
    </xdr:from>
    <xdr:to>
      <xdr:col>5</xdr:col>
      <xdr:colOff>358775</xdr:colOff>
      <xdr:row>34</xdr:row>
      <xdr:rowOff>149824</xdr:rowOff>
    </xdr:to>
    <xdr:cxnSp macro="">
      <xdr:nvCxnSpPr>
        <xdr:cNvPr id="66" name="直線コネクタ 65"/>
        <xdr:cNvCxnSpPr/>
      </xdr:nvCxnSpPr>
      <xdr:spPr>
        <a:xfrm flipV="1">
          <a:off x="2908300" y="5951202"/>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139663</xdr:rowOff>
    </xdr:from>
    <xdr:ext cx="469744" cy="259045"/>
    <xdr:sp macro="" textlink="">
      <xdr:nvSpPr>
        <xdr:cNvPr id="68" name="テキスト ボックス 67"/>
        <xdr:cNvSpPr txBox="1"/>
      </xdr:nvSpPr>
      <xdr:spPr>
        <a:xfrm>
          <a:off x="3562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122392</xdr:rowOff>
    </xdr:from>
    <xdr:to>
      <xdr:col>4</xdr:col>
      <xdr:colOff>155575</xdr:colOff>
      <xdr:row>34</xdr:row>
      <xdr:rowOff>149824</xdr:rowOff>
    </xdr:to>
    <xdr:cxnSp macro="">
      <xdr:nvCxnSpPr>
        <xdr:cNvPr id="69" name="直線コネクタ 68"/>
        <xdr:cNvCxnSpPr/>
      </xdr:nvCxnSpPr>
      <xdr:spPr>
        <a:xfrm>
          <a:off x="2019300" y="59516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168112</xdr:rowOff>
    </xdr:from>
    <xdr:to>
      <xdr:col>2</xdr:col>
      <xdr:colOff>638175</xdr:colOff>
      <xdr:row>34</xdr:row>
      <xdr:rowOff>122392</xdr:rowOff>
    </xdr:to>
    <xdr:cxnSp macro="">
      <xdr:nvCxnSpPr>
        <xdr:cNvPr id="72" name="直線コネクタ 71"/>
        <xdr:cNvCxnSpPr/>
      </xdr:nvCxnSpPr>
      <xdr:spPr>
        <a:xfrm>
          <a:off x="1130300" y="582596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155338</xdr:rowOff>
    </xdr:from>
    <xdr:ext cx="469744" cy="259045"/>
    <xdr:sp macro="" textlink="">
      <xdr:nvSpPr>
        <xdr:cNvPr id="76" name="テキスト ボックス 75"/>
        <xdr:cNvSpPr txBox="1"/>
      </xdr:nvSpPr>
      <xdr:spPr>
        <a:xfrm>
          <a:off x="895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3175</xdr:rowOff>
    </xdr:from>
    <xdr:to>
      <xdr:col>6</xdr:col>
      <xdr:colOff>561975</xdr:colOff>
      <xdr:row>34</xdr:row>
      <xdr:rowOff>104775</xdr:rowOff>
    </xdr:to>
    <xdr:sp macro="" textlink="">
      <xdr:nvSpPr>
        <xdr:cNvPr id="82" name="円/楕円 81"/>
        <xdr:cNvSpPr/>
      </xdr:nvSpPr>
      <xdr:spPr>
        <a:xfrm>
          <a:off x="45847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26052</xdr:rowOff>
    </xdr:from>
    <xdr:ext cx="469744" cy="259045"/>
    <xdr:sp macro="" textlink="">
      <xdr:nvSpPr>
        <xdr:cNvPr id="83" name="議会費該当値テキスト"/>
        <xdr:cNvSpPr txBox="1"/>
      </xdr:nvSpPr>
      <xdr:spPr>
        <a:xfrm>
          <a:off x="4686300" y="56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71102</xdr:rowOff>
    </xdr:from>
    <xdr:to>
      <xdr:col>5</xdr:col>
      <xdr:colOff>409575</xdr:colOff>
      <xdr:row>35</xdr:row>
      <xdr:rowOff>1252</xdr:rowOff>
    </xdr:to>
    <xdr:sp macro="" textlink="">
      <xdr:nvSpPr>
        <xdr:cNvPr id="84" name="円/楕円 83"/>
        <xdr:cNvSpPr/>
      </xdr:nvSpPr>
      <xdr:spPr>
        <a:xfrm>
          <a:off x="3746500" y="590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17779</xdr:rowOff>
    </xdr:from>
    <xdr:ext cx="469744" cy="259045"/>
    <xdr:sp macro="" textlink="">
      <xdr:nvSpPr>
        <xdr:cNvPr id="85" name="テキスト ボックス 84"/>
        <xdr:cNvSpPr txBox="1"/>
      </xdr:nvSpPr>
      <xdr:spPr>
        <a:xfrm>
          <a:off x="3562427" y="567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99024</xdr:rowOff>
    </xdr:from>
    <xdr:to>
      <xdr:col>4</xdr:col>
      <xdr:colOff>206375</xdr:colOff>
      <xdr:row>35</xdr:row>
      <xdr:rowOff>29174</xdr:rowOff>
    </xdr:to>
    <xdr:sp macro="" textlink="">
      <xdr:nvSpPr>
        <xdr:cNvPr id="86" name="円/楕円 85"/>
        <xdr:cNvSpPr/>
      </xdr:nvSpPr>
      <xdr:spPr>
        <a:xfrm>
          <a:off x="2857500" y="592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45701</xdr:rowOff>
    </xdr:from>
    <xdr:ext cx="469744" cy="259045"/>
    <xdr:sp macro="" textlink="">
      <xdr:nvSpPr>
        <xdr:cNvPr id="87" name="テキスト ボックス 86"/>
        <xdr:cNvSpPr txBox="1"/>
      </xdr:nvSpPr>
      <xdr:spPr>
        <a:xfrm>
          <a:off x="2673427" y="5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71592</xdr:rowOff>
    </xdr:from>
    <xdr:to>
      <xdr:col>3</xdr:col>
      <xdr:colOff>3175</xdr:colOff>
      <xdr:row>35</xdr:row>
      <xdr:rowOff>1742</xdr:rowOff>
    </xdr:to>
    <xdr:sp macro="" textlink="">
      <xdr:nvSpPr>
        <xdr:cNvPr id="88" name="円/楕円 87"/>
        <xdr:cNvSpPr/>
      </xdr:nvSpPr>
      <xdr:spPr>
        <a:xfrm>
          <a:off x="1968500" y="5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18269</xdr:rowOff>
    </xdr:from>
    <xdr:ext cx="469744" cy="259045"/>
    <xdr:sp macro="" textlink="">
      <xdr:nvSpPr>
        <xdr:cNvPr id="89" name="テキスト ボックス 88"/>
        <xdr:cNvSpPr txBox="1"/>
      </xdr:nvSpPr>
      <xdr:spPr>
        <a:xfrm>
          <a:off x="1784427" y="56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117312</xdr:rowOff>
    </xdr:from>
    <xdr:to>
      <xdr:col>1</xdr:col>
      <xdr:colOff>485775</xdr:colOff>
      <xdr:row>34</xdr:row>
      <xdr:rowOff>47462</xdr:rowOff>
    </xdr:to>
    <xdr:sp macro="" textlink="">
      <xdr:nvSpPr>
        <xdr:cNvPr id="90" name="円/楕円 89"/>
        <xdr:cNvSpPr/>
      </xdr:nvSpPr>
      <xdr:spPr>
        <a:xfrm>
          <a:off x="1079500" y="5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63989</xdr:rowOff>
    </xdr:from>
    <xdr:ext cx="469744" cy="259045"/>
    <xdr:sp macro="" textlink="">
      <xdr:nvSpPr>
        <xdr:cNvPr id="91" name="テキスト ボックス 90"/>
        <xdr:cNvSpPr txBox="1"/>
      </xdr:nvSpPr>
      <xdr:spPr>
        <a:xfrm>
          <a:off x="895427" y="55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156037</xdr:rowOff>
    </xdr:from>
    <xdr:to>
      <xdr:col>6</xdr:col>
      <xdr:colOff>511175</xdr:colOff>
      <xdr:row>57</xdr:row>
      <xdr:rowOff>157322</xdr:rowOff>
    </xdr:to>
    <xdr:cxnSp macro="">
      <xdr:nvCxnSpPr>
        <xdr:cNvPr id="116" name="直線コネクタ 115"/>
        <xdr:cNvCxnSpPr/>
      </xdr:nvCxnSpPr>
      <xdr:spPr>
        <a:xfrm>
          <a:off x="3797300" y="9928687"/>
          <a:ext cx="8382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154970</xdr:rowOff>
    </xdr:from>
    <xdr:to>
      <xdr:col>5</xdr:col>
      <xdr:colOff>358775</xdr:colOff>
      <xdr:row>57</xdr:row>
      <xdr:rowOff>156037</xdr:rowOff>
    </xdr:to>
    <xdr:cxnSp macro="">
      <xdr:nvCxnSpPr>
        <xdr:cNvPr id="119" name="直線コネクタ 118"/>
        <xdr:cNvCxnSpPr/>
      </xdr:nvCxnSpPr>
      <xdr:spPr>
        <a:xfrm>
          <a:off x="2908300" y="992762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154970</xdr:rowOff>
    </xdr:from>
    <xdr:to>
      <xdr:col>4</xdr:col>
      <xdr:colOff>155575</xdr:colOff>
      <xdr:row>57</xdr:row>
      <xdr:rowOff>157569</xdr:rowOff>
    </xdr:to>
    <xdr:cxnSp macro="">
      <xdr:nvCxnSpPr>
        <xdr:cNvPr id="122" name="直線コネクタ 121"/>
        <xdr:cNvCxnSpPr/>
      </xdr:nvCxnSpPr>
      <xdr:spPr>
        <a:xfrm flipV="1">
          <a:off x="2019300" y="9927620"/>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150273</xdr:rowOff>
    </xdr:from>
    <xdr:to>
      <xdr:col>2</xdr:col>
      <xdr:colOff>638175</xdr:colOff>
      <xdr:row>57</xdr:row>
      <xdr:rowOff>157569</xdr:rowOff>
    </xdr:to>
    <xdr:cxnSp macro="">
      <xdr:nvCxnSpPr>
        <xdr:cNvPr id="125" name="直線コネクタ 124"/>
        <xdr:cNvCxnSpPr/>
      </xdr:nvCxnSpPr>
      <xdr:spPr>
        <a:xfrm>
          <a:off x="1130300" y="9922923"/>
          <a:ext cx="8890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46511</xdr:rowOff>
    </xdr:from>
    <xdr:ext cx="534377" cy="259045"/>
    <xdr:sp macro="" textlink="">
      <xdr:nvSpPr>
        <xdr:cNvPr id="127" name="テキスト ボックス 126"/>
        <xdr:cNvSpPr txBox="1"/>
      </xdr:nvSpPr>
      <xdr:spPr>
        <a:xfrm>
          <a:off x="1752111" y="964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106522</xdr:rowOff>
    </xdr:from>
    <xdr:to>
      <xdr:col>6</xdr:col>
      <xdr:colOff>561975</xdr:colOff>
      <xdr:row>58</xdr:row>
      <xdr:rowOff>36672</xdr:rowOff>
    </xdr:to>
    <xdr:sp macro="" textlink="">
      <xdr:nvSpPr>
        <xdr:cNvPr id="135" name="円/楕円 134"/>
        <xdr:cNvSpPr/>
      </xdr:nvSpPr>
      <xdr:spPr>
        <a:xfrm>
          <a:off x="4584700" y="98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105237</xdr:rowOff>
    </xdr:from>
    <xdr:to>
      <xdr:col>5</xdr:col>
      <xdr:colOff>409575</xdr:colOff>
      <xdr:row>58</xdr:row>
      <xdr:rowOff>35387</xdr:rowOff>
    </xdr:to>
    <xdr:sp macro="" textlink="">
      <xdr:nvSpPr>
        <xdr:cNvPr id="137" name="円/楕円 136"/>
        <xdr:cNvSpPr/>
      </xdr:nvSpPr>
      <xdr:spPr>
        <a:xfrm>
          <a:off x="3746500" y="98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26514</xdr:rowOff>
    </xdr:from>
    <xdr:ext cx="534377" cy="259045"/>
    <xdr:sp macro="" textlink="">
      <xdr:nvSpPr>
        <xdr:cNvPr id="138" name="テキスト ボックス 137"/>
        <xdr:cNvSpPr txBox="1"/>
      </xdr:nvSpPr>
      <xdr:spPr>
        <a:xfrm>
          <a:off x="3530111" y="99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104170</xdr:rowOff>
    </xdr:from>
    <xdr:to>
      <xdr:col>4</xdr:col>
      <xdr:colOff>206375</xdr:colOff>
      <xdr:row>58</xdr:row>
      <xdr:rowOff>34320</xdr:rowOff>
    </xdr:to>
    <xdr:sp macro="" textlink="">
      <xdr:nvSpPr>
        <xdr:cNvPr id="139" name="円/楕円 138"/>
        <xdr:cNvSpPr/>
      </xdr:nvSpPr>
      <xdr:spPr>
        <a:xfrm>
          <a:off x="2857500" y="987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25447</xdr:rowOff>
    </xdr:from>
    <xdr:ext cx="534377" cy="259045"/>
    <xdr:sp macro="" textlink="">
      <xdr:nvSpPr>
        <xdr:cNvPr id="140" name="テキスト ボックス 139"/>
        <xdr:cNvSpPr txBox="1"/>
      </xdr:nvSpPr>
      <xdr:spPr>
        <a:xfrm>
          <a:off x="2641111" y="99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106769</xdr:rowOff>
    </xdr:from>
    <xdr:to>
      <xdr:col>3</xdr:col>
      <xdr:colOff>3175</xdr:colOff>
      <xdr:row>58</xdr:row>
      <xdr:rowOff>36919</xdr:rowOff>
    </xdr:to>
    <xdr:sp macro="" textlink="">
      <xdr:nvSpPr>
        <xdr:cNvPr id="141" name="円/楕円 140"/>
        <xdr:cNvSpPr/>
      </xdr:nvSpPr>
      <xdr:spPr>
        <a:xfrm>
          <a:off x="1968500" y="98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28046</xdr:rowOff>
    </xdr:from>
    <xdr:ext cx="534377" cy="259045"/>
    <xdr:sp macro="" textlink="">
      <xdr:nvSpPr>
        <xdr:cNvPr id="142" name="テキスト ボックス 141"/>
        <xdr:cNvSpPr txBox="1"/>
      </xdr:nvSpPr>
      <xdr:spPr>
        <a:xfrm>
          <a:off x="1752111" y="99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99473</xdr:rowOff>
    </xdr:from>
    <xdr:to>
      <xdr:col>1</xdr:col>
      <xdr:colOff>485775</xdr:colOff>
      <xdr:row>58</xdr:row>
      <xdr:rowOff>29623</xdr:rowOff>
    </xdr:to>
    <xdr:sp macro="" textlink="">
      <xdr:nvSpPr>
        <xdr:cNvPr id="143" name="円/楕円 142"/>
        <xdr:cNvSpPr/>
      </xdr:nvSpPr>
      <xdr:spPr>
        <a:xfrm>
          <a:off x="1079500" y="98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20750</xdr:rowOff>
    </xdr:from>
    <xdr:ext cx="534377" cy="259045"/>
    <xdr:sp macro="" textlink="">
      <xdr:nvSpPr>
        <xdr:cNvPr id="144" name="テキスト ボックス 143"/>
        <xdr:cNvSpPr txBox="1"/>
      </xdr:nvSpPr>
      <xdr:spPr>
        <a:xfrm>
          <a:off x="863111" y="99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78415</xdr:rowOff>
    </xdr:from>
    <xdr:to>
      <xdr:col>6</xdr:col>
      <xdr:colOff>511175</xdr:colOff>
      <xdr:row>78</xdr:row>
      <xdr:rowOff>89072</xdr:rowOff>
    </xdr:to>
    <xdr:cxnSp macro="">
      <xdr:nvCxnSpPr>
        <xdr:cNvPr id="175" name="直線コネクタ 174"/>
        <xdr:cNvCxnSpPr/>
      </xdr:nvCxnSpPr>
      <xdr:spPr>
        <a:xfrm flipV="1">
          <a:off x="3797300" y="13451515"/>
          <a:ext cx="8382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89072</xdr:rowOff>
    </xdr:from>
    <xdr:to>
      <xdr:col>5</xdr:col>
      <xdr:colOff>358775</xdr:colOff>
      <xdr:row>78</xdr:row>
      <xdr:rowOff>103873</xdr:rowOff>
    </xdr:to>
    <xdr:cxnSp macro="">
      <xdr:nvCxnSpPr>
        <xdr:cNvPr id="178" name="直線コネクタ 177"/>
        <xdr:cNvCxnSpPr/>
      </xdr:nvCxnSpPr>
      <xdr:spPr>
        <a:xfrm flipV="1">
          <a:off x="2908300" y="13462172"/>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100785</xdr:rowOff>
    </xdr:from>
    <xdr:to>
      <xdr:col>4</xdr:col>
      <xdr:colOff>155575</xdr:colOff>
      <xdr:row>78</xdr:row>
      <xdr:rowOff>103873</xdr:rowOff>
    </xdr:to>
    <xdr:cxnSp macro="">
      <xdr:nvCxnSpPr>
        <xdr:cNvPr id="181" name="直線コネクタ 180"/>
        <xdr:cNvCxnSpPr/>
      </xdr:nvCxnSpPr>
      <xdr:spPr>
        <a:xfrm>
          <a:off x="2019300" y="13473885"/>
          <a:ext cx="8890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83809</xdr:rowOff>
    </xdr:from>
    <xdr:to>
      <xdr:col>2</xdr:col>
      <xdr:colOff>638175</xdr:colOff>
      <xdr:row>78</xdr:row>
      <xdr:rowOff>100785</xdr:rowOff>
    </xdr:to>
    <xdr:cxnSp macro="">
      <xdr:nvCxnSpPr>
        <xdr:cNvPr id="184" name="直線コネクタ 183"/>
        <xdr:cNvCxnSpPr/>
      </xdr:nvCxnSpPr>
      <xdr:spPr>
        <a:xfrm>
          <a:off x="1130300" y="13456909"/>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136875</xdr:rowOff>
    </xdr:from>
    <xdr:ext cx="599010" cy="259045"/>
    <xdr:sp macro="" textlink="">
      <xdr:nvSpPr>
        <xdr:cNvPr id="186" name="テキスト ボックス 185"/>
        <xdr:cNvSpPr txBox="1"/>
      </xdr:nvSpPr>
      <xdr:spPr>
        <a:xfrm>
          <a:off x="1719794" y="13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27615</xdr:rowOff>
    </xdr:from>
    <xdr:to>
      <xdr:col>6</xdr:col>
      <xdr:colOff>561975</xdr:colOff>
      <xdr:row>78</xdr:row>
      <xdr:rowOff>129215</xdr:rowOff>
    </xdr:to>
    <xdr:sp macro="" textlink="">
      <xdr:nvSpPr>
        <xdr:cNvPr id="194" name="円/楕円 193"/>
        <xdr:cNvSpPr/>
      </xdr:nvSpPr>
      <xdr:spPr>
        <a:xfrm>
          <a:off x="4584700" y="134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38272</xdr:rowOff>
    </xdr:from>
    <xdr:to>
      <xdr:col>5</xdr:col>
      <xdr:colOff>409575</xdr:colOff>
      <xdr:row>78</xdr:row>
      <xdr:rowOff>139872</xdr:rowOff>
    </xdr:to>
    <xdr:sp macro="" textlink="">
      <xdr:nvSpPr>
        <xdr:cNvPr id="196" name="円/楕円 195"/>
        <xdr:cNvSpPr/>
      </xdr:nvSpPr>
      <xdr:spPr>
        <a:xfrm>
          <a:off x="3746500" y="134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130999</xdr:rowOff>
    </xdr:from>
    <xdr:ext cx="599010" cy="259045"/>
    <xdr:sp macro="" textlink="">
      <xdr:nvSpPr>
        <xdr:cNvPr id="197" name="テキスト ボックス 196"/>
        <xdr:cNvSpPr txBox="1"/>
      </xdr:nvSpPr>
      <xdr:spPr>
        <a:xfrm>
          <a:off x="3497794" y="1350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53073</xdr:rowOff>
    </xdr:from>
    <xdr:to>
      <xdr:col>4</xdr:col>
      <xdr:colOff>206375</xdr:colOff>
      <xdr:row>78</xdr:row>
      <xdr:rowOff>154673</xdr:rowOff>
    </xdr:to>
    <xdr:sp macro="" textlink="">
      <xdr:nvSpPr>
        <xdr:cNvPr id="198" name="円/楕円 197"/>
        <xdr:cNvSpPr/>
      </xdr:nvSpPr>
      <xdr:spPr>
        <a:xfrm>
          <a:off x="2857500" y="134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145800</xdr:rowOff>
    </xdr:from>
    <xdr:ext cx="599010" cy="259045"/>
    <xdr:sp macro="" textlink="">
      <xdr:nvSpPr>
        <xdr:cNvPr id="199" name="テキスト ボックス 198"/>
        <xdr:cNvSpPr txBox="1"/>
      </xdr:nvSpPr>
      <xdr:spPr>
        <a:xfrm>
          <a:off x="2608794" y="135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49985</xdr:rowOff>
    </xdr:from>
    <xdr:to>
      <xdr:col>3</xdr:col>
      <xdr:colOff>3175</xdr:colOff>
      <xdr:row>78</xdr:row>
      <xdr:rowOff>151585</xdr:rowOff>
    </xdr:to>
    <xdr:sp macro="" textlink="">
      <xdr:nvSpPr>
        <xdr:cNvPr id="200" name="円/楕円 199"/>
        <xdr:cNvSpPr/>
      </xdr:nvSpPr>
      <xdr:spPr>
        <a:xfrm>
          <a:off x="1968500" y="1342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142712</xdr:rowOff>
    </xdr:from>
    <xdr:ext cx="599010" cy="259045"/>
    <xdr:sp macro="" textlink="">
      <xdr:nvSpPr>
        <xdr:cNvPr id="201" name="テキスト ボックス 200"/>
        <xdr:cNvSpPr txBox="1"/>
      </xdr:nvSpPr>
      <xdr:spPr>
        <a:xfrm>
          <a:off x="1719794" y="1351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33009</xdr:rowOff>
    </xdr:from>
    <xdr:to>
      <xdr:col>1</xdr:col>
      <xdr:colOff>485775</xdr:colOff>
      <xdr:row>78</xdr:row>
      <xdr:rowOff>134609</xdr:rowOff>
    </xdr:to>
    <xdr:sp macro="" textlink="">
      <xdr:nvSpPr>
        <xdr:cNvPr id="202" name="円/楕円 201"/>
        <xdr:cNvSpPr/>
      </xdr:nvSpPr>
      <xdr:spPr>
        <a:xfrm>
          <a:off x="1079500" y="134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125736</xdr:rowOff>
    </xdr:from>
    <xdr:ext cx="599010" cy="259045"/>
    <xdr:sp macro="" textlink="">
      <xdr:nvSpPr>
        <xdr:cNvPr id="203" name="テキスト ボックス 202"/>
        <xdr:cNvSpPr txBox="1"/>
      </xdr:nvSpPr>
      <xdr:spPr>
        <a:xfrm>
          <a:off x="830794" y="134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133339</xdr:rowOff>
    </xdr:from>
    <xdr:to>
      <xdr:col>6</xdr:col>
      <xdr:colOff>511175</xdr:colOff>
      <xdr:row>96</xdr:row>
      <xdr:rowOff>23320</xdr:rowOff>
    </xdr:to>
    <xdr:cxnSp macro="">
      <xdr:nvCxnSpPr>
        <xdr:cNvPr id="228" name="直線コネクタ 227"/>
        <xdr:cNvCxnSpPr/>
      </xdr:nvCxnSpPr>
      <xdr:spPr>
        <a:xfrm flipV="1">
          <a:off x="3797300" y="16421089"/>
          <a:ext cx="838200" cy="6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23320</xdr:rowOff>
    </xdr:from>
    <xdr:to>
      <xdr:col>5</xdr:col>
      <xdr:colOff>358775</xdr:colOff>
      <xdr:row>96</xdr:row>
      <xdr:rowOff>66308</xdr:rowOff>
    </xdr:to>
    <xdr:cxnSp macro="">
      <xdr:nvCxnSpPr>
        <xdr:cNvPr id="231" name="直線コネクタ 230"/>
        <xdr:cNvCxnSpPr/>
      </xdr:nvCxnSpPr>
      <xdr:spPr>
        <a:xfrm flipV="1">
          <a:off x="2908300" y="16482520"/>
          <a:ext cx="889000" cy="4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158698</xdr:rowOff>
    </xdr:from>
    <xdr:ext cx="534377" cy="259045"/>
    <xdr:sp macro="" textlink="">
      <xdr:nvSpPr>
        <xdr:cNvPr id="233" name="テキスト ボックス 232"/>
        <xdr:cNvSpPr txBox="1"/>
      </xdr:nvSpPr>
      <xdr:spPr>
        <a:xfrm>
          <a:off x="3530111" y="166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66308</xdr:rowOff>
    </xdr:from>
    <xdr:to>
      <xdr:col>4</xdr:col>
      <xdr:colOff>155575</xdr:colOff>
      <xdr:row>96</xdr:row>
      <xdr:rowOff>81624</xdr:rowOff>
    </xdr:to>
    <xdr:cxnSp macro="">
      <xdr:nvCxnSpPr>
        <xdr:cNvPr id="234" name="直線コネクタ 233"/>
        <xdr:cNvCxnSpPr/>
      </xdr:nvCxnSpPr>
      <xdr:spPr>
        <a:xfrm flipV="1">
          <a:off x="2019300" y="16525508"/>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81624</xdr:rowOff>
    </xdr:from>
    <xdr:to>
      <xdr:col>2</xdr:col>
      <xdr:colOff>638175</xdr:colOff>
      <xdr:row>96</xdr:row>
      <xdr:rowOff>87630</xdr:rowOff>
    </xdr:to>
    <xdr:cxnSp macro="">
      <xdr:nvCxnSpPr>
        <xdr:cNvPr id="237" name="直線コネクタ 236"/>
        <xdr:cNvCxnSpPr/>
      </xdr:nvCxnSpPr>
      <xdr:spPr>
        <a:xfrm flipV="1">
          <a:off x="1130300" y="16540824"/>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158641</xdr:rowOff>
    </xdr:from>
    <xdr:ext cx="534377" cy="259045"/>
    <xdr:sp macro="" textlink="">
      <xdr:nvSpPr>
        <xdr:cNvPr id="241" name="テキスト ボックス 240"/>
        <xdr:cNvSpPr txBox="1"/>
      </xdr:nvSpPr>
      <xdr:spPr>
        <a:xfrm>
          <a:off x="863111" y="166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82539</xdr:rowOff>
    </xdr:from>
    <xdr:to>
      <xdr:col>6</xdr:col>
      <xdr:colOff>561975</xdr:colOff>
      <xdr:row>96</xdr:row>
      <xdr:rowOff>12689</xdr:rowOff>
    </xdr:to>
    <xdr:sp macro="" textlink="">
      <xdr:nvSpPr>
        <xdr:cNvPr id="247" name="円/楕円 246"/>
        <xdr:cNvSpPr/>
      </xdr:nvSpPr>
      <xdr:spPr>
        <a:xfrm>
          <a:off x="4584700" y="1637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105416</xdr:rowOff>
    </xdr:from>
    <xdr:ext cx="534377" cy="259045"/>
    <xdr:sp macro="" textlink="">
      <xdr:nvSpPr>
        <xdr:cNvPr id="248" name="衛生費該当値テキスト"/>
        <xdr:cNvSpPr txBox="1"/>
      </xdr:nvSpPr>
      <xdr:spPr>
        <a:xfrm>
          <a:off x="4686300" y="162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71,113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143970</xdr:rowOff>
    </xdr:from>
    <xdr:to>
      <xdr:col>5</xdr:col>
      <xdr:colOff>409575</xdr:colOff>
      <xdr:row>96</xdr:row>
      <xdr:rowOff>74120</xdr:rowOff>
    </xdr:to>
    <xdr:sp macro="" textlink="">
      <xdr:nvSpPr>
        <xdr:cNvPr id="249" name="円/楕円 248"/>
        <xdr:cNvSpPr/>
      </xdr:nvSpPr>
      <xdr:spPr>
        <a:xfrm>
          <a:off x="3746500" y="164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90647</xdr:rowOff>
    </xdr:from>
    <xdr:ext cx="534377" cy="259045"/>
    <xdr:sp macro="" textlink="">
      <xdr:nvSpPr>
        <xdr:cNvPr id="250" name="テキスト ボックス 249"/>
        <xdr:cNvSpPr txBox="1"/>
      </xdr:nvSpPr>
      <xdr:spPr>
        <a:xfrm>
          <a:off x="3530111" y="1620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15508</xdr:rowOff>
    </xdr:from>
    <xdr:to>
      <xdr:col>4</xdr:col>
      <xdr:colOff>206375</xdr:colOff>
      <xdr:row>96</xdr:row>
      <xdr:rowOff>117108</xdr:rowOff>
    </xdr:to>
    <xdr:sp macro="" textlink="">
      <xdr:nvSpPr>
        <xdr:cNvPr id="251" name="円/楕円 250"/>
        <xdr:cNvSpPr/>
      </xdr:nvSpPr>
      <xdr:spPr>
        <a:xfrm>
          <a:off x="2857500" y="164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133635</xdr:rowOff>
    </xdr:from>
    <xdr:ext cx="534377" cy="259045"/>
    <xdr:sp macro="" textlink="">
      <xdr:nvSpPr>
        <xdr:cNvPr id="252" name="テキスト ボックス 251"/>
        <xdr:cNvSpPr txBox="1"/>
      </xdr:nvSpPr>
      <xdr:spPr>
        <a:xfrm>
          <a:off x="2641111" y="162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30824</xdr:rowOff>
    </xdr:from>
    <xdr:to>
      <xdr:col>3</xdr:col>
      <xdr:colOff>3175</xdr:colOff>
      <xdr:row>96</xdr:row>
      <xdr:rowOff>132424</xdr:rowOff>
    </xdr:to>
    <xdr:sp macro="" textlink="">
      <xdr:nvSpPr>
        <xdr:cNvPr id="253" name="円/楕円 252"/>
        <xdr:cNvSpPr/>
      </xdr:nvSpPr>
      <xdr:spPr>
        <a:xfrm>
          <a:off x="1968500" y="164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148951</xdr:rowOff>
    </xdr:from>
    <xdr:ext cx="534377" cy="259045"/>
    <xdr:sp macro="" textlink="">
      <xdr:nvSpPr>
        <xdr:cNvPr id="254" name="テキスト ボックス 253"/>
        <xdr:cNvSpPr txBox="1"/>
      </xdr:nvSpPr>
      <xdr:spPr>
        <a:xfrm>
          <a:off x="1752111" y="162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36830</xdr:rowOff>
    </xdr:from>
    <xdr:to>
      <xdr:col>1</xdr:col>
      <xdr:colOff>485775</xdr:colOff>
      <xdr:row>96</xdr:row>
      <xdr:rowOff>138430</xdr:rowOff>
    </xdr:to>
    <xdr:sp macro="" textlink="">
      <xdr:nvSpPr>
        <xdr:cNvPr id="255" name="円/楕円 254"/>
        <xdr:cNvSpPr/>
      </xdr:nvSpPr>
      <xdr:spPr>
        <a:xfrm>
          <a:off x="1079500" y="164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154957</xdr:rowOff>
    </xdr:from>
    <xdr:ext cx="534377" cy="259045"/>
    <xdr:sp macro="" textlink="">
      <xdr:nvSpPr>
        <xdr:cNvPr id="256" name="テキスト ボックス 255"/>
        <xdr:cNvSpPr txBox="1"/>
      </xdr:nvSpPr>
      <xdr:spPr>
        <a:xfrm>
          <a:off x="863111" y="1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49022</xdr:rowOff>
    </xdr:from>
    <xdr:to>
      <xdr:col>15</xdr:col>
      <xdr:colOff>180975</xdr:colOff>
      <xdr:row>37</xdr:row>
      <xdr:rowOff>19177</xdr:rowOff>
    </xdr:to>
    <xdr:cxnSp macro="">
      <xdr:nvCxnSpPr>
        <xdr:cNvPr id="285" name="直線コネクタ 284"/>
        <xdr:cNvCxnSpPr/>
      </xdr:nvCxnSpPr>
      <xdr:spPr>
        <a:xfrm>
          <a:off x="9639300" y="6049772"/>
          <a:ext cx="838200" cy="3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143637</xdr:rowOff>
    </xdr:from>
    <xdr:to>
      <xdr:col>14</xdr:col>
      <xdr:colOff>28575</xdr:colOff>
      <xdr:row>35</xdr:row>
      <xdr:rowOff>49022</xdr:rowOff>
    </xdr:to>
    <xdr:cxnSp macro="">
      <xdr:nvCxnSpPr>
        <xdr:cNvPr id="288" name="直線コネクタ 287"/>
        <xdr:cNvCxnSpPr/>
      </xdr:nvCxnSpPr>
      <xdr:spPr>
        <a:xfrm>
          <a:off x="8750300" y="5972937"/>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126255</xdr:rowOff>
    </xdr:from>
    <xdr:ext cx="469744" cy="259045"/>
    <xdr:sp macro="" textlink="">
      <xdr:nvSpPr>
        <xdr:cNvPr id="290" name="テキスト ボックス 289"/>
        <xdr:cNvSpPr txBox="1"/>
      </xdr:nvSpPr>
      <xdr:spPr>
        <a:xfrm>
          <a:off x="9404427" y="646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143637</xdr:rowOff>
    </xdr:from>
    <xdr:to>
      <xdr:col>12</xdr:col>
      <xdr:colOff>511175</xdr:colOff>
      <xdr:row>35</xdr:row>
      <xdr:rowOff>6985</xdr:rowOff>
    </xdr:to>
    <xdr:cxnSp macro="">
      <xdr:nvCxnSpPr>
        <xdr:cNvPr id="291" name="直線コネクタ 290"/>
        <xdr:cNvCxnSpPr/>
      </xdr:nvCxnSpPr>
      <xdr:spPr>
        <a:xfrm flipV="1">
          <a:off x="7861300" y="5972937"/>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84091</xdr:rowOff>
    </xdr:from>
    <xdr:ext cx="469744" cy="259045"/>
    <xdr:sp macro="" textlink="">
      <xdr:nvSpPr>
        <xdr:cNvPr id="293" name="テキスト ボックス 292"/>
        <xdr:cNvSpPr txBox="1"/>
      </xdr:nvSpPr>
      <xdr:spPr>
        <a:xfrm>
          <a:off x="85154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102489</xdr:rowOff>
    </xdr:from>
    <xdr:to>
      <xdr:col>11</xdr:col>
      <xdr:colOff>307975</xdr:colOff>
      <xdr:row>35</xdr:row>
      <xdr:rowOff>6985</xdr:rowOff>
    </xdr:to>
    <xdr:cxnSp macro="">
      <xdr:nvCxnSpPr>
        <xdr:cNvPr id="294" name="直線コネクタ 293"/>
        <xdr:cNvCxnSpPr/>
      </xdr:nvCxnSpPr>
      <xdr:spPr>
        <a:xfrm>
          <a:off x="6972300" y="5760339"/>
          <a:ext cx="889000" cy="2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60977</xdr:rowOff>
    </xdr:from>
    <xdr:ext cx="469744" cy="259045"/>
    <xdr:sp macro="" textlink="">
      <xdr:nvSpPr>
        <xdr:cNvPr id="296" name="テキスト ボックス 295"/>
        <xdr:cNvSpPr txBox="1"/>
      </xdr:nvSpPr>
      <xdr:spPr>
        <a:xfrm>
          <a:off x="7626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31894</xdr:rowOff>
    </xdr:from>
    <xdr:ext cx="469744" cy="259045"/>
    <xdr:sp macro="" textlink="">
      <xdr:nvSpPr>
        <xdr:cNvPr id="298" name="テキスト ボックス 297"/>
        <xdr:cNvSpPr txBox="1"/>
      </xdr:nvSpPr>
      <xdr:spPr>
        <a:xfrm>
          <a:off x="6737427"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139827</xdr:rowOff>
    </xdr:from>
    <xdr:to>
      <xdr:col>15</xdr:col>
      <xdr:colOff>231775</xdr:colOff>
      <xdr:row>37</xdr:row>
      <xdr:rowOff>69977</xdr:rowOff>
    </xdr:to>
    <xdr:sp macro="" textlink="">
      <xdr:nvSpPr>
        <xdr:cNvPr id="304" name="円/楕円 303"/>
        <xdr:cNvSpPr/>
      </xdr:nvSpPr>
      <xdr:spPr>
        <a:xfrm>
          <a:off x="104267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162704</xdr:rowOff>
    </xdr:from>
    <xdr:ext cx="469744" cy="259045"/>
    <xdr:sp macro="" textlink="">
      <xdr:nvSpPr>
        <xdr:cNvPr id="305" name="労働費該当値テキスト"/>
        <xdr:cNvSpPr txBox="1"/>
      </xdr:nvSpPr>
      <xdr:spPr>
        <a:xfrm>
          <a:off x="10528300" y="61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169672</xdr:rowOff>
    </xdr:from>
    <xdr:to>
      <xdr:col>14</xdr:col>
      <xdr:colOff>79375</xdr:colOff>
      <xdr:row>35</xdr:row>
      <xdr:rowOff>99822</xdr:rowOff>
    </xdr:to>
    <xdr:sp macro="" textlink="">
      <xdr:nvSpPr>
        <xdr:cNvPr id="306" name="円/楕円 305"/>
        <xdr:cNvSpPr/>
      </xdr:nvSpPr>
      <xdr:spPr>
        <a:xfrm>
          <a:off x="958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116349</xdr:rowOff>
    </xdr:from>
    <xdr:ext cx="469744" cy="259045"/>
    <xdr:sp macro="" textlink="">
      <xdr:nvSpPr>
        <xdr:cNvPr id="307" name="テキスト ボックス 306"/>
        <xdr:cNvSpPr txBox="1"/>
      </xdr:nvSpPr>
      <xdr:spPr>
        <a:xfrm>
          <a:off x="9404427"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92837</xdr:rowOff>
    </xdr:from>
    <xdr:to>
      <xdr:col>12</xdr:col>
      <xdr:colOff>561975</xdr:colOff>
      <xdr:row>35</xdr:row>
      <xdr:rowOff>22987</xdr:rowOff>
    </xdr:to>
    <xdr:sp macro="" textlink="">
      <xdr:nvSpPr>
        <xdr:cNvPr id="308" name="円/楕円 307"/>
        <xdr:cNvSpPr/>
      </xdr:nvSpPr>
      <xdr:spPr>
        <a:xfrm>
          <a:off x="8699500" y="59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39514</xdr:rowOff>
    </xdr:from>
    <xdr:ext cx="469744" cy="259045"/>
    <xdr:sp macro="" textlink="">
      <xdr:nvSpPr>
        <xdr:cNvPr id="309" name="テキスト ボックス 308"/>
        <xdr:cNvSpPr txBox="1"/>
      </xdr:nvSpPr>
      <xdr:spPr>
        <a:xfrm>
          <a:off x="8515427" y="5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127635</xdr:rowOff>
    </xdr:from>
    <xdr:to>
      <xdr:col>11</xdr:col>
      <xdr:colOff>358775</xdr:colOff>
      <xdr:row>35</xdr:row>
      <xdr:rowOff>57785</xdr:rowOff>
    </xdr:to>
    <xdr:sp macro="" textlink="">
      <xdr:nvSpPr>
        <xdr:cNvPr id="310" name="円/楕円 309"/>
        <xdr:cNvSpPr/>
      </xdr:nvSpPr>
      <xdr:spPr>
        <a:xfrm>
          <a:off x="7810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74312</xdr:rowOff>
    </xdr:from>
    <xdr:ext cx="469744" cy="259045"/>
    <xdr:sp macro="" textlink="">
      <xdr:nvSpPr>
        <xdr:cNvPr id="311" name="テキスト ボックス 310"/>
        <xdr:cNvSpPr txBox="1"/>
      </xdr:nvSpPr>
      <xdr:spPr>
        <a:xfrm>
          <a:off x="7626427" y="573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51689</xdr:rowOff>
    </xdr:from>
    <xdr:to>
      <xdr:col>10</xdr:col>
      <xdr:colOff>155575</xdr:colOff>
      <xdr:row>33</xdr:row>
      <xdr:rowOff>153289</xdr:rowOff>
    </xdr:to>
    <xdr:sp macro="" textlink="">
      <xdr:nvSpPr>
        <xdr:cNvPr id="312" name="円/楕円 311"/>
        <xdr:cNvSpPr/>
      </xdr:nvSpPr>
      <xdr:spPr>
        <a:xfrm>
          <a:off x="6921500" y="57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169816</xdr:rowOff>
    </xdr:from>
    <xdr:ext cx="469744" cy="259045"/>
    <xdr:sp macro="" textlink="">
      <xdr:nvSpPr>
        <xdr:cNvPr id="313" name="テキスト ボックス 312"/>
        <xdr:cNvSpPr txBox="1"/>
      </xdr:nvSpPr>
      <xdr:spPr>
        <a:xfrm>
          <a:off x="6737427" y="5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92947</xdr:rowOff>
    </xdr:from>
    <xdr:to>
      <xdr:col>15</xdr:col>
      <xdr:colOff>180975</xdr:colOff>
      <xdr:row>58</xdr:row>
      <xdr:rowOff>83620</xdr:rowOff>
    </xdr:to>
    <xdr:cxnSp macro="">
      <xdr:nvCxnSpPr>
        <xdr:cNvPr id="340" name="直線コネクタ 339"/>
        <xdr:cNvCxnSpPr/>
      </xdr:nvCxnSpPr>
      <xdr:spPr>
        <a:xfrm>
          <a:off x="9639300" y="9865597"/>
          <a:ext cx="838200" cy="16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92947</xdr:rowOff>
    </xdr:from>
    <xdr:to>
      <xdr:col>14</xdr:col>
      <xdr:colOff>28575</xdr:colOff>
      <xdr:row>58</xdr:row>
      <xdr:rowOff>31970</xdr:rowOff>
    </xdr:to>
    <xdr:cxnSp macro="">
      <xdr:nvCxnSpPr>
        <xdr:cNvPr id="343" name="直線コネクタ 342"/>
        <xdr:cNvCxnSpPr/>
      </xdr:nvCxnSpPr>
      <xdr:spPr>
        <a:xfrm flipV="1">
          <a:off x="8750300" y="9865597"/>
          <a:ext cx="889000" cy="1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31970</xdr:rowOff>
    </xdr:from>
    <xdr:to>
      <xdr:col>12</xdr:col>
      <xdr:colOff>511175</xdr:colOff>
      <xdr:row>58</xdr:row>
      <xdr:rowOff>73713</xdr:rowOff>
    </xdr:to>
    <xdr:cxnSp macro="">
      <xdr:nvCxnSpPr>
        <xdr:cNvPr id="346" name="直線コネクタ 345"/>
        <xdr:cNvCxnSpPr/>
      </xdr:nvCxnSpPr>
      <xdr:spPr>
        <a:xfrm flipV="1">
          <a:off x="7861300" y="9976070"/>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63480</xdr:rowOff>
    </xdr:from>
    <xdr:to>
      <xdr:col>11</xdr:col>
      <xdr:colOff>307975</xdr:colOff>
      <xdr:row>58</xdr:row>
      <xdr:rowOff>73713</xdr:rowOff>
    </xdr:to>
    <xdr:cxnSp macro="">
      <xdr:nvCxnSpPr>
        <xdr:cNvPr id="349" name="直線コネクタ 348"/>
        <xdr:cNvCxnSpPr/>
      </xdr:nvCxnSpPr>
      <xdr:spPr>
        <a:xfrm>
          <a:off x="6972300" y="10007580"/>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92361</xdr:rowOff>
    </xdr:from>
    <xdr:ext cx="534377" cy="259045"/>
    <xdr:sp macro="" textlink="">
      <xdr:nvSpPr>
        <xdr:cNvPr id="351" name="テキスト ボックス 350"/>
        <xdr:cNvSpPr txBox="1"/>
      </xdr:nvSpPr>
      <xdr:spPr>
        <a:xfrm>
          <a:off x="7594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84671</xdr:rowOff>
    </xdr:from>
    <xdr:ext cx="534377" cy="259045"/>
    <xdr:sp macro="" textlink="">
      <xdr:nvSpPr>
        <xdr:cNvPr id="353" name="テキスト ボックス 352"/>
        <xdr:cNvSpPr txBox="1"/>
      </xdr:nvSpPr>
      <xdr:spPr>
        <a:xfrm>
          <a:off x="6705111" y="96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32820</xdr:rowOff>
    </xdr:from>
    <xdr:to>
      <xdr:col>15</xdr:col>
      <xdr:colOff>231775</xdr:colOff>
      <xdr:row>58</xdr:row>
      <xdr:rowOff>134420</xdr:rowOff>
    </xdr:to>
    <xdr:sp macro="" textlink="">
      <xdr:nvSpPr>
        <xdr:cNvPr id="359" name="円/楕円 358"/>
        <xdr:cNvSpPr/>
      </xdr:nvSpPr>
      <xdr:spPr>
        <a:xfrm>
          <a:off x="10426700" y="997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119197</xdr:rowOff>
    </xdr:from>
    <xdr:ext cx="534377" cy="259045"/>
    <xdr:sp macro="" textlink="">
      <xdr:nvSpPr>
        <xdr:cNvPr id="360" name="農林水産業費該当値テキスト"/>
        <xdr:cNvSpPr txBox="1"/>
      </xdr:nvSpPr>
      <xdr:spPr>
        <a:xfrm>
          <a:off x="10528300" y="98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42147</xdr:rowOff>
    </xdr:from>
    <xdr:to>
      <xdr:col>14</xdr:col>
      <xdr:colOff>79375</xdr:colOff>
      <xdr:row>57</xdr:row>
      <xdr:rowOff>143747</xdr:rowOff>
    </xdr:to>
    <xdr:sp macro="" textlink="">
      <xdr:nvSpPr>
        <xdr:cNvPr id="361" name="円/楕円 360"/>
        <xdr:cNvSpPr/>
      </xdr:nvSpPr>
      <xdr:spPr>
        <a:xfrm>
          <a:off x="9588500" y="98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134874</xdr:rowOff>
    </xdr:from>
    <xdr:ext cx="534377" cy="259045"/>
    <xdr:sp macro="" textlink="">
      <xdr:nvSpPr>
        <xdr:cNvPr id="362" name="テキスト ボックス 361"/>
        <xdr:cNvSpPr txBox="1"/>
      </xdr:nvSpPr>
      <xdr:spPr>
        <a:xfrm>
          <a:off x="9372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152620</xdr:rowOff>
    </xdr:from>
    <xdr:to>
      <xdr:col>12</xdr:col>
      <xdr:colOff>561975</xdr:colOff>
      <xdr:row>58</xdr:row>
      <xdr:rowOff>82770</xdr:rowOff>
    </xdr:to>
    <xdr:sp macro="" textlink="">
      <xdr:nvSpPr>
        <xdr:cNvPr id="363" name="円/楕円 362"/>
        <xdr:cNvSpPr/>
      </xdr:nvSpPr>
      <xdr:spPr>
        <a:xfrm>
          <a:off x="8699500" y="99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73897</xdr:rowOff>
    </xdr:from>
    <xdr:ext cx="534377" cy="259045"/>
    <xdr:sp macro="" textlink="">
      <xdr:nvSpPr>
        <xdr:cNvPr id="364" name="テキスト ボックス 363"/>
        <xdr:cNvSpPr txBox="1"/>
      </xdr:nvSpPr>
      <xdr:spPr>
        <a:xfrm>
          <a:off x="8483111" y="1001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22913</xdr:rowOff>
    </xdr:from>
    <xdr:to>
      <xdr:col>11</xdr:col>
      <xdr:colOff>358775</xdr:colOff>
      <xdr:row>58</xdr:row>
      <xdr:rowOff>124513</xdr:rowOff>
    </xdr:to>
    <xdr:sp macro="" textlink="">
      <xdr:nvSpPr>
        <xdr:cNvPr id="365" name="円/楕円 364"/>
        <xdr:cNvSpPr/>
      </xdr:nvSpPr>
      <xdr:spPr>
        <a:xfrm>
          <a:off x="7810500" y="99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115640</xdr:rowOff>
    </xdr:from>
    <xdr:ext cx="534377" cy="259045"/>
    <xdr:sp macro="" textlink="">
      <xdr:nvSpPr>
        <xdr:cNvPr id="366" name="テキスト ボックス 365"/>
        <xdr:cNvSpPr txBox="1"/>
      </xdr:nvSpPr>
      <xdr:spPr>
        <a:xfrm>
          <a:off x="7594111" y="100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12680</xdr:rowOff>
    </xdr:from>
    <xdr:to>
      <xdr:col>10</xdr:col>
      <xdr:colOff>155575</xdr:colOff>
      <xdr:row>58</xdr:row>
      <xdr:rowOff>114280</xdr:rowOff>
    </xdr:to>
    <xdr:sp macro="" textlink="">
      <xdr:nvSpPr>
        <xdr:cNvPr id="367" name="円/楕円 366"/>
        <xdr:cNvSpPr/>
      </xdr:nvSpPr>
      <xdr:spPr>
        <a:xfrm>
          <a:off x="6921500" y="9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105407</xdr:rowOff>
    </xdr:from>
    <xdr:ext cx="534377" cy="259045"/>
    <xdr:sp macro="" textlink="">
      <xdr:nvSpPr>
        <xdr:cNvPr id="368" name="テキスト ボックス 367"/>
        <xdr:cNvSpPr txBox="1"/>
      </xdr:nvSpPr>
      <xdr:spPr>
        <a:xfrm>
          <a:off x="6705111" y="100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5366</xdr:rowOff>
    </xdr:from>
    <xdr:to>
      <xdr:col>15</xdr:col>
      <xdr:colOff>180975</xdr:colOff>
      <xdr:row>78</xdr:row>
      <xdr:rowOff>37306</xdr:rowOff>
    </xdr:to>
    <xdr:cxnSp macro="">
      <xdr:nvCxnSpPr>
        <xdr:cNvPr id="395" name="直線コネクタ 394"/>
        <xdr:cNvCxnSpPr/>
      </xdr:nvCxnSpPr>
      <xdr:spPr>
        <a:xfrm flipV="1">
          <a:off x="9639300" y="13378466"/>
          <a:ext cx="838200" cy="3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37306</xdr:rowOff>
    </xdr:from>
    <xdr:to>
      <xdr:col>14</xdr:col>
      <xdr:colOff>28575</xdr:colOff>
      <xdr:row>78</xdr:row>
      <xdr:rowOff>44008</xdr:rowOff>
    </xdr:to>
    <xdr:cxnSp macro="">
      <xdr:nvCxnSpPr>
        <xdr:cNvPr id="398" name="直線コネクタ 397"/>
        <xdr:cNvCxnSpPr/>
      </xdr:nvCxnSpPr>
      <xdr:spPr>
        <a:xfrm flipV="1">
          <a:off x="8750300" y="13410406"/>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44008</xdr:rowOff>
    </xdr:from>
    <xdr:to>
      <xdr:col>12</xdr:col>
      <xdr:colOff>511175</xdr:colOff>
      <xdr:row>78</xdr:row>
      <xdr:rowOff>47977</xdr:rowOff>
    </xdr:to>
    <xdr:cxnSp macro="">
      <xdr:nvCxnSpPr>
        <xdr:cNvPr id="401" name="直線コネクタ 400"/>
        <xdr:cNvCxnSpPr/>
      </xdr:nvCxnSpPr>
      <xdr:spPr>
        <a:xfrm flipV="1">
          <a:off x="7861300" y="13417108"/>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46303</xdr:rowOff>
    </xdr:from>
    <xdr:to>
      <xdr:col>11</xdr:col>
      <xdr:colOff>307975</xdr:colOff>
      <xdr:row>78</xdr:row>
      <xdr:rowOff>47977</xdr:rowOff>
    </xdr:to>
    <xdr:cxnSp macro="">
      <xdr:nvCxnSpPr>
        <xdr:cNvPr id="404" name="直線コネクタ 403"/>
        <xdr:cNvCxnSpPr/>
      </xdr:nvCxnSpPr>
      <xdr:spPr>
        <a:xfrm>
          <a:off x="6972300" y="13419403"/>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08" name="テキスト ボックス 407"/>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126016</xdr:rowOff>
    </xdr:from>
    <xdr:to>
      <xdr:col>15</xdr:col>
      <xdr:colOff>231775</xdr:colOff>
      <xdr:row>78</xdr:row>
      <xdr:rowOff>56166</xdr:rowOff>
    </xdr:to>
    <xdr:sp macro="" textlink="">
      <xdr:nvSpPr>
        <xdr:cNvPr id="414" name="円/楕円 413"/>
        <xdr:cNvSpPr/>
      </xdr:nvSpPr>
      <xdr:spPr>
        <a:xfrm>
          <a:off x="10426700" y="1332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58412</xdr:rowOff>
    </xdr:from>
    <xdr:ext cx="534377" cy="259045"/>
    <xdr:sp macro="" textlink="">
      <xdr:nvSpPr>
        <xdr:cNvPr id="415" name="商工費該当値テキスト"/>
        <xdr:cNvSpPr txBox="1"/>
      </xdr:nvSpPr>
      <xdr:spPr>
        <a:xfrm>
          <a:off x="10528300" y="132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157956</xdr:rowOff>
    </xdr:from>
    <xdr:to>
      <xdr:col>14</xdr:col>
      <xdr:colOff>79375</xdr:colOff>
      <xdr:row>78</xdr:row>
      <xdr:rowOff>88106</xdr:rowOff>
    </xdr:to>
    <xdr:sp macro="" textlink="">
      <xdr:nvSpPr>
        <xdr:cNvPr id="416" name="円/楕円 415"/>
        <xdr:cNvSpPr/>
      </xdr:nvSpPr>
      <xdr:spPr>
        <a:xfrm>
          <a:off x="9588500" y="133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104633</xdr:rowOff>
    </xdr:from>
    <xdr:ext cx="534377" cy="259045"/>
    <xdr:sp macro="" textlink="">
      <xdr:nvSpPr>
        <xdr:cNvPr id="417" name="テキスト ボックス 416"/>
        <xdr:cNvSpPr txBox="1"/>
      </xdr:nvSpPr>
      <xdr:spPr>
        <a:xfrm>
          <a:off x="9372111" y="131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164658</xdr:rowOff>
    </xdr:from>
    <xdr:to>
      <xdr:col>12</xdr:col>
      <xdr:colOff>561975</xdr:colOff>
      <xdr:row>78</xdr:row>
      <xdr:rowOff>94808</xdr:rowOff>
    </xdr:to>
    <xdr:sp macro="" textlink="">
      <xdr:nvSpPr>
        <xdr:cNvPr id="418" name="円/楕円 417"/>
        <xdr:cNvSpPr/>
      </xdr:nvSpPr>
      <xdr:spPr>
        <a:xfrm>
          <a:off x="8699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111335</xdr:rowOff>
    </xdr:from>
    <xdr:ext cx="534377" cy="259045"/>
    <xdr:sp macro="" textlink="">
      <xdr:nvSpPr>
        <xdr:cNvPr id="419" name="テキスト ボックス 418"/>
        <xdr:cNvSpPr txBox="1"/>
      </xdr:nvSpPr>
      <xdr:spPr>
        <a:xfrm>
          <a:off x="8483111" y="131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168627</xdr:rowOff>
    </xdr:from>
    <xdr:to>
      <xdr:col>11</xdr:col>
      <xdr:colOff>358775</xdr:colOff>
      <xdr:row>78</xdr:row>
      <xdr:rowOff>98777</xdr:rowOff>
    </xdr:to>
    <xdr:sp macro="" textlink="">
      <xdr:nvSpPr>
        <xdr:cNvPr id="420" name="円/楕円 419"/>
        <xdr:cNvSpPr/>
      </xdr:nvSpPr>
      <xdr:spPr>
        <a:xfrm>
          <a:off x="7810500" y="133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115304</xdr:rowOff>
    </xdr:from>
    <xdr:ext cx="534377" cy="259045"/>
    <xdr:sp macro="" textlink="">
      <xdr:nvSpPr>
        <xdr:cNvPr id="421" name="テキスト ボックス 420"/>
        <xdr:cNvSpPr txBox="1"/>
      </xdr:nvSpPr>
      <xdr:spPr>
        <a:xfrm>
          <a:off x="7594111" y="131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166953</xdr:rowOff>
    </xdr:from>
    <xdr:to>
      <xdr:col>10</xdr:col>
      <xdr:colOff>155575</xdr:colOff>
      <xdr:row>78</xdr:row>
      <xdr:rowOff>97103</xdr:rowOff>
    </xdr:to>
    <xdr:sp macro="" textlink="">
      <xdr:nvSpPr>
        <xdr:cNvPr id="422" name="円/楕円 421"/>
        <xdr:cNvSpPr/>
      </xdr:nvSpPr>
      <xdr:spPr>
        <a:xfrm>
          <a:off x="6921500" y="1336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113630</xdr:rowOff>
    </xdr:from>
    <xdr:ext cx="534377" cy="259045"/>
    <xdr:sp macro="" textlink="">
      <xdr:nvSpPr>
        <xdr:cNvPr id="423" name="テキスト ボックス 422"/>
        <xdr:cNvSpPr txBox="1"/>
      </xdr:nvSpPr>
      <xdr:spPr>
        <a:xfrm>
          <a:off x="6705111" y="1314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454</xdr:rowOff>
    </xdr:from>
    <xdr:to>
      <xdr:col>15</xdr:col>
      <xdr:colOff>180975</xdr:colOff>
      <xdr:row>99</xdr:row>
      <xdr:rowOff>1291</xdr:rowOff>
    </xdr:to>
    <xdr:cxnSp macro="">
      <xdr:nvCxnSpPr>
        <xdr:cNvPr id="452" name="直線コネクタ 451"/>
        <xdr:cNvCxnSpPr/>
      </xdr:nvCxnSpPr>
      <xdr:spPr>
        <a:xfrm flipV="1">
          <a:off x="9639300" y="16974004"/>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170498</xdr:rowOff>
    </xdr:from>
    <xdr:to>
      <xdr:col>14</xdr:col>
      <xdr:colOff>28575</xdr:colOff>
      <xdr:row>99</xdr:row>
      <xdr:rowOff>1291</xdr:rowOff>
    </xdr:to>
    <xdr:cxnSp macro="">
      <xdr:nvCxnSpPr>
        <xdr:cNvPr id="455" name="直線コネクタ 454"/>
        <xdr:cNvCxnSpPr/>
      </xdr:nvCxnSpPr>
      <xdr:spPr>
        <a:xfrm>
          <a:off x="8750300" y="16972598"/>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170498</xdr:rowOff>
    </xdr:from>
    <xdr:to>
      <xdr:col>12</xdr:col>
      <xdr:colOff>511175</xdr:colOff>
      <xdr:row>99</xdr:row>
      <xdr:rowOff>1876</xdr:rowOff>
    </xdr:to>
    <xdr:cxnSp macro="">
      <xdr:nvCxnSpPr>
        <xdr:cNvPr id="458" name="直線コネクタ 457"/>
        <xdr:cNvCxnSpPr/>
      </xdr:nvCxnSpPr>
      <xdr:spPr>
        <a:xfrm flipV="1">
          <a:off x="7861300" y="16972598"/>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169740</xdr:rowOff>
    </xdr:from>
    <xdr:to>
      <xdr:col>11</xdr:col>
      <xdr:colOff>307975</xdr:colOff>
      <xdr:row>99</xdr:row>
      <xdr:rowOff>1876</xdr:rowOff>
    </xdr:to>
    <xdr:cxnSp macro="">
      <xdr:nvCxnSpPr>
        <xdr:cNvPr id="461" name="直線コネクタ 460"/>
        <xdr:cNvCxnSpPr/>
      </xdr:nvCxnSpPr>
      <xdr:spPr>
        <a:xfrm>
          <a:off x="6972300" y="16971840"/>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121104</xdr:rowOff>
    </xdr:from>
    <xdr:to>
      <xdr:col>15</xdr:col>
      <xdr:colOff>231775</xdr:colOff>
      <xdr:row>99</xdr:row>
      <xdr:rowOff>51254</xdr:rowOff>
    </xdr:to>
    <xdr:sp macro="" textlink="">
      <xdr:nvSpPr>
        <xdr:cNvPr id="471" name="円/楕円 470"/>
        <xdr:cNvSpPr/>
      </xdr:nvSpPr>
      <xdr:spPr>
        <a:xfrm>
          <a:off x="10426700" y="169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121941</xdr:rowOff>
    </xdr:from>
    <xdr:to>
      <xdr:col>14</xdr:col>
      <xdr:colOff>79375</xdr:colOff>
      <xdr:row>99</xdr:row>
      <xdr:rowOff>52091</xdr:rowOff>
    </xdr:to>
    <xdr:sp macro="" textlink="">
      <xdr:nvSpPr>
        <xdr:cNvPr id="473" name="円/楕円 472"/>
        <xdr:cNvSpPr/>
      </xdr:nvSpPr>
      <xdr:spPr>
        <a:xfrm>
          <a:off x="9588500" y="169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43218</xdr:rowOff>
    </xdr:from>
    <xdr:ext cx="534377" cy="259045"/>
    <xdr:sp macro="" textlink="">
      <xdr:nvSpPr>
        <xdr:cNvPr id="474" name="テキスト ボックス 473"/>
        <xdr:cNvSpPr txBox="1"/>
      </xdr:nvSpPr>
      <xdr:spPr>
        <a:xfrm>
          <a:off x="9372111" y="170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119698</xdr:rowOff>
    </xdr:from>
    <xdr:to>
      <xdr:col>12</xdr:col>
      <xdr:colOff>561975</xdr:colOff>
      <xdr:row>99</xdr:row>
      <xdr:rowOff>49848</xdr:rowOff>
    </xdr:to>
    <xdr:sp macro="" textlink="">
      <xdr:nvSpPr>
        <xdr:cNvPr id="475" name="円/楕円 474"/>
        <xdr:cNvSpPr/>
      </xdr:nvSpPr>
      <xdr:spPr>
        <a:xfrm>
          <a:off x="8699500" y="169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40975</xdr:rowOff>
    </xdr:from>
    <xdr:ext cx="534377" cy="259045"/>
    <xdr:sp macro="" textlink="">
      <xdr:nvSpPr>
        <xdr:cNvPr id="476" name="テキスト ボックス 475"/>
        <xdr:cNvSpPr txBox="1"/>
      </xdr:nvSpPr>
      <xdr:spPr>
        <a:xfrm>
          <a:off x="8483111" y="170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122526</xdr:rowOff>
    </xdr:from>
    <xdr:to>
      <xdr:col>11</xdr:col>
      <xdr:colOff>358775</xdr:colOff>
      <xdr:row>99</xdr:row>
      <xdr:rowOff>52676</xdr:rowOff>
    </xdr:to>
    <xdr:sp macro="" textlink="">
      <xdr:nvSpPr>
        <xdr:cNvPr id="477" name="円/楕円 476"/>
        <xdr:cNvSpPr/>
      </xdr:nvSpPr>
      <xdr:spPr>
        <a:xfrm>
          <a:off x="7810500" y="169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43803</xdr:rowOff>
    </xdr:from>
    <xdr:ext cx="534377" cy="259045"/>
    <xdr:sp macro="" textlink="">
      <xdr:nvSpPr>
        <xdr:cNvPr id="478" name="テキスト ボックス 477"/>
        <xdr:cNvSpPr txBox="1"/>
      </xdr:nvSpPr>
      <xdr:spPr>
        <a:xfrm>
          <a:off x="7594111" y="170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118940</xdr:rowOff>
    </xdr:from>
    <xdr:to>
      <xdr:col>10</xdr:col>
      <xdr:colOff>155575</xdr:colOff>
      <xdr:row>99</xdr:row>
      <xdr:rowOff>49090</xdr:rowOff>
    </xdr:to>
    <xdr:sp macro="" textlink="">
      <xdr:nvSpPr>
        <xdr:cNvPr id="479" name="円/楕円 478"/>
        <xdr:cNvSpPr/>
      </xdr:nvSpPr>
      <xdr:spPr>
        <a:xfrm>
          <a:off x="6921500" y="169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40217</xdr:rowOff>
    </xdr:from>
    <xdr:ext cx="534377" cy="259045"/>
    <xdr:sp macro="" textlink="">
      <xdr:nvSpPr>
        <xdr:cNvPr id="480" name="テキスト ボックス 479"/>
        <xdr:cNvSpPr txBox="1"/>
      </xdr:nvSpPr>
      <xdr:spPr>
        <a:xfrm>
          <a:off x="6705111" y="1701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123584</xdr:rowOff>
    </xdr:from>
    <xdr:to>
      <xdr:col>23</xdr:col>
      <xdr:colOff>517525</xdr:colOff>
      <xdr:row>37</xdr:row>
      <xdr:rowOff>143535</xdr:rowOff>
    </xdr:to>
    <xdr:cxnSp macro="">
      <xdr:nvCxnSpPr>
        <xdr:cNvPr id="509" name="直線コネクタ 508"/>
        <xdr:cNvCxnSpPr/>
      </xdr:nvCxnSpPr>
      <xdr:spPr>
        <a:xfrm flipV="1">
          <a:off x="15481300" y="6467234"/>
          <a:ext cx="8382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143535</xdr:rowOff>
    </xdr:from>
    <xdr:to>
      <xdr:col>22</xdr:col>
      <xdr:colOff>365125</xdr:colOff>
      <xdr:row>37</xdr:row>
      <xdr:rowOff>148615</xdr:rowOff>
    </xdr:to>
    <xdr:cxnSp macro="">
      <xdr:nvCxnSpPr>
        <xdr:cNvPr id="512" name="直線コネクタ 511"/>
        <xdr:cNvCxnSpPr/>
      </xdr:nvCxnSpPr>
      <xdr:spPr>
        <a:xfrm flipV="1">
          <a:off x="14592300" y="648718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148615</xdr:rowOff>
    </xdr:from>
    <xdr:to>
      <xdr:col>21</xdr:col>
      <xdr:colOff>161925</xdr:colOff>
      <xdr:row>37</xdr:row>
      <xdr:rowOff>161087</xdr:rowOff>
    </xdr:to>
    <xdr:cxnSp macro="">
      <xdr:nvCxnSpPr>
        <xdr:cNvPr id="515" name="直線コネクタ 514"/>
        <xdr:cNvCxnSpPr/>
      </xdr:nvCxnSpPr>
      <xdr:spPr>
        <a:xfrm flipV="1">
          <a:off x="13703300" y="6492265"/>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131089</xdr:rowOff>
    </xdr:from>
    <xdr:to>
      <xdr:col>19</xdr:col>
      <xdr:colOff>644525</xdr:colOff>
      <xdr:row>37</xdr:row>
      <xdr:rowOff>161087</xdr:rowOff>
    </xdr:to>
    <xdr:cxnSp macro="">
      <xdr:nvCxnSpPr>
        <xdr:cNvPr id="518" name="直線コネクタ 517"/>
        <xdr:cNvCxnSpPr/>
      </xdr:nvCxnSpPr>
      <xdr:spPr>
        <a:xfrm>
          <a:off x="12814300" y="6474739"/>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72784</xdr:rowOff>
    </xdr:from>
    <xdr:to>
      <xdr:col>23</xdr:col>
      <xdr:colOff>568325</xdr:colOff>
      <xdr:row>38</xdr:row>
      <xdr:rowOff>2933</xdr:rowOff>
    </xdr:to>
    <xdr:sp macro="" textlink="">
      <xdr:nvSpPr>
        <xdr:cNvPr id="528" name="円/楕円 527"/>
        <xdr:cNvSpPr/>
      </xdr:nvSpPr>
      <xdr:spPr>
        <a:xfrm>
          <a:off x="16268700" y="6416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5148</xdr:rowOff>
    </xdr:from>
    <xdr:ext cx="534377" cy="259045"/>
    <xdr:sp macro="" textlink="">
      <xdr:nvSpPr>
        <xdr:cNvPr id="529" name="消防費該当値テキスト"/>
        <xdr:cNvSpPr txBox="1"/>
      </xdr:nvSpPr>
      <xdr:spPr>
        <a:xfrm>
          <a:off x="16370300"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92735</xdr:rowOff>
    </xdr:from>
    <xdr:to>
      <xdr:col>22</xdr:col>
      <xdr:colOff>415925</xdr:colOff>
      <xdr:row>38</xdr:row>
      <xdr:rowOff>22885</xdr:rowOff>
    </xdr:to>
    <xdr:sp macro="" textlink="">
      <xdr:nvSpPr>
        <xdr:cNvPr id="530" name="円/楕円 529"/>
        <xdr:cNvSpPr/>
      </xdr:nvSpPr>
      <xdr:spPr>
        <a:xfrm>
          <a:off x="15430500" y="64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14012</xdr:rowOff>
    </xdr:from>
    <xdr:ext cx="534377" cy="259045"/>
    <xdr:sp macro="" textlink="">
      <xdr:nvSpPr>
        <xdr:cNvPr id="531" name="テキスト ボックス 530"/>
        <xdr:cNvSpPr txBox="1"/>
      </xdr:nvSpPr>
      <xdr:spPr>
        <a:xfrm>
          <a:off x="15214111" y="652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97815</xdr:rowOff>
    </xdr:from>
    <xdr:to>
      <xdr:col>21</xdr:col>
      <xdr:colOff>212725</xdr:colOff>
      <xdr:row>38</xdr:row>
      <xdr:rowOff>27966</xdr:rowOff>
    </xdr:to>
    <xdr:sp macro="" textlink="">
      <xdr:nvSpPr>
        <xdr:cNvPr id="532" name="円/楕円 531"/>
        <xdr:cNvSpPr/>
      </xdr:nvSpPr>
      <xdr:spPr>
        <a:xfrm>
          <a:off x="14541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19093</xdr:rowOff>
    </xdr:from>
    <xdr:ext cx="534377" cy="259045"/>
    <xdr:sp macro="" textlink="">
      <xdr:nvSpPr>
        <xdr:cNvPr id="533" name="テキスト ボックス 532"/>
        <xdr:cNvSpPr txBox="1"/>
      </xdr:nvSpPr>
      <xdr:spPr>
        <a:xfrm>
          <a:off x="14325111" y="65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110287</xdr:rowOff>
    </xdr:from>
    <xdr:to>
      <xdr:col>20</xdr:col>
      <xdr:colOff>9525</xdr:colOff>
      <xdr:row>38</xdr:row>
      <xdr:rowOff>40436</xdr:rowOff>
    </xdr:to>
    <xdr:sp macro="" textlink="">
      <xdr:nvSpPr>
        <xdr:cNvPr id="534" name="円/楕円 533"/>
        <xdr:cNvSpPr/>
      </xdr:nvSpPr>
      <xdr:spPr>
        <a:xfrm>
          <a:off x="13652500" y="6453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31564</xdr:rowOff>
    </xdr:from>
    <xdr:ext cx="534377" cy="259045"/>
    <xdr:sp macro="" textlink="">
      <xdr:nvSpPr>
        <xdr:cNvPr id="535" name="テキスト ボックス 534"/>
        <xdr:cNvSpPr txBox="1"/>
      </xdr:nvSpPr>
      <xdr:spPr>
        <a:xfrm>
          <a:off x="13436111" y="65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80289</xdr:rowOff>
    </xdr:from>
    <xdr:to>
      <xdr:col>18</xdr:col>
      <xdr:colOff>492125</xdr:colOff>
      <xdr:row>38</xdr:row>
      <xdr:rowOff>10440</xdr:rowOff>
    </xdr:to>
    <xdr:sp macro="" textlink="">
      <xdr:nvSpPr>
        <xdr:cNvPr id="536" name="円/楕円 535"/>
        <xdr:cNvSpPr/>
      </xdr:nvSpPr>
      <xdr:spPr>
        <a:xfrm>
          <a:off x="12763500" y="642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1567</xdr:rowOff>
    </xdr:from>
    <xdr:ext cx="534377" cy="259045"/>
    <xdr:sp macro="" textlink="">
      <xdr:nvSpPr>
        <xdr:cNvPr id="537" name="テキスト ボックス 536"/>
        <xdr:cNvSpPr txBox="1"/>
      </xdr:nvSpPr>
      <xdr:spPr>
        <a:xfrm>
          <a:off x="12547111" y="65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155126</xdr:rowOff>
    </xdr:from>
    <xdr:to>
      <xdr:col>23</xdr:col>
      <xdr:colOff>517525</xdr:colOff>
      <xdr:row>57</xdr:row>
      <xdr:rowOff>14345</xdr:rowOff>
    </xdr:to>
    <xdr:cxnSp macro="">
      <xdr:nvCxnSpPr>
        <xdr:cNvPr id="564" name="直線コネクタ 563"/>
        <xdr:cNvCxnSpPr/>
      </xdr:nvCxnSpPr>
      <xdr:spPr>
        <a:xfrm flipV="1">
          <a:off x="15481300" y="9756326"/>
          <a:ext cx="8382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14345</xdr:rowOff>
    </xdr:from>
    <xdr:to>
      <xdr:col>22</xdr:col>
      <xdr:colOff>365125</xdr:colOff>
      <xdr:row>57</xdr:row>
      <xdr:rowOff>61148</xdr:rowOff>
    </xdr:to>
    <xdr:cxnSp macro="">
      <xdr:nvCxnSpPr>
        <xdr:cNvPr id="567" name="直線コネクタ 566"/>
        <xdr:cNvCxnSpPr/>
      </xdr:nvCxnSpPr>
      <xdr:spPr>
        <a:xfrm flipV="1">
          <a:off x="14592300" y="9786995"/>
          <a:ext cx="889000" cy="4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53184</xdr:rowOff>
    </xdr:from>
    <xdr:to>
      <xdr:col>21</xdr:col>
      <xdr:colOff>161925</xdr:colOff>
      <xdr:row>57</xdr:row>
      <xdr:rowOff>61148</xdr:rowOff>
    </xdr:to>
    <xdr:cxnSp macro="">
      <xdr:nvCxnSpPr>
        <xdr:cNvPr id="570" name="直線コネクタ 569"/>
        <xdr:cNvCxnSpPr/>
      </xdr:nvCxnSpPr>
      <xdr:spPr>
        <a:xfrm>
          <a:off x="13703300" y="9825834"/>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48640</xdr:rowOff>
    </xdr:from>
    <xdr:to>
      <xdr:col>19</xdr:col>
      <xdr:colOff>644525</xdr:colOff>
      <xdr:row>57</xdr:row>
      <xdr:rowOff>53184</xdr:rowOff>
    </xdr:to>
    <xdr:cxnSp macro="">
      <xdr:nvCxnSpPr>
        <xdr:cNvPr id="573" name="直線コネクタ 572"/>
        <xdr:cNvCxnSpPr/>
      </xdr:nvCxnSpPr>
      <xdr:spPr>
        <a:xfrm>
          <a:off x="12814300" y="9821290"/>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56956</xdr:rowOff>
    </xdr:from>
    <xdr:ext cx="534377" cy="259045"/>
    <xdr:sp macro="" textlink="">
      <xdr:nvSpPr>
        <xdr:cNvPr id="575" name="テキスト ボックス 574"/>
        <xdr:cNvSpPr txBox="1"/>
      </xdr:nvSpPr>
      <xdr:spPr>
        <a:xfrm>
          <a:off x="13436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70169</xdr:rowOff>
    </xdr:from>
    <xdr:ext cx="534377" cy="259045"/>
    <xdr:sp macro="" textlink="">
      <xdr:nvSpPr>
        <xdr:cNvPr id="577" name="テキスト ボックス 576"/>
        <xdr:cNvSpPr txBox="1"/>
      </xdr:nvSpPr>
      <xdr:spPr>
        <a:xfrm>
          <a:off x="12547111" y="94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104326</xdr:rowOff>
    </xdr:from>
    <xdr:to>
      <xdr:col>23</xdr:col>
      <xdr:colOff>568325</xdr:colOff>
      <xdr:row>57</xdr:row>
      <xdr:rowOff>34476</xdr:rowOff>
    </xdr:to>
    <xdr:sp macro="" textlink="">
      <xdr:nvSpPr>
        <xdr:cNvPr id="583" name="円/楕円 582"/>
        <xdr:cNvSpPr/>
      </xdr:nvSpPr>
      <xdr:spPr>
        <a:xfrm>
          <a:off x="16268700" y="97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127203</xdr:rowOff>
    </xdr:from>
    <xdr:ext cx="534377" cy="259045"/>
    <xdr:sp macro="" textlink="">
      <xdr:nvSpPr>
        <xdr:cNvPr id="584" name="教育費該当値テキスト"/>
        <xdr:cNvSpPr txBox="1"/>
      </xdr:nvSpPr>
      <xdr:spPr>
        <a:xfrm>
          <a:off x="16370300" y="955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134995</xdr:rowOff>
    </xdr:from>
    <xdr:to>
      <xdr:col>22</xdr:col>
      <xdr:colOff>415925</xdr:colOff>
      <xdr:row>57</xdr:row>
      <xdr:rowOff>65145</xdr:rowOff>
    </xdr:to>
    <xdr:sp macro="" textlink="">
      <xdr:nvSpPr>
        <xdr:cNvPr id="585" name="円/楕円 584"/>
        <xdr:cNvSpPr/>
      </xdr:nvSpPr>
      <xdr:spPr>
        <a:xfrm>
          <a:off x="15430500" y="97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56272</xdr:rowOff>
    </xdr:from>
    <xdr:ext cx="534377" cy="259045"/>
    <xdr:sp macro="" textlink="">
      <xdr:nvSpPr>
        <xdr:cNvPr id="586" name="テキスト ボックス 585"/>
        <xdr:cNvSpPr txBox="1"/>
      </xdr:nvSpPr>
      <xdr:spPr>
        <a:xfrm>
          <a:off x="15214111" y="9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10348</xdr:rowOff>
    </xdr:from>
    <xdr:to>
      <xdr:col>21</xdr:col>
      <xdr:colOff>212725</xdr:colOff>
      <xdr:row>57</xdr:row>
      <xdr:rowOff>111948</xdr:rowOff>
    </xdr:to>
    <xdr:sp macro="" textlink="">
      <xdr:nvSpPr>
        <xdr:cNvPr id="587" name="円/楕円 586"/>
        <xdr:cNvSpPr/>
      </xdr:nvSpPr>
      <xdr:spPr>
        <a:xfrm>
          <a:off x="14541500" y="97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103075</xdr:rowOff>
    </xdr:from>
    <xdr:ext cx="534377" cy="259045"/>
    <xdr:sp macro="" textlink="">
      <xdr:nvSpPr>
        <xdr:cNvPr id="588" name="テキスト ボックス 587"/>
        <xdr:cNvSpPr txBox="1"/>
      </xdr:nvSpPr>
      <xdr:spPr>
        <a:xfrm>
          <a:off x="14325111" y="987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2384</xdr:rowOff>
    </xdr:from>
    <xdr:to>
      <xdr:col>20</xdr:col>
      <xdr:colOff>9525</xdr:colOff>
      <xdr:row>57</xdr:row>
      <xdr:rowOff>103984</xdr:rowOff>
    </xdr:to>
    <xdr:sp macro="" textlink="">
      <xdr:nvSpPr>
        <xdr:cNvPr id="589" name="円/楕円 588"/>
        <xdr:cNvSpPr/>
      </xdr:nvSpPr>
      <xdr:spPr>
        <a:xfrm>
          <a:off x="13652500" y="977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95111</xdr:rowOff>
    </xdr:from>
    <xdr:ext cx="534377" cy="259045"/>
    <xdr:sp macro="" textlink="">
      <xdr:nvSpPr>
        <xdr:cNvPr id="590" name="テキスト ボックス 589"/>
        <xdr:cNvSpPr txBox="1"/>
      </xdr:nvSpPr>
      <xdr:spPr>
        <a:xfrm>
          <a:off x="13436111" y="986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169290</xdr:rowOff>
    </xdr:from>
    <xdr:to>
      <xdr:col>18</xdr:col>
      <xdr:colOff>492125</xdr:colOff>
      <xdr:row>57</xdr:row>
      <xdr:rowOff>99440</xdr:rowOff>
    </xdr:to>
    <xdr:sp macro="" textlink="">
      <xdr:nvSpPr>
        <xdr:cNvPr id="591" name="円/楕円 590"/>
        <xdr:cNvSpPr/>
      </xdr:nvSpPr>
      <xdr:spPr>
        <a:xfrm>
          <a:off x="12763500" y="97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90567</xdr:rowOff>
    </xdr:from>
    <xdr:ext cx="534377" cy="259045"/>
    <xdr:sp macro="" textlink="">
      <xdr:nvSpPr>
        <xdr:cNvPr id="592" name="テキスト ボックス 591"/>
        <xdr:cNvSpPr txBox="1"/>
      </xdr:nvSpPr>
      <xdr:spPr>
        <a:xfrm>
          <a:off x="12547111" y="986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123620</xdr:rowOff>
    </xdr:from>
    <xdr:to>
      <xdr:col>23</xdr:col>
      <xdr:colOff>517525</xdr:colOff>
      <xdr:row>78</xdr:row>
      <xdr:rowOff>134443</xdr:rowOff>
    </xdr:to>
    <xdr:cxnSp macro="">
      <xdr:nvCxnSpPr>
        <xdr:cNvPr id="619" name="直線コネクタ 618"/>
        <xdr:cNvCxnSpPr/>
      </xdr:nvCxnSpPr>
      <xdr:spPr>
        <a:xfrm flipV="1">
          <a:off x="15481300" y="13496720"/>
          <a:ext cx="838200" cy="1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25276</xdr:rowOff>
    </xdr:from>
    <xdr:to>
      <xdr:col>22</xdr:col>
      <xdr:colOff>365125</xdr:colOff>
      <xdr:row>78</xdr:row>
      <xdr:rowOff>134443</xdr:rowOff>
    </xdr:to>
    <xdr:cxnSp macro="">
      <xdr:nvCxnSpPr>
        <xdr:cNvPr id="622" name="直線コネクタ 621"/>
        <xdr:cNvCxnSpPr/>
      </xdr:nvCxnSpPr>
      <xdr:spPr>
        <a:xfrm>
          <a:off x="14592300" y="13398376"/>
          <a:ext cx="889000" cy="10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121504</xdr:rowOff>
    </xdr:from>
    <xdr:to>
      <xdr:col>21</xdr:col>
      <xdr:colOff>161925</xdr:colOff>
      <xdr:row>78</xdr:row>
      <xdr:rowOff>25276</xdr:rowOff>
    </xdr:to>
    <xdr:cxnSp macro="">
      <xdr:nvCxnSpPr>
        <xdr:cNvPr id="625" name="直線コネクタ 624"/>
        <xdr:cNvCxnSpPr/>
      </xdr:nvCxnSpPr>
      <xdr:spPr>
        <a:xfrm>
          <a:off x="13703300" y="13323154"/>
          <a:ext cx="889000" cy="7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101968</xdr:rowOff>
    </xdr:from>
    <xdr:ext cx="534377" cy="259045"/>
    <xdr:sp macro="" textlink="">
      <xdr:nvSpPr>
        <xdr:cNvPr id="627" name="テキスト ボックス 626"/>
        <xdr:cNvSpPr txBox="1"/>
      </xdr:nvSpPr>
      <xdr:spPr>
        <a:xfrm>
          <a:off x="14325111" y="1347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31375</xdr:rowOff>
    </xdr:from>
    <xdr:to>
      <xdr:col>19</xdr:col>
      <xdr:colOff>644525</xdr:colOff>
      <xdr:row>77</xdr:row>
      <xdr:rowOff>121504</xdr:rowOff>
    </xdr:to>
    <xdr:cxnSp macro="">
      <xdr:nvCxnSpPr>
        <xdr:cNvPr id="628" name="直線コネクタ 627"/>
        <xdr:cNvCxnSpPr/>
      </xdr:nvCxnSpPr>
      <xdr:spPr>
        <a:xfrm>
          <a:off x="12814300" y="13233025"/>
          <a:ext cx="889000" cy="9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118432</xdr:rowOff>
    </xdr:from>
    <xdr:ext cx="534377" cy="259045"/>
    <xdr:sp macro="" textlink="">
      <xdr:nvSpPr>
        <xdr:cNvPr id="630" name="テキスト ボックス 629"/>
        <xdr:cNvSpPr txBox="1"/>
      </xdr:nvSpPr>
      <xdr:spPr>
        <a:xfrm>
          <a:off x="13436111" y="134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71566</xdr:rowOff>
    </xdr:from>
    <xdr:ext cx="534377" cy="259045"/>
    <xdr:sp macro="" textlink="">
      <xdr:nvSpPr>
        <xdr:cNvPr id="632" name="テキスト ボックス 631"/>
        <xdr:cNvSpPr txBox="1"/>
      </xdr:nvSpPr>
      <xdr:spPr>
        <a:xfrm>
          <a:off x="12547111" y="134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72820</xdr:rowOff>
    </xdr:from>
    <xdr:to>
      <xdr:col>23</xdr:col>
      <xdr:colOff>568325</xdr:colOff>
      <xdr:row>79</xdr:row>
      <xdr:rowOff>2970</xdr:rowOff>
    </xdr:to>
    <xdr:sp macro="" textlink="">
      <xdr:nvSpPr>
        <xdr:cNvPr id="638" name="円/楕円 637"/>
        <xdr:cNvSpPr/>
      </xdr:nvSpPr>
      <xdr:spPr>
        <a:xfrm>
          <a:off x="16268700" y="134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469744" cy="259045"/>
    <xdr:sp macro="" textlink="">
      <xdr:nvSpPr>
        <xdr:cNvPr id="639" name="災害復旧費該当値テキスト"/>
        <xdr:cNvSpPr txBox="1"/>
      </xdr:nvSpPr>
      <xdr:spPr>
        <a:xfrm>
          <a:off x="16370300" y="134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83643</xdr:rowOff>
    </xdr:from>
    <xdr:to>
      <xdr:col>22</xdr:col>
      <xdr:colOff>415925</xdr:colOff>
      <xdr:row>79</xdr:row>
      <xdr:rowOff>13793</xdr:rowOff>
    </xdr:to>
    <xdr:sp macro="" textlink="">
      <xdr:nvSpPr>
        <xdr:cNvPr id="640" name="円/楕円 639"/>
        <xdr:cNvSpPr/>
      </xdr:nvSpPr>
      <xdr:spPr>
        <a:xfrm>
          <a:off x="15430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4920</xdr:rowOff>
    </xdr:from>
    <xdr:ext cx="469744" cy="259045"/>
    <xdr:sp macro="" textlink="">
      <xdr:nvSpPr>
        <xdr:cNvPr id="641" name="テキスト ボックス 640"/>
        <xdr:cNvSpPr txBox="1"/>
      </xdr:nvSpPr>
      <xdr:spPr>
        <a:xfrm>
          <a:off x="15246427"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145926</xdr:rowOff>
    </xdr:from>
    <xdr:to>
      <xdr:col>21</xdr:col>
      <xdr:colOff>212725</xdr:colOff>
      <xdr:row>78</xdr:row>
      <xdr:rowOff>76076</xdr:rowOff>
    </xdr:to>
    <xdr:sp macro="" textlink="">
      <xdr:nvSpPr>
        <xdr:cNvPr id="642" name="円/楕円 641"/>
        <xdr:cNvSpPr/>
      </xdr:nvSpPr>
      <xdr:spPr>
        <a:xfrm>
          <a:off x="14541500" y="133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92603</xdr:rowOff>
    </xdr:from>
    <xdr:ext cx="534377" cy="259045"/>
    <xdr:sp macro="" textlink="">
      <xdr:nvSpPr>
        <xdr:cNvPr id="643" name="テキスト ボックス 642"/>
        <xdr:cNvSpPr txBox="1"/>
      </xdr:nvSpPr>
      <xdr:spPr>
        <a:xfrm>
          <a:off x="14325111" y="131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70704</xdr:rowOff>
    </xdr:from>
    <xdr:to>
      <xdr:col>20</xdr:col>
      <xdr:colOff>9525</xdr:colOff>
      <xdr:row>78</xdr:row>
      <xdr:rowOff>854</xdr:rowOff>
    </xdr:to>
    <xdr:sp macro="" textlink="">
      <xdr:nvSpPr>
        <xdr:cNvPr id="644" name="円/楕円 643"/>
        <xdr:cNvSpPr/>
      </xdr:nvSpPr>
      <xdr:spPr>
        <a:xfrm>
          <a:off x="13652500" y="132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17381</xdr:rowOff>
    </xdr:from>
    <xdr:ext cx="534377" cy="259045"/>
    <xdr:sp macro="" textlink="">
      <xdr:nvSpPr>
        <xdr:cNvPr id="645" name="テキスト ボックス 644"/>
        <xdr:cNvSpPr txBox="1"/>
      </xdr:nvSpPr>
      <xdr:spPr>
        <a:xfrm>
          <a:off x="13436111" y="1304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152025</xdr:rowOff>
    </xdr:from>
    <xdr:to>
      <xdr:col>18</xdr:col>
      <xdr:colOff>492125</xdr:colOff>
      <xdr:row>77</xdr:row>
      <xdr:rowOff>82175</xdr:rowOff>
    </xdr:to>
    <xdr:sp macro="" textlink="">
      <xdr:nvSpPr>
        <xdr:cNvPr id="646" name="円/楕円 645"/>
        <xdr:cNvSpPr/>
      </xdr:nvSpPr>
      <xdr:spPr>
        <a:xfrm>
          <a:off x="12763500" y="13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98703</xdr:rowOff>
    </xdr:from>
    <xdr:ext cx="534377" cy="259045"/>
    <xdr:sp macro="" textlink="">
      <xdr:nvSpPr>
        <xdr:cNvPr id="647" name="テキスト ボックス 646"/>
        <xdr:cNvSpPr txBox="1"/>
      </xdr:nvSpPr>
      <xdr:spPr>
        <a:xfrm>
          <a:off x="12547111" y="12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117348</xdr:rowOff>
    </xdr:from>
    <xdr:to>
      <xdr:col>23</xdr:col>
      <xdr:colOff>517525</xdr:colOff>
      <xdr:row>97</xdr:row>
      <xdr:rowOff>129363</xdr:rowOff>
    </xdr:to>
    <xdr:cxnSp macro="">
      <xdr:nvCxnSpPr>
        <xdr:cNvPr id="674" name="直線コネクタ 673"/>
        <xdr:cNvCxnSpPr/>
      </xdr:nvCxnSpPr>
      <xdr:spPr>
        <a:xfrm>
          <a:off x="15481300" y="16747998"/>
          <a:ext cx="8382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96211</xdr:rowOff>
    </xdr:from>
    <xdr:to>
      <xdr:col>22</xdr:col>
      <xdr:colOff>365125</xdr:colOff>
      <xdr:row>97</xdr:row>
      <xdr:rowOff>117348</xdr:rowOff>
    </xdr:to>
    <xdr:cxnSp macro="">
      <xdr:nvCxnSpPr>
        <xdr:cNvPr id="677" name="直線コネクタ 676"/>
        <xdr:cNvCxnSpPr/>
      </xdr:nvCxnSpPr>
      <xdr:spPr>
        <a:xfrm>
          <a:off x="14592300" y="16726861"/>
          <a:ext cx="889000" cy="2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4171</xdr:rowOff>
    </xdr:from>
    <xdr:ext cx="534377" cy="259045"/>
    <xdr:sp macro="" textlink="">
      <xdr:nvSpPr>
        <xdr:cNvPr id="679" name="テキスト ボックス 678"/>
        <xdr:cNvSpPr txBox="1"/>
      </xdr:nvSpPr>
      <xdr:spPr>
        <a:xfrm>
          <a:off x="15214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127772</xdr:rowOff>
    </xdr:from>
    <xdr:to>
      <xdr:col>21</xdr:col>
      <xdr:colOff>161925</xdr:colOff>
      <xdr:row>97</xdr:row>
      <xdr:rowOff>96211</xdr:rowOff>
    </xdr:to>
    <xdr:cxnSp macro="">
      <xdr:nvCxnSpPr>
        <xdr:cNvPr id="680" name="直線コネクタ 679"/>
        <xdr:cNvCxnSpPr/>
      </xdr:nvCxnSpPr>
      <xdr:spPr>
        <a:xfrm>
          <a:off x="13703300" y="16586972"/>
          <a:ext cx="889000" cy="13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127772</xdr:rowOff>
    </xdr:from>
    <xdr:to>
      <xdr:col>19</xdr:col>
      <xdr:colOff>644525</xdr:colOff>
      <xdr:row>97</xdr:row>
      <xdr:rowOff>90222</xdr:rowOff>
    </xdr:to>
    <xdr:cxnSp macro="">
      <xdr:nvCxnSpPr>
        <xdr:cNvPr id="683" name="直線コネクタ 682"/>
        <xdr:cNvCxnSpPr/>
      </xdr:nvCxnSpPr>
      <xdr:spPr>
        <a:xfrm flipV="1">
          <a:off x="12814300" y="16586972"/>
          <a:ext cx="889000" cy="13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78563</xdr:rowOff>
    </xdr:from>
    <xdr:to>
      <xdr:col>23</xdr:col>
      <xdr:colOff>568325</xdr:colOff>
      <xdr:row>98</xdr:row>
      <xdr:rowOff>8713</xdr:rowOff>
    </xdr:to>
    <xdr:sp macro="" textlink="">
      <xdr:nvSpPr>
        <xdr:cNvPr id="693" name="円/楕円 692"/>
        <xdr:cNvSpPr/>
      </xdr:nvSpPr>
      <xdr:spPr>
        <a:xfrm>
          <a:off x="16268700" y="1670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56990</xdr:rowOff>
    </xdr:from>
    <xdr:ext cx="534377" cy="259045"/>
    <xdr:sp macro="" textlink="">
      <xdr:nvSpPr>
        <xdr:cNvPr id="694" name="公債費該当値テキスト"/>
        <xdr:cNvSpPr txBox="1"/>
      </xdr:nvSpPr>
      <xdr:spPr>
        <a:xfrm>
          <a:off x="16370300" y="166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66548</xdr:rowOff>
    </xdr:from>
    <xdr:to>
      <xdr:col>22</xdr:col>
      <xdr:colOff>415925</xdr:colOff>
      <xdr:row>97</xdr:row>
      <xdr:rowOff>168148</xdr:rowOff>
    </xdr:to>
    <xdr:sp macro="" textlink="">
      <xdr:nvSpPr>
        <xdr:cNvPr id="695" name="円/楕円 694"/>
        <xdr:cNvSpPr/>
      </xdr:nvSpPr>
      <xdr:spPr>
        <a:xfrm>
          <a:off x="15430500" y="166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159275</xdr:rowOff>
    </xdr:from>
    <xdr:ext cx="534377" cy="259045"/>
    <xdr:sp macro="" textlink="">
      <xdr:nvSpPr>
        <xdr:cNvPr id="696" name="テキスト ボックス 695"/>
        <xdr:cNvSpPr txBox="1"/>
      </xdr:nvSpPr>
      <xdr:spPr>
        <a:xfrm>
          <a:off x="15214111" y="1678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45411</xdr:rowOff>
    </xdr:from>
    <xdr:to>
      <xdr:col>21</xdr:col>
      <xdr:colOff>212725</xdr:colOff>
      <xdr:row>97</xdr:row>
      <xdr:rowOff>147011</xdr:rowOff>
    </xdr:to>
    <xdr:sp macro="" textlink="">
      <xdr:nvSpPr>
        <xdr:cNvPr id="697" name="円/楕円 696"/>
        <xdr:cNvSpPr/>
      </xdr:nvSpPr>
      <xdr:spPr>
        <a:xfrm>
          <a:off x="14541500" y="166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163538</xdr:rowOff>
    </xdr:from>
    <xdr:ext cx="534377" cy="259045"/>
    <xdr:sp macro="" textlink="">
      <xdr:nvSpPr>
        <xdr:cNvPr id="698" name="テキスト ボックス 697"/>
        <xdr:cNvSpPr txBox="1"/>
      </xdr:nvSpPr>
      <xdr:spPr>
        <a:xfrm>
          <a:off x="14325111" y="164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76972</xdr:rowOff>
    </xdr:from>
    <xdr:to>
      <xdr:col>20</xdr:col>
      <xdr:colOff>9525</xdr:colOff>
      <xdr:row>97</xdr:row>
      <xdr:rowOff>7122</xdr:rowOff>
    </xdr:to>
    <xdr:sp macro="" textlink="">
      <xdr:nvSpPr>
        <xdr:cNvPr id="699" name="円/楕円 698"/>
        <xdr:cNvSpPr/>
      </xdr:nvSpPr>
      <xdr:spPr>
        <a:xfrm>
          <a:off x="13652500" y="165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23649</xdr:rowOff>
    </xdr:from>
    <xdr:ext cx="534377" cy="259045"/>
    <xdr:sp macro="" textlink="">
      <xdr:nvSpPr>
        <xdr:cNvPr id="700" name="テキスト ボックス 699"/>
        <xdr:cNvSpPr txBox="1"/>
      </xdr:nvSpPr>
      <xdr:spPr>
        <a:xfrm>
          <a:off x="13436111" y="163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39422</xdr:rowOff>
    </xdr:from>
    <xdr:to>
      <xdr:col>18</xdr:col>
      <xdr:colOff>492125</xdr:colOff>
      <xdr:row>97</xdr:row>
      <xdr:rowOff>141022</xdr:rowOff>
    </xdr:to>
    <xdr:sp macro="" textlink="">
      <xdr:nvSpPr>
        <xdr:cNvPr id="701" name="円/楕円 700"/>
        <xdr:cNvSpPr/>
      </xdr:nvSpPr>
      <xdr:spPr>
        <a:xfrm>
          <a:off x="12763500" y="166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157549</xdr:rowOff>
    </xdr:from>
    <xdr:ext cx="534377" cy="259045"/>
    <xdr:sp macro="" textlink="">
      <xdr:nvSpPr>
        <xdr:cNvPr id="702" name="テキスト ボックス 701"/>
        <xdr:cNvSpPr txBox="1"/>
      </xdr:nvSpPr>
      <xdr:spPr>
        <a:xfrm>
          <a:off x="12547111" y="164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平成</a:t>
          </a:r>
          <a:r>
            <a:rPr kumimoji="1" lang="en-US" altLang="ja-JP" sz="1400">
              <a:latin typeface="ＭＳ Ｐゴシック"/>
            </a:rPr>
            <a:t>27</a:t>
          </a:r>
          <a:r>
            <a:rPr kumimoji="1" lang="ja-JP" altLang="en-US" sz="1400">
              <a:latin typeface="ＭＳ Ｐゴシック"/>
            </a:rPr>
            <a:t>年度決算の特徴点は、次のとおり。</a:t>
          </a:r>
          <a:endParaRPr kumimoji="1" lang="en-US" altLang="ja-JP" sz="1400">
            <a:latin typeface="ＭＳ Ｐゴシック"/>
          </a:endParaRPr>
        </a:p>
        <a:p>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議会費は、類似団体の中で住民一人当たりの議員数が多いことから、議員報酬手当ての割合が高い。</a:t>
          </a:r>
          <a:r>
            <a:rPr kumimoji="1" lang="ja-JP" altLang="en-US" sz="1400">
              <a:latin typeface="ＭＳ Ｐゴシック"/>
            </a:rPr>
            <a:t>○総務費は、前年度のマイクロバス購入費事業</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地域の元気臨時交付金基金</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の完了</a:t>
          </a:r>
          <a:r>
            <a:rPr kumimoji="1" lang="ja-JP" altLang="en-US" sz="1400">
              <a:latin typeface="ＭＳ Ｐゴシック"/>
            </a:rPr>
            <a:t>により減少。○民生費は、宮保育所増築工事、新課設置に伴う事務室新設工事関連、国民健康保険特別会計繰出金</a:t>
          </a:r>
          <a:r>
            <a:rPr kumimoji="1" lang="en-US" altLang="ja-JP" sz="1400">
              <a:latin typeface="ＭＳ Ｐゴシック"/>
            </a:rPr>
            <a:t>(</a:t>
          </a:r>
          <a:r>
            <a:rPr kumimoji="1" lang="ja-JP" altLang="en-US" sz="1400">
              <a:latin typeface="ＭＳ Ｐゴシック"/>
            </a:rPr>
            <a:t>保健基盤安定</a:t>
          </a:r>
          <a:r>
            <a:rPr kumimoji="1" lang="en-US" altLang="ja-JP" sz="1400">
              <a:latin typeface="ＭＳ Ｐゴシック"/>
            </a:rPr>
            <a:t>)</a:t>
          </a:r>
          <a:r>
            <a:rPr kumimoji="1" lang="ja-JP" altLang="en-US" sz="1400">
              <a:latin typeface="ＭＳ Ｐゴシック"/>
            </a:rPr>
            <a:t>がそれぞれ増加。○衛生費は、仙南クリーンセンター建設負担金</a:t>
          </a:r>
          <a:r>
            <a:rPr kumimoji="1" lang="en-US" altLang="ja-JP" sz="1400">
              <a:latin typeface="ＭＳ Ｐゴシック"/>
            </a:rPr>
            <a:t>(</a:t>
          </a:r>
          <a:r>
            <a:rPr kumimoji="1" lang="ja-JP" altLang="en-US" sz="1400">
              <a:latin typeface="ＭＳ Ｐゴシック"/>
            </a:rPr>
            <a:t>震災</a:t>
          </a:r>
          <a:r>
            <a:rPr kumimoji="1" lang="en-US" altLang="ja-JP" sz="1400">
              <a:latin typeface="ＭＳ Ｐゴシック"/>
            </a:rPr>
            <a:t>)</a:t>
          </a:r>
          <a:r>
            <a:rPr kumimoji="1" lang="ja-JP" altLang="en-US" sz="1400">
              <a:latin typeface="ＭＳ Ｐゴシック"/>
            </a:rPr>
            <a:t>により増加。○労働費は、緊急雇用創出事業の縮小により減少。○農林水産業費は、前年度の被災農業者向け経営体育成支援事業の完了により減少。○商工費は、地域活性化・地域住民生活等緊急支援交付金事業、蔵王山の火山対策事業の実施により増加。○教育費は、義務教育施設整備基金積立及び海洋センター体育館増築工事により増加。○災害復旧費は、平成</a:t>
          </a:r>
          <a:r>
            <a:rPr kumimoji="1" lang="en-US" altLang="ja-JP" sz="1400">
              <a:latin typeface="ＭＳ Ｐゴシック"/>
            </a:rPr>
            <a:t>27</a:t>
          </a:r>
          <a:r>
            <a:rPr kumimoji="1" lang="ja-JP" altLang="en-US" sz="1400">
              <a:latin typeface="ＭＳ Ｐゴシック"/>
            </a:rPr>
            <a:t>年台風第</a:t>
          </a:r>
          <a:r>
            <a:rPr kumimoji="1" lang="en-US" altLang="ja-JP" sz="1400">
              <a:latin typeface="ＭＳ Ｐゴシック"/>
            </a:rPr>
            <a:t>18</a:t>
          </a:r>
          <a:r>
            <a:rPr kumimoji="1" lang="ja-JP" altLang="en-US" sz="1400">
              <a:latin typeface="ＭＳ Ｐゴシック"/>
            </a:rPr>
            <a:t>号による災害復旧事業の実施により増加。○公債費は、地方債の繰上償還及び利率見直し借換の実施により公債費は減少傾向。</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26</a:t>
          </a:r>
          <a:r>
            <a:rPr lang="ja-JP" altLang="ja-JP" sz="1400" b="0" i="0" baseline="0">
              <a:solidFill>
                <a:schemeClr val="dk1"/>
              </a:solidFill>
              <a:effectLst/>
              <a:latin typeface="+mn-lt"/>
              <a:ea typeface="+mn-ea"/>
              <a:cs typeface="+mn-cs"/>
            </a:rPr>
            <a:t>年</a:t>
          </a:r>
          <a:r>
            <a:rPr lang="ja-JP" altLang="en-US" sz="1400" b="0" i="0" baseline="0">
              <a:solidFill>
                <a:schemeClr val="dk1"/>
              </a:solidFill>
              <a:effectLst/>
              <a:latin typeface="+mn-lt"/>
              <a:ea typeface="+mn-ea"/>
              <a:cs typeface="+mn-cs"/>
            </a:rPr>
            <a:t>度における</a:t>
          </a:r>
          <a:r>
            <a:rPr lang="ja-JP" altLang="ja-JP" sz="1400" b="0" i="0" baseline="0">
              <a:solidFill>
                <a:schemeClr val="dk1"/>
              </a:solidFill>
              <a:effectLst/>
              <a:latin typeface="+mn-lt"/>
              <a:ea typeface="+mn-ea"/>
              <a:cs typeface="+mn-cs"/>
            </a:rPr>
            <a:t>実質単年度収支</a:t>
          </a:r>
          <a:r>
            <a:rPr lang="ja-JP" altLang="en-US" sz="1400" b="0" i="0" baseline="0">
              <a:solidFill>
                <a:schemeClr val="dk1"/>
              </a:solidFill>
              <a:effectLst/>
              <a:latin typeface="+mn-lt"/>
              <a:ea typeface="+mn-ea"/>
              <a:cs typeface="+mn-cs"/>
            </a:rPr>
            <a:t>の悪化</a:t>
          </a:r>
          <a:r>
            <a:rPr lang="ja-JP" altLang="ja-JP" sz="1400" b="0" i="0" baseline="0">
              <a:solidFill>
                <a:schemeClr val="dk1"/>
              </a:solidFill>
              <a:effectLst/>
              <a:latin typeface="+mn-lt"/>
              <a:ea typeface="+mn-ea"/>
              <a:cs typeface="+mn-cs"/>
            </a:rPr>
            <a:t>は、大雪被害対策による財政調整基金の取崩しが増となった要因である。</a:t>
          </a:r>
          <a:endParaRPr lang="en-US" altLang="ja-JP" sz="1400" b="0" i="0" baseline="0">
            <a:solidFill>
              <a:schemeClr val="dk1"/>
            </a:solidFill>
            <a:effectLst/>
            <a:latin typeface="+mn-lt"/>
            <a:ea typeface="+mn-ea"/>
            <a:cs typeface="+mn-cs"/>
          </a:endParaRPr>
        </a:p>
        <a:p>
          <a:pPr rtl="0" eaLnBrk="1" fontAlgn="base" latinLnBrk="0" hangingPunct="1"/>
          <a:r>
            <a:rPr lang="ja-JP" altLang="ja-JP" sz="1400" b="0" i="0" baseline="0">
              <a:solidFill>
                <a:schemeClr val="dk1"/>
              </a:solidFill>
              <a:effectLst/>
              <a:latin typeface="+mn-lt"/>
              <a:ea typeface="+mn-ea"/>
              <a:cs typeface="+mn-cs"/>
            </a:rPr>
            <a:t>財政調整基金残高は平成</a:t>
          </a:r>
          <a:r>
            <a:rPr lang="en-US" altLang="ja-JP" sz="1400" b="0" i="0" baseline="0">
              <a:solidFill>
                <a:schemeClr val="dk1"/>
              </a:solidFill>
              <a:effectLst/>
              <a:latin typeface="+mn-lt"/>
              <a:ea typeface="+mn-ea"/>
              <a:cs typeface="+mn-cs"/>
            </a:rPr>
            <a:t>18</a:t>
          </a:r>
          <a:r>
            <a:rPr lang="ja-JP" altLang="ja-JP" sz="1400" b="0" i="0" baseline="0">
              <a:solidFill>
                <a:schemeClr val="dk1"/>
              </a:solidFill>
              <a:effectLst/>
              <a:latin typeface="+mn-lt"/>
              <a:ea typeface="+mn-ea"/>
              <a:cs typeface="+mn-cs"/>
            </a:rPr>
            <a:t>年度末</a:t>
          </a:r>
          <a:r>
            <a:rPr lang="ja-JP" altLang="en-US" sz="1400" b="0" i="0" baseline="0">
              <a:solidFill>
                <a:schemeClr val="dk1"/>
              </a:solidFill>
              <a:effectLst/>
              <a:latin typeface="+mn-lt"/>
              <a:ea typeface="+mn-ea"/>
              <a:cs typeface="+mn-cs"/>
            </a:rPr>
            <a:t>には</a:t>
          </a:r>
          <a:r>
            <a:rPr lang="en-US" altLang="ja-JP" sz="1400" b="0" i="0" baseline="0">
              <a:solidFill>
                <a:schemeClr val="dk1"/>
              </a:solidFill>
              <a:effectLst/>
              <a:latin typeface="+mn-lt"/>
              <a:ea typeface="+mn-ea"/>
              <a:cs typeface="+mn-cs"/>
            </a:rPr>
            <a:t>387</a:t>
          </a:r>
          <a:r>
            <a:rPr lang="ja-JP" altLang="ja-JP" sz="1400" b="0" i="0" baseline="0">
              <a:solidFill>
                <a:schemeClr val="dk1"/>
              </a:solidFill>
              <a:effectLst/>
              <a:latin typeface="+mn-lt"/>
              <a:ea typeface="+mn-ea"/>
              <a:cs typeface="+mn-cs"/>
            </a:rPr>
            <a:t>百万円であったが、行政改革を進め、東日本大震災など緊急的な財政需要に対応しながらも、平成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年度末には</a:t>
          </a:r>
          <a:r>
            <a:rPr lang="en-US" altLang="ja-JP" sz="1400" b="0" i="0" baseline="0">
              <a:solidFill>
                <a:schemeClr val="dk1"/>
              </a:solidFill>
              <a:effectLst/>
              <a:latin typeface="+mn-lt"/>
              <a:ea typeface="+mn-ea"/>
              <a:cs typeface="+mn-cs"/>
            </a:rPr>
            <a:t>659</a:t>
          </a:r>
          <a:r>
            <a:rPr lang="ja-JP" altLang="ja-JP" sz="1400" b="0" i="0" baseline="0">
              <a:solidFill>
                <a:schemeClr val="dk1"/>
              </a:solidFill>
              <a:effectLst/>
              <a:latin typeface="+mn-lt"/>
              <a:ea typeface="+mn-ea"/>
              <a:cs typeface="+mn-cs"/>
            </a:rPr>
            <a:t>百万円まで積み立てることができた。今後も必要な行政サービスは適切に実施し</a:t>
          </a:r>
          <a:r>
            <a:rPr lang="ja-JP" altLang="en-US" sz="1400" b="0" i="0" baseline="0">
              <a:solidFill>
                <a:schemeClr val="dk1"/>
              </a:solidFill>
              <a:effectLst/>
              <a:latin typeface="+mn-lt"/>
              <a:ea typeface="+mn-ea"/>
              <a:cs typeface="+mn-cs"/>
            </a:rPr>
            <a:t>ながら</a:t>
          </a:r>
          <a:r>
            <a:rPr lang="ja-JP" altLang="ja-JP" sz="1400" b="0" i="0" baseline="0">
              <a:solidFill>
                <a:schemeClr val="dk1"/>
              </a:solidFill>
              <a:effectLst/>
              <a:latin typeface="+mn-lt"/>
              <a:ea typeface="+mn-ea"/>
              <a:cs typeface="+mn-cs"/>
            </a:rPr>
            <a:t>、安定した財政運営に努める。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各公営事業会計で、赤字額は発生していない。</a:t>
          </a:r>
          <a:endParaRPr lang="ja-JP" altLang="ja-JP" sz="1400">
            <a:effectLst/>
          </a:endParaRPr>
        </a:p>
        <a:p>
          <a:pPr rtl="0" fontAlgn="base"/>
          <a:r>
            <a:rPr lang="ja-JP" altLang="ja-JP" sz="1400" b="0" i="0" baseline="0">
              <a:solidFill>
                <a:schemeClr val="dk1"/>
              </a:solidFill>
              <a:effectLst/>
              <a:latin typeface="+mn-lt"/>
              <a:ea typeface="+mn-ea"/>
              <a:cs typeface="+mn-cs"/>
            </a:rPr>
            <a:t>標準財政規模に対して年々黒字割合が高くなっている水道事業会計については、平成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年度から高料金対策補助金を繰り出している。</a:t>
          </a:r>
          <a:endParaRPr lang="ja-JP" altLang="ja-JP" sz="1400">
            <a:effectLst/>
          </a:endParaRPr>
        </a:p>
        <a:p>
          <a:pPr rtl="0" fontAlgn="base"/>
          <a:r>
            <a:rPr lang="ja-JP" altLang="ja-JP" sz="1400" b="0" i="0" baseline="0">
              <a:solidFill>
                <a:schemeClr val="dk1"/>
              </a:solidFill>
              <a:effectLst/>
              <a:latin typeface="+mn-lt"/>
              <a:ea typeface="+mn-ea"/>
              <a:cs typeface="+mn-cs"/>
            </a:rPr>
            <a:t>また、蔵王病院事業会計についても、平成</a:t>
          </a:r>
          <a:r>
            <a:rPr lang="en-US" altLang="ja-JP" sz="1400" b="0" i="0" baseline="0">
              <a:solidFill>
                <a:schemeClr val="dk1"/>
              </a:solidFill>
              <a:effectLst/>
              <a:latin typeface="+mn-lt"/>
              <a:ea typeface="+mn-ea"/>
              <a:cs typeface="+mn-cs"/>
            </a:rPr>
            <a:t>21</a:t>
          </a:r>
          <a:r>
            <a:rPr lang="ja-JP" altLang="ja-JP" sz="1400" b="0" i="0" baseline="0">
              <a:solidFill>
                <a:schemeClr val="dk1"/>
              </a:solidFill>
              <a:effectLst/>
              <a:latin typeface="+mn-lt"/>
              <a:ea typeface="+mn-ea"/>
              <a:cs typeface="+mn-cs"/>
            </a:rPr>
            <a:t>年</a:t>
          </a:r>
          <a:r>
            <a:rPr lang="en-US" altLang="ja-JP" sz="1400" b="0" i="0" baseline="0">
              <a:solidFill>
                <a:schemeClr val="dk1"/>
              </a:solidFill>
              <a:effectLst/>
              <a:latin typeface="+mn-lt"/>
              <a:ea typeface="+mn-ea"/>
              <a:cs typeface="+mn-cs"/>
            </a:rPr>
            <a:t>2</a:t>
          </a:r>
          <a:r>
            <a:rPr lang="ja-JP" altLang="ja-JP" sz="1400" b="0" i="0" baseline="0">
              <a:solidFill>
                <a:schemeClr val="dk1"/>
              </a:solidFill>
              <a:effectLst/>
              <a:latin typeface="+mn-lt"/>
              <a:ea typeface="+mn-ea"/>
              <a:cs typeface="+mn-cs"/>
            </a:rPr>
            <a:t>月に策定した病院改革プランに基づき、経営健全化のため補助金を繰り出しているが、今後、下水道事業も含めた公費負担の適正化を進める。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6094938</v>
      </c>
      <c r="BO4" s="379"/>
      <c r="BP4" s="379"/>
      <c r="BQ4" s="379"/>
      <c r="BR4" s="379"/>
      <c r="BS4" s="379"/>
      <c r="BT4" s="379"/>
      <c r="BU4" s="380"/>
      <c r="BV4" s="378">
        <v>6234859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4.9000000000000004</v>
      </c>
      <c r="CU4" s="385"/>
      <c r="CV4" s="385"/>
      <c r="CW4" s="385"/>
      <c r="CX4" s="385"/>
      <c r="CY4" s="385"/>
      <c r="CZ4" s="385"/>
      <c r="DA4" s="386"/>
      <c r="DB4" s="384">
        <v>3.4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5887291</v>
      </c>
      <c r="BO5" s="416"/>
      <c r="BP5" s="416"/>
      <c r="BQ5" s="416"/>
      <c r="BR5" s="416"/>
      <c r="BS5" s="416"/>
      <c r="BT5" s="416"/>
      <c r="BU5" s="417"/>
      <c r="BV5" s="415">
        <v>6085496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88.7</v>
      </c>
      <c r="CU5" s="413"/>
      <c r="CV5" s="413"/>
      <c r="CW5" s="413"/>
      <c r="CX5" s="413"/>
      <c r="CY5" s="413"/>
      <c r="CZ5" s="413"/>
      <c r="DA5" s="414"/>
      <c r="DB5" s="412">
        <v>91.4</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207647</v>
      </c>
      <c r="BO6" s="416"/>
      <c r="BP6" s="416"/>
      <c r="BQ6" s="416"/>
      <c r="BR6" s="416"/>
      <c r="BS6" s="416"/>
      <c r="BT6" s="416"/>
      <c r="BU6" s="417"/>
      <c r="BV6" s="415">
        <v>149363</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93.2</v>
      </c>
      <c r="CU6" s="453"/>
      <c r="CV6" s="453"/>
      <c r="CW6" s="453"/>
      <c r="CX6" s="453"/>
      <c r="CY6" s="453"/>
      <c r="CZ6" s="453"/>
      <c r="DA6" s="454"/>
      <c r="DB6" s="452">
        <v>96.2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8750</v>
      </c>
      <c r="BO7" s="416"/>
      <c r="BP7" s="416"/>
      <c r="BQ7" s="416"/>
      <c r="BR7" s="416"/>
      <c r="BS7" s="416"/>
      <c r="BT7" s="416"/>
      <c r="BU7" s="417"/>
      <c r="BV7" s="415">
        <v>13576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4077848</v>
      </c>
      <c r="CU7" s="416"/>
      <c r="CV7" s="416"/>
      <c r="CW7" s="416"/>
      <c r="CX7" s="416"/>
      <c r="CY7" s="416"/>
      <c r="CZ7" s="416"/>
      <c r="DA7" s="417"/>
      <c r="DB7" s="415">
        <v>4005453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198897</v>
      </c>
      <c r="BO8" s="416"/>
      <c r="BP8" s="416"/>
      <c r="BQ8" s="416"/>
      <c r="BR8" s="416"/>
      <c r="BS8" s="416"/>
      <c r="BT8" s="416"/>
      <c r="BU8" s="417"/>
      <c r="BV8" s="415">
        <v>135787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0.47</v>
      </c>
      <c r="CU8" s="456"/>
      <c r="CV8" s="456"/>
      <c r="CW8" s="456"/>
      <c r="CX8" s="456"/>
      <c r="CY8" s="456"/>
      <c r="CZ8" s="456"/>
      <c r="DA8" s="457"/>
      <c r="DB8" s="455">
        <v>0.46</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12316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63110</v>
      </c>
      <c r="BO9" s="416"/>
      <c r="BP9" s="416"/>
      <c r="BQ9" s="416"/>
      <c r="BR9" s="416"/>
      <c r="BS9" s="416"/>
      <c r="BT9" s="416"/>
      <c r="BU9" s="417"/>
      <c r="BV9" s="415">
        <v>-79793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9.9</v>
      </c>
      <c r="CU9" s="413"/>
      <c r="CV9" s="413"/>
      <c r="CW9" s="413"/>
      <c r="CX9" s="413"/>
      <c r="CY9" s="413"/>
      <c r="CZ9" s="413"/>
      <c r="DA9" s="414"/>
      <c r="DB9" s="412">
        <v>11.1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12882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177</v>
      </c>
      <c r="BO10" s="416"/>
      <c r="BP10" s="416"/>
      <c r="BQ10" s="416"/>
      <c r="BR10" s="416"/>
      <c r="BS10" s="416"/>
      <c r="BT10" s="416"/>
      <c r="BU10" s="417"/>
      <c r="BV10" s="415">
        <v>173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12593</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59619</v>
      </c>
      <c r="BO12" s="416"/>
      <c r="BP12" s="416"/>
      <c r="BQ12" s="416"/>
      <c r="BR12" s="416"/>
      <c r="BS12" s="416"/>
      <c r="BT12" s="416"/>
      <c r="BU12" s="417"/>
      <c r="BV12" s="415">
        <v>138849</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12539</v>
      </c>
      <c r="S13" s="497"/>
      <c r="T13" s="497"/>
      <c r="U13" s="497"/>
      <c r="V13" s="498"/>
      <c r="W13" s="431" t="s">
        <v>120</v>
      </c>
      <c r="X13" s="432"/>
      <c r="Y13" s="432"/>
      <c r="Z13" s="432"/>
      <c r="AA13" s="432"/>
      <c r="AB13" s="422"/>
      <c r="AC13" s="466">
        <v>864</v>
      </c>
      <c r="AD13" s="467"/>
      <c r="AE13" s="467"/>
      <c r="AF13" s="467"/>
      <c r="AG13" s="506"/>
      <c r="AH13" s="466">
        <v>1025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3668</v>
      </c>
      <c r="BO13" s="416"/>
      <c r="BP13" s="416"/>
      <c r="BQ13" s="416"/>
      <c r="BR13" s="416"/>
      <c r="BS13" s="416"/>
      <c r="BT13" s="416"/>
      <c r="BU13" s="417"/>
      <c r="BV13" s="415">
        <v>-218469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7.7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12736</v>
      </c>
      <c r="S14" s="497"/>
      <c r="T14" s="497"/>
      <c r="U14" s="497"/>
      <c r="V14" s="498"/>
      <c r="W14" s="405"/>
      <c r="X14" s="406"/>
      <c r="Y14" s="406"/>
      <c r="Z14" s="406"/>
      <c r="AA14" s="406"/>
      <c r="AB14" s="395"/>
      <c r="AC14" s="499">
        <v>14.1</v>
      </c>
      <c r="AD14" s="500"/>
      <c r="AE14" s="500"/>
      <c r="AF14" s="500"/>
      <c r="AG14" s="501"/>
      <c r="AH14" s="499">
        <v>15.6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v>
      </c>
      <c r="CU14" s="511"/>
      <c r="CV14" s="511"/>
      <c r="CW14" s="511"/>
      <c r="CX14" s="511"/>
      <c r="CY14" s="511"/>
      <c r="CZ14" s="511"/>
      <c r="DA14" s="512"/>
      <c r="DB14" s="510">
        <v>23.7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12686</v>
      </c>
      <c r="S15" s="497"/>
      <c r="T15" s="497"/>
      <c r="U15" s="497"/>
      <c r="V15" s="498"/>
      <c r="W15" s="431" t="s">
        <v>127</v>
      </c>
      <c r="X15" s="432"/>
      <c r="Y15" s="432"/>
      <c r="Z15" s="432"/>
      <c r="AA15" s="432"/>
      <c r="AB15" s="422"/>
      <c r="AC15" s="466">
        <v>1928</v>
      </c>
      <c r="AD15" s="467"/>
      <c r="AE15" s="467"/>
      <c r="AF15" s="467"/>
      <c r="AG15" s="506"/>
      <c r="AH15" s="466">
        <v>2149</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1575232</v>
      </c>
      <c r="BO15" s="379"/>
      <c r="BP15" s="379"/>
      <c r="BQ15" s="379"/>
      <c r="BR15" s="379"/>
      <c r="BS15" s="379"/>
      <c r="BT15" s="379"/>
      <c r="BU15" s="380"/>
      <c r="BV15" s="378">
        <v>1530006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31.5</v>
      </c>
      <c r="AD16" s="500"/>
      <c r="AE16" s="500"/>
      <c r="AF16" s="500"/>
      <c r="AG16" s="501"/>
      <c r="AH16" s="499">
        <v>32.6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3385549</v>
      </c>
      <c r="BO16" s="416"/>
      <c r="BP16" s="416"/>
      <c r="BQ16" s="416"/>
      <c r="BR16" s="416"/>
      <c r="BS16" s="416"/>
      <c r="BT16" s="416"/>
      <c r="BU16" s="417"/>
      <c r="BV16" s="415">
        <v>3284930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3333</v>
      </c>
      <c r="AD17" s="467"/>
      <c r="AE17" s="467"/>
      <c r="AF17" s="467"/>
      <c r="AG17" s="506"/>
      <c r="AH17" s="466">
        <v>3407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2011577</v>
      </c>
      <c r="BO17" s="416"/>
      <c r="BP17" s="416"/>
      <c r="BQ17" s="416"/>
      <c r="BR17" s="416"/>
      <c r="BS17" s="416"/>
      <c r="BT17" s="416"/>
      <c r="BU17" s="417"/>
      <c r="BV17" s="415">
        <v>1975092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152.83000000000001</v>
      </c>
      <c r="M18" s="528"/>
      <c r="N18" s="528"/>
      <c r="O18" s="528"/>
      <c r="P18" s="528"/>
      <c r="Q18" s="528"/>
      <c r="R18" s="529"/>
      <c r="S18" s="529"/>
      <c r="T18" s="529"/>
      <c r="U18" s="529"/>
      <c r="V18" s="530"/>
      <c r="W18" s="433"/>
      <c r="X18" s="434"/>
      <c r="Y18" s="434"/>
      <c r="Z18" s="434"/>
      <c r="AA18" s="434"/>
      <c r="AB18" s="425"/>
      <c r="AC18" s="531">
        <v>54.4</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3640553</v>
      </c>
      <c r="BO18" s="416"/>
      <c r="BP18" s="416"/>
      <c r="BQ18" s="416"/>
      <c r="BR18" s="416"/>
      <c r="BS18" s="416"/>
      <c r="BT18" s="416"/>
      <c r="BU18" s="417"/>
      <c r="BV18" s="415">
        <v>3648429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81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4943931</v>
      </c>
      <c r="BO19" s="416"/>
      <c r="BP19" s="416"/>
      <c r="BQ19" s="416"/>
      <c r="BR19" s="416"/>
      <c r="BS19" s="416"/>
      <c r="BT19" s="416"/>
      <c r="BU19" s="417"/>
      <c r="BV19" s="415">
        <v>4779402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3923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4549918</v>
      </c>
      <c r="BO23" s="416"/>
      <c r="BP23" s="416"/>
      <c r="BQ23" s="416"/>
      <c r="BR23" s="416"/>
      <c r="BS23" s="416"/>
      <c r="BT23" s="416"/>
      <c r="BU23" s="417"/>
      <c r="BV23" s="415">
        <v>4710130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8300</v>
      </c>
      <c r="R24" s="467"/>
      <c r="S24" s="467"/>
      <c r="T24" s="467"/>
      <c r="U24" s="467"/>
      <c r="V24" s="506"/>
      <c r="W24" s="561"/>
      <c r="X24" s="549"/>
      <c r="Y24" s="550"/>
      <c r="Z24" s="465" t="s">
        <v>151</v>
      </c>
      <c r="AA24" s="445"/>
      <c r="AB24" s="445"/>
      <c r="AC24" s="445"/>
      <c r="AD24" s="445"/>
      <c r="AE24" s="445"/>
      <c r="AF24" s="445"/>
      <c r="AG24" s="446"/>
      <c r="AH24" s="466">
        <v>142</v>
      </c>
      <c r="AI24" s="467"/>
      <c r="AJ24" s="467"/>
      <c r="AK24" s="467"/>
      <c r="AL24" s="506"/>
      <c r="AM24" s="466">
        <v>417338</v>
      </c>
      <c r="AN24" s="467"/>
      <c r="AO24" s="467"/>
      <c r="AP24" s="467"/>
      <c r="AQ24" s="467"/>
      <c r="AR24" s="506"/>
      <c r="AS24" s="466">
        <v>2939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3720490</v>
      </c>
      <c r="BO24" s="416"/>
      <c r="BP24" s="416"/>
      <c r="BQ24" s="416"/>
      <c r="BR24" s="416"/>
      <c r="BS24" s="416"/>
      <c r="BT24" s="416"/>
      <c r="BU24" s="417"/>
      <c r="BV24" s="415">
        <v>3856691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5990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214182</v>
      </c>
      <c r="BO25" s="379"/>
      <c r="BP25" s="379"/>
      <c r="BQ25" s="379"/>
      <c r="BR25" s="379"/>
      <c r="BS25" s="379"/>
      <c r="BT25" s="379"/>
      <c r="BU25" s="380"/>
      <c r="BV25" s="378">
        <v>120426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5370</v>
      </c>
      <c r="R26" s="467"/>
      <c r="S26" s="467"/>
      <c r="T26" s="467"/>
      <c r="U26" s="467"/>
      <c r="V26" s="506"/>
      <c r="W26" s="561"/>
      <c r="X26" s="549"/>
      <c r="Y26" s="550"/>
      <c r="Z26" s="465" t="s">
        <v>157</v>
      </c>
      <c r="AA26" s="571"/>
      <c r="AB26" s="571"/>
      <c r="AC26" s="571"/>
      <c r="AD26" s="571"/>
      <c r="AE26" s="571"/>
      <c r="AF26" s="571"/>
      <c r="AG26" s="572"/>
      <c r="AH26" s="466">
        <v>10</v>
      </c>
      <c r="AI26" s="467"/>
      <c r="AJ26" s="467"/>
      <c r="AK26" s="467"/>
      <c r="AL26" s="506"/>
      <c r="AM26" s="466">
        <v>25340</v>
      </c>
      <c r="AN26" s="467"/>
      <c r="AO26" s="467"/>
      <c r="AP26" s="467"/>
      <c r="AQ26" s="467"/>
      <c r="AR26" s="506"/>
      <c r="AS26" s="466">
        <v>2534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3050</v>
      </c>
      <c r="R27" s="467"/>
      <c r="S27" s="467"/>
      <c r="T27" s="467"/>
      <c r="U27" s="467"/>
      <c r="V27" s="506"/>
      <c r="W27" s="561"/>
      <c r="X27" s="549"/>
      <c r="Y27" s="550"/>
      <c r="Z27" s="465" t="s">
        <v>160</v>
      </c>
      <c r="AA27" s="445"/>
      <c r="AB27" s="445"/>
      <c r="AC27" s="445"/>
      <c r="AD27" s="445"/>
      <c r="AE27" s="445"/>
      <c r="AF27" s="445"/>
      <c r="AG27" s="446"/>
      <c r="AH27" s="466">
        <v>11</v>
      </c>
      <c r="AI27" s="467"/>
      <c r="AJ27" s="467"/>
      <c r="AK27" s="467"/>
      <c r="AL27" s="506"/>
      <c r="AM27" s="466">
        <v>27934</v>
      </c>
      <c r="AN27" s="467"/>
      <c r="AO27" s="467"/>
      <c r="AP27" s="467"/>
      <c r="AQ27" s="467"/>
      <c r="AR27" s="506"/>
      <c r="AS27" s="466">
        <v>2539</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224065</v>
      </c>
      <c r="BO27" s="585"/>
      <c r="BP27" s="585"/>
      <c r="BQ27" s="585"/>
      <c r="BR27" s="585"/>
      <c r="BS27" s="585"/>
      <c r="BT27" s="585"/>
      <c r="BU27" s="586"/>
      <c r="BV27" s="584">
        <v>224042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2570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659258</v>
      </c>
      <c r="BO28" s="379"/>
      <c r="BP28" s="379"/>
      <c r="BQ28" s="379"/>
      <c r="BR28" s="379"/>
      <c r="BS28" s="379"/>
      <c r="BT28" s="379"/>
      <c r="BU28" s="380"/>
      <c r="BV28" s="378">
        <v>648700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13</v>
      </c>
      <c r="M29" s="467"/>
      <c r="N29" s="467"/>
      <c r="O29" s="467"/>
      <c r="P29" s="506"/>
      <c r="Q29" s="466">
        <v>2470</v>
      </c>
      <c r="R29" s="467"/>
      <c r="S29" s="467"/>
      <c r="T29" s="467"/>
      <c r="U29" s="467"/>
      <c r="V29" s="506"/>
      <c r="W29" s="562"/>
      <c r="X29" s="563"/>
      <c r="Y29" s="564"/>
      <c r="Z29" s="465" t="s">
        <v>167</v>
      </c>
      <c r="AA29" s="445"/>
      <c r="AB29" s="445"/>
      <c r="AC29" s="445"/>
      <c r="AD29" s="445"/>
      <c r="AE29" s="445"/>
      <c r="AF29" s="445"/>
      <c r="AG29" s="446"/>
      <c r="AH29" s="466">
        <v>153</v>
      </c>
      <c r="AI29" s="467"/>
      <c r="AJ29" s="467"/>
      <c r="AK29" s="467"/>
      <c r="AL29" s="506"/>
      <c r="AM29" s="466">
        <v>445272</v>
      </c>
      <c r="AN29" s="467"/>
      <c r="AO29" s="467"/>
      <c r="AP29" s="467"/>
      <c r="AQ29" s="467"/>
      <c r="AR29" s="506"/>
      <c r="AS29" s="466">
        <v>2910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483618</v>
      </c>
      <c r="BO29" s="416"/>
      <c r="BP29" s="416"/>
      <c r="BQ29" s="416"/>
      <c r="BR29" s="416"/>
      <c r="BS29" s="416"/>
      <c r="BT29" s="416"/>
      <c r="BU29" s="417"/>
      <c r="BV29" s="415">
        <v>427988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626287</v>
      </c>
      <c r="BO30" s="585"/>
      <c r="BP30" s="585"/>
      <c r="BQ30" s="585"/>
      <c r="BR30" s="585"/>
      <c r="BS30" s="585"/>
      <c r="BT30" s="585"/>
      <c r="BU30" s="586"/>
      <c r="BV30" s="584">
        <v>546464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国民健康保険蔵王病院事業会計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仙南地域広域行政事務組合：一般会計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白石市外二町組合：一般会計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白石市外二町組合：病院会計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宮城県市町村職員退職手当組合：一般会計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宮城県市町村非常勤消防団員補償報償組合：一般会計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宮城県市町村自治振興センター：一般会計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宮城県後期高齢者医療広域連合：一般会計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宮城県後期高齢者広域連合：特別会計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0" t="s">
        <v>524</v>
      </c>
      <c r="D34" s="1180"/>
      <c r="E34" s="1181"/>
      <c r="F34" s="32">
        <v>13.41</v>
      </c>
      <c r="G34" s="33">
        <v>14.6</v>
      </c>
      <c r="H34" s="33">
        <v>15.66</v>
      </c>
      <c r="I34" s="33">
        <v>16.600000000000001</v>
      </c>
      <c r="J34" s="34">
        <v>15.92</v>
      </c>
      <c r="K34" s="22"/>
      <c r="L34" s="22"/>
      <c r="M34" s="22"/>
      <c r="N34" s="22"/>
      <c r="O34" s="22"/>
      <c r="P34" s="22"/>
    </row>
    <row r="35" spans="1:16" ht="39" customHeight="1" x14ac:dyDescent="0.15">
      <c r="A35" s="22"/>
      <c r="B35" s="35"/>
      <c r="C35" s="1174" t="s">
        <v>525</v>
      </c>
      <c r="D35" s="1175"/>
      <c r="E35" s="1176"/>
      <c r="F35" s="36">
        <v>4.78</v>
      </c>
      <c r="G35" s="37">
        <v>5.48</v>
      </c>
      <c r="H35" s="37">
        <v>6.2</v>
      </c>
      <c r="I35" s="37">
        <v>6.38</v>
      </c>
      <c r="J35" s="38">
        <v>6.68</v>
      </c>
      <c r="K35" s="22"/>
      <c r="L35" s="22"/>
      <c r="M35" s="22"/>
      <c r="N35" s="22"/>
      <c r="O35" s="22"/>
      <c r="P35" s="22"/>
    </row>
    <row r="36" spans="1:16" ht="39" customHeight="1" x14ac:dyDescent="0.15">
      <c r="A36" s="22"/>
      <c r="B36" s="35"/>
      <c r="C36" s="1174" t="s">
        <v>526</v>
      </c>
      <c r="D36" s="1175"/>
      <c r="E36" s="1176"/>
      <c r="F36" s="36">
        <v>5.33</v>
      </c>
      <c r="G36" s="37">
        <v>2.76</v>
      </c>
      <c r="H36" s="37">
        <v>5.31</v>
      </c>
      <c r="I36" s="37">
        <v>3.39</v>
      </c>
      <c r="J36" s="38">
        <v>4.87</v>
      </c>
      <c r="K36" s="22"/>
      <c r="L36" s="22"/>
      <c r="M36" s="22"/>
      <c r="N36" s="22"/>
      <c r="O36" s="22"/>
      <c r="P36" s="22"/>
    </row>
    <row r="37" spans="1:16" ht="39" customHeight="1" x14ac:dyDescent="0.15">
      <c r="A37" s="22"/>
      <c r="B37" s="35"/>
      <c r="C37" s="1174" t="s">
        <v>527</v>
      </c>
      <c r="D37" s="1175"/>
      <c r="E37" s="1176"/>
      <c r="F37" s="36">
        <v>1.45</v>
      </c>
      <c r="G37" s="37">
        <v>2.13</v>
      </c>
      <c r="H37" s="37">
        <v>2.74</v>
      </c>
      <c r="I37" s="37">
        <v>2.59</v>
      </c>
      <c r="J37" s="38">
        <v>3.45</v>
      </c>
      <c r="K37" s="22"/>
      <c r="L37" s="22"/>
      <c r="M37" s="22"/>
      <c r="N37" s="22"/>
      <c r="O37" s="22"/>
      <c r="P37" s="22"/>
    </row>
    <row r="38" spans="1:16" ht="39" customHeight="1" x14ac:dyDescent="0.15">
      <c r="A38" s="22"/>
      <c r="B38" s="35"/>
      <c r="C38" s="1174" t="s">
        <v>528</v>
      </c>
      <c r="D38" s="1175"/>
      <c r="E38" s="1176"/>
      <c r="F38" s="36">
        <v>1</v>
      </c>
      <c r="G38" s="37">
        <v>1.87</v>
      </c>
      <c r="H38" s="37">
        <v>1.1200000000000001</v>
      </c>
      <c r="I38" s="37">
        <v>1.44</v>
      </c>
      <c r="J38" s="38">
        <v>1.69</v>
      </c>
      <c r="K38" s="22"/>
      <c r="L38" s="22"/>
      <c r="M38" s="22"/>
      <c r="N38" s="22"/>
      <c r="O38" s="22"/>
      <c r="P38" s="22"/>
    </row>
    <row r="39" spans="1:16" ht="39" customHeight="1" x14ac:dyDescent="0.15">
      <c r="A39" s="22"/>
      <c r="B39" s="35"/>
      <c r="C39" s="1174" t="s">
        <v>529</v>
      </c>
      <c r="D39" s="1175"/>
      <c r="E39" s="1176"/>
      <c r="F39" s="36">
        <v>0.41</v>
      </c>
      <c r="G39" s="37">
        <v>0.53</v>
      </c>
      <c r="H39" s="37">
        <v>0.25</v>
      </c>
      <c r="I39" s="37">
        <v>0.37</v>
      </c>
      <c r="J39" s="38">
        <v>7.0000000000000007E-2</v>
      </c>
      <c r="K39" s="22"/>
      <c r="L39" s="22"/>
      <c r="M39" s="22"/>
      <c r="N39" s="22"/>
      <c r="O39" s="22"/>
      <c r="P39" s="22"/>
    </row>
    <row r="40" spans="1:16" ht="39" customHeight="1" x14ac:dyDescent="0.15">
      <c r="A40" s="22"/>
      <c r="B40" s="35"/>
      <c r="C40" s="1174" t="s">
        <v>530</v>
      </c>
      <c r="D40" s="1175"/>
      <c r="E40" s="1176"/>
      <c r="F40" s="36">
        <v>0.01</v>
      </c>
      <c r="G40" s="37">
        <v>0</v>
      </c>
      <c r="H40" s="37">
        <v>0</v>
      </c>
      <c r="I40" s="37">
        <v>0.01</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531</v>
      </c>
      <c r="D42" s="1175"/>
      <c r="E42" s="1176"/>
      <c r="F42" s="36" t="s">
        <v>479</v>
      </c>
      <c r="G42" s="37" t="s">
        <v>479</v>
      </c>
      <c r="H42" s="37" t="s">
        <v>479</v>
      </c>
      <c r="I42" s="37" t="s">
        <v>479</v>
      </c>
      <c r="J42" s="38" t="s">
        <v>479</v>
      </c>
      <c r="K42" s="22"/>
      <c r="L42" s="22"/>
      <c r="M42" s="22"/>
      <c r="N42" s="22"/>
      <c r="O42" s="22"/>
      <c r="P42" s="22"/>
    </row>
    <row r="43" spans="1:16" ht="39" customHeight="1" thickBot="1" x14ac:dyDescent="0.2">
      <c r="A43" s="22"/>
      <c r="B43" s="40"/>
      <c r="C43" s="1177" t="s">
        <v>532</v>
      </c>
      <c r="D43" s="1178"/>
      <c r="E43" s="1179"/>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610</v>
      </c>
      <c r="L45" s="60">
        <v>604</v>
      </c>
      <c r="M45" s="60">
        <v>550</v>
      </c>
      <c r="N45" s="60">
        <v>540</v>
      </c>
      <c r="O45" s="61">
        <v>501</v>
      </c>
      <c r="P45" s="48"/>
      <c r="Q45" s="48"/>
      <c r="R45" s="48"/>
      <c r="S45" s="48"/>
      <c r="T45" s="48"/>
      <c r="U45" s="48"/>
    </row>
    <row r="46" spans="1:21" ht="30.75" customHeight="1" x14ac:dyDescent="0.15">
      <c r="A46" s="48"/>
      <c r="B46" s="1192"/>
      <c r="C46" s="1193"/>
      <c r="D46" s="62"/>
      <c r="E46" s="1184" t="s">
        <v>13</v>
      </c>
      <c r="F46" s="1184"/>
      <c r="G46" s="1184"/>
      <c r="H46" s="1184"/>
      <c r="I46" s="1184"/>
      <c r="J46" s="1185"/>
      <c r="K46" s="63" t="s">
        <v>479</v>
      </c>
      <c r="L46" s="64" t="s">
        <v>479</v>
      </c>
      <c r="M46" s="64" t="s">
        <v>479</v>
      </c>
      <c r="N46" s="64" t="s">
        <v>479</v>
      </c>
      <c r="O46" s="65" t="s">
        <v>479</v>
      </c>
      <c r="P46" s="48"/>
      <c r="Q46" s="48"/>
      <c r="R46" s="48"/>
      <c r="S46" s="48"/>
      <c r="T46" s="48"/>
      <c r="U46" s="48"/>
    </row>
    <row r="47" spans="1:21" ht="30.75" customHeight="1" x14ac:dyDescent="0.15">
      <c r="A47" s="48"/>
      <c r="B47" s="1192"/>
      <c r="C47" s="1193"/>
      <c r="D47" s="62"/>
      <c r="E47" s="1184" t="s">
        <v>14</v>
      </c>
      <c r="F47" s="1184"/>
      <c r="G47" s="1184"/>
      <c r="H47" s="1184"/>
      <c r="I47" s="1184"/>
      <c r="J47" s="1185"/>
      <c r="K47" s="63" t="s">
        <v>479</v>
      </c>
      <c r="L47" s="64" t="s">
        <v>479</v>
      </c>
      <c r="M47" s="64" t="s">
        <v>479</v>
      </c>
      <c r="N47" s="64" t="s">
        <v>479</v>
      </c>
      <c r="O47" s="65" t="s">
        <v>479</v>
      </c>
      <c r="P47" s="48"/>
      <c r="Q47" s="48"/>
      <c r="R47" s="48"/>
      <c r="S47" s="48"/>
      <c r="T47" s="48"/>
      <c r="U47" s="48"/>
    </row>
    <row r="48" spans="1:21" ht="30.75" customHeight="1" x14ac:dyDescent="0.15">
      <c r="A48" s="48"/>
      <c r="B48" s="1192"/>
      <c r="C48" s="1193"/>
      <c r="D48" s="62"/>
      <c r="E48" s="1184" t="s">
        <v>15</v>
      </c>
      <c r="F48" s="1184"/>
      <c r="G48" s="1184"/>
      <c r="H48" s="1184"/>
      <c r="I48" s="1184"/>
      <c r="J48" s="1185"/>
      <c r="K48" s="63">
        <v>273</v>
      </c>
      <c r="L48" s="64">
        <v>235</v>
      </c>
      <c r="M48" s="64">
        <v>231</v>
      </c>
      <c r="N48" s="64">
        <v>210</v>
      </c>
      <c r="O48" s="65">
        <v>209</v>
      </c>
      <c r="P48" s="48"/>
      <c r="Q48" s="48"/>
      <c r="R48" s="48"/>
      <c r="S48" s="48"/>
      <c r="T48" s="48"/>
      <c r="U48" s="48"/>
    </row>
    <row r="49" spans="1:21" ht="30.75" customHeight="1" x14ac:dyDescent="0.15">
      <c r="A49" s="48"/>
      <c r="B49" s="1192"/>
      <c r="C49" s="1193"/>
      <c r="D49" s="62"/>
      <c r="E49" s="1184" t="s">
        <v>16</v>
      </c>
      <c r="F49" s="1184"/>
      <c r="G49" s="1184"/>
      <c r="H49" s="1184"/>
      <c r="I49" s="1184"/>
      <c r="J49" s="1185"/>
      <c r="K49" s="63">
        <v>60</v>
      </c>
      <c r="L49" s="64">
        <v>52</v>
      </c>
      <c r="M49" s="64">
        <v>53</v>
      </c>
      <c r="N49" s="64">
        <v>51</v>
      </c>
      <c r="O49" s="65">
        <v>50</v>
      </c>
      <c r="P49" s="48"/>
      <c r="Q49" s="48"/>
      <c r="R49" s="48"/>
      <c r="S49" s="48"/>
      <c r="T49" s="48"/>
      <c r="U49" s="48"/>
    </row>
    <row r="50" spans="1:21" ht="30.75" customHeight="1" x14ac:dyDescent="0.15">
      <c r="A50" s="48"/>
      <c r="B50" s="1192"/>
      <c r="C50" s="1193"/>
      <c r="D50" s="62"/>
      <c r="E50" s="1184" t="s">
        <v>17</v>
      </c>
      <c r="F50" s="1184"/>
      <c r="G50" s="1184"/>
      <c r="H50" s="1184"/>
      <c r="I50" s="1184"/>
      <c r="J50" s="1185"/>
      <c r="K50" s="63">
        <v>1</v>
      </c>
      <c r="L50" s="64">
        <v>1</v>
      </c>
      <c r="M50" s="64">
        <v>1</v>
      </c>
      <c r="N50" s="64">
        <v>0</v>
      </c>
      <c r="O50" s="65">
        <v>1</v>
      </c>
      <c r="P50" s="48"/>
      <c r="Q50" s="48"/>
      <c r="R50" s="48"/>
      <c r="S50" s="48"/>
      <c r="T50" s="48"/>
      <c r="U50" s="48"/>
    </row>
    <row r="51" spans="1:21" ht="30.75" customHeight="1" x14ac:dyDescent="0.15">
      <c r="A51" s="48"/>
      <c r="B51" s="1194"/>
      <c r="C51" s="1195"/>
      <c r="D51" s="66"/>
      <c r="E51" s="1184" t="s">
        <v>18</v>
      </c>
      <c r="F51" s="1184"/>
      <c r="G51" s="1184"/>
      <c r="H51" s="1184"/>
      <c r="I51" s="1184"/>
      <c r="J51" s="1185"/>
      <c r="K51" s="63" t="s">
        <v>479</v>
      </c>
      <c r="L51" s="64" t="s">
        <v>479</v>
      </c>
      <c r="M51" s="64" t="s">
        <v>479</v>
      </c>
      <c r="N51" s="64" t="s">
        <v>479</v>
      </c>
      <c r="O51" s="65" t="s">
        <v>479</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556</v>
      </c>
      <c r="L52" s="64">
        <v>561</v>
      </c>
      <c r="M52" s="64">
        <v>568</v>
      </c>
      <c r="N52" s="64">
        <v>588</v>
      </c>
      <c r="O52" s="65">
        <v>580</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388</v>
      </c>
      <c r="L53" s="69">
        <v>331</v>
      </c>
      <c r="M53" s="69">
        <v>267</v>
      </c>
      <c r="N53" s="69">
        <v>213</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8" t="s">
        <v>24</v>
      </c>
      <c r="C41" s="1199"/>
      <c r="D41" s="81"/>
      <c r="E41" s="1204" t="s">
        <v>25</v>
      </c>
      <c r="F41" s="1204"/>
      <c r="G41" s="1204"/>
      <c r="H41" s="1205"/>
      <c r="I41" s="82">
        <v>5698</v>
      </c>
      <c r="J41" s="83">
        <v>5145</v>
      </c>
      <c r="K41" s="83">
        <v>4898</v>
      </c>
      <c r="L41" s="83">
        <v>4710</v>
      </c>
      <c r="M41" s="84">
        <v>4550</v>
      </c>
    </row>
    <row r="42" spans="2:13" ht="27.75" customHeight="1" x14ac:dyDescent="0.15">
      <c r="B42" s="1200"/>
      <c r="C42" s="1201"/>
      <c r="D42" s="85"/>
      <c r="E42" s="1206" t="s">
        <v>26</v>
      </c>
      <c r="F42" s="1206"/>
      <c r="G42" s="1206"/>
      <c r="H42" s="1207"/>
      <c r="I42" s="86">
        <v>1</v>
      </c>
      <c r="J42" s="87">
        <v>1</v>
      </c>
      <c r="K42" s="87">
        <v>0</v>
      </c>
      <c r="L42" s="87">
        <v>0</v>
      </c>
      <c r="M42" s="88">
        <v>1</v>
      </c>
    </row>
    <row r="43" spans="2:13" ht="27.75" customHeight="1" x14ac:dyDescent="0.15">
      <c r="B43" s="1200"/>
      <c r="C43" s="1201"/>
      <c r="D43" s="85"/>
      <c r="E43" s="1206" t="s">
        <v>27</v>
      </c>
      <c r="F43" s="1206"/>
      <c r="G43" s="1206"/>
      <c r="H43" s="1207"/>
      <c r="I43" s="86">
        <v>3795</v>
      </c>
      <c r="J43" s="87">
        <v>3540</v>
      </c>
      <c r="K43" s="87">
        <v>3141</v>
      </c>
      <c r="L43" s="87">
        <v>2807</v>
      </c>
      <c r="M43" s="88">
        <v>2598</v>
      </c>
    </row>
    <row r="44" spans="2:13" ht="27.75" customHeight="1" x14ac:dyDescent="0.15">
      <c r="B44" s="1200"/>
      <c r="C44" s="1201"/>
      <c r="D44" s="85"/>
      <c r="E44" s="1206" t="s">
        <v>28</v>
      </c>
      <c r="F44" s="1206"/>
      <c r="G44" s="1206"/>
      <c r="H44" s="1207"/>
      <c r="I44" s="86">
        <v>683</v>
      </c>
      <c r="J44" s="87">
        <v>649</v>
      </c>
      <c r="K44" s="87">
        <v>628</v>
      </c>
      <c r="L44" s="87">
        <v>610</v>
      </c>
      <c r="M44" s="88">
        <v>702</v>
      </c>
    </row>
    <row r="45" spans="2:13" ht="27.75" customHeight="1" x14ac:dyDescent="0.15">
      <c r="B45" s="1200"/>
      <c r="C45" s="1201"/>
      <c r="D45" s="85"/>
      <c r="E45" s="1206" t="s">
        <v>29</v>
      </c>
      <c r="F45" s="1206"/>
      <c r="G45" s="1206"/>
      <c r="H45" s="1207"/>
      <c r="I45" s="86">
        <v>1006</v>
      </c>
      <c r="J45" s="87">
        <v>1004</v>
      </c>
      <c r="K45" s="87">
        <v>936</v>
      </c>
      <c r="L45" s="87">
        <v>844</v>
      </c>
      <c r="M45" s="88">
        <v>742</v>
      </c>
    </row>
    <row r="46" spans="2:13" ht="27.75" customHeight="1" x14ac:dyDescent="0.15">
      <c r="B46" s="1200"/>
      <c r="C46" s="1201"/>
      <c r="D46" s="85"/>
      <c r="E46" s="1206" t="s">
        <v>30</v>
      </c>
      <c r="F46" s="1206"/>
      <c r="G46" s="1206"/>
      <c r="H46" s="1207"/>
      <c r="I46" s="86" t="s">
        <v>479</v>
      </c>
      <c r="J46" s="87" t="s">
        <v>479</v>
      </c>
      <c r="K46" s="87" t="s">
        <v>479</v>
      </c>
      <c r="L46" s="87" t="s">
        <v>479</v>
      </c>
      <c r="M46" s="88" t="s">
        <v>479</v>
      </c>
    </row>
    <row r="47" spans="2:13" ht="27.75" customHeight="1" x14ac:dyDescent="0.15">
      <c r="B47" s="1200"/>
      <c r="C47" s="1201"/>
      <c r="D47" s="85"/>
      <c r="E47" s="1206" t="s">
        <v>31</v>
      </c>
      <c r="F47" s="1206"/>
      <c r="G47" s="1206"/>
      <c r="H47" s="1207"/>
      <c r="I47" s="86" t="s">
        <v>479</v>
      </c>
      <c r="J47" s="87" t="s">
        <v>479</v>
      </c>
      <c r="K47" s="87" t="s">
        <v>479</v>
      </c>
      <c r="L47" s="87" t="s">
        <v>479</v>
      </c>
      <c r="M47" s="88" t="s">
        <v>479</v>
      </c>
    </row>
    <row r="48" spans="2:13" ht="27.75" customHeight="1" x14ac:dyDescent="0.15">
      <c r="B48" s="1202"/>
      <c r="C48" s="1203"/>
      <c r="D48" s="85"/>
      <c r="E48" s="1206" t="s">
        <v>32</v>
      </c>
      <c r="F48" s="1206"/>
      <c r="G48" s="1206"/>
      <c r="H48" s="1207"/>
      <c r="I48" s="86" t="s">
        <v>479</v>
      </c>
      <c r="J48" s="87" t="s">
        <v>479</v>
      </c>
      <c r="K48" s="87" t="s">
        <v>479</v>
      </c>
      <c r="L48" s="87" t="s">
        <v>479</v>
      </c>
      <c r="M48" s="88" t="s">
        <v>479</v>
      </c>
    </row>
    <row r="49" spans="2:13" ht="27.75" customHeight="1" x14ac:dyDescent="0.15">
      <c r="B49" s="1208" t="s">
        <v>33</v>
      </c>
      <c r="C49" s="1209"/>
      <c r="D49" s="89"/>
      <c r="E49" s="1206" t="s">
        <v>34</v>
      </c>
      <c r="F49" s="1206"/>
      <c r="G49" s="1206"/>
      <c r="H49" s="1207"/>
      <c r="I49" s="86">
        <v>1891</v>
      </c>
      <c r="J49" s="87">
        <v>1725</v>
      </c>
      <c r="K49" s="87">
        <v>1843</v>
      </c>
      <c r="L49" s="87">
        <v>1912</v>
      </c>
      <c r="M49" s="88">
        <v>2235</v>
      </c>
    </row>
    <row r="50" spans="2:13" ht="27.75" customHeight="1" x14ac:dyDescent="0.15">
      <c r="B50" s="1200"/>
      <c r="C50" s="1201"/>
      <c r="D50" s="85"/>
      <c r="E50" s="1206" t="s">
        <v>35</v>
      </c>
      <c r="F50" s="1206"/>
      <c r="G50" s="1206"/>
      <c r="H50" s="1207"/>
      <c r="I50" s="86">
        <v>111</v>
      </c>
      <c r="J50" s="87">
        <v>87</v>
      </c>
      <c r="K50" s="87">
        <v>70</v>
      </c>
      <c r="L50" s="87">
        <v>68</v>
      </c>
      <c r="M50" s="88">
        <v>62</v>
      </c>
    </row>
    <row r="51" spans="2:13" ht="27.75" customHeight="1" x14ac:dyDescent="0.15">
      <c r="B51" s="1202"/>
      <c r="C51" s="1203"/>
      <c r="D51" s="85"/>
      <c r="E51" s="1206" t="s">
        <v>36</v>
      </c>
      <c r="F51" s="1206"/>
      <c r="G51" s="1206"/>
      <c r="H51" s="1207"/>
      <c r="I51" s="86">
        <v>6467</v>
      </c>
      <c r="J51" s="87">
        <v>6411</v>
      </c>
      <c r="K51" s="87">
        <v>6331</v>
      </c>
      <c r="L51" s="87">
        <v>6176</v>
      </c>
      <c r="M51" s="88">
        <v>6015</v>
      </c>
    </row>
    <row r="52" spans="2:13" ht="27.75" customHeight="1" thickBot="1" x14ac:dyDescent="0.2">
      <c r="B52" s="1210" t="s">
        <v>37</v>
      </c>
      <c r="C52" s="1211"/>
      <c r="D52" s="90"/>
      <c r="E52" s="1212" t="s">
        <v>38</v>
      </c>
      <c r="F52" s="1212"/>
      <c r="G52" s="1212"/>
      <c r="H52" s="1213"/>
      <c r="I52" s="91">
        <v>2714</v>
      </c>
      <c r="J52" s="92">
        <v>2116</v>
      </c>
      <c r="K52" s="92">
        <v>1359</v>
      </c>
      <c r="L52" s="92">
        <v>814</v>
      </c>
      <c r="M52" s="93">
        <v>281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14"/>
      <c r="H43" s="1215"/>
      <c r="I43" s="1215"/>
      <c r="J43" s="1215"/>
      <c r="K43" s="1215"/>
      <c r="L43" s="1215"/>
      <c r="M43" s="1215"/>
      <c r="N43" s="1215"/>
      <c r="O43" s="1216"/>
    </row>
    <row r="44" spans="2:17" x14ac:dyDescent="0.15">
      <c r="B44" s="248"/>
      <c r="C44" s="244"/>
      <c r="D44" s="244"/>
      <c r="E44" s="244"/>
      <c r="F44" s="244"/>
      <c r="G44" s="1217"/>
      <c r="H44" s="1218"/>
      <c r="I44" s="1218"/>
      <c r="J44" s="1218"/>
      <c r="K44" s="1218"/>
      <c r="L44" s="1218"/>
      <c r="M44" s="1218"/>
      <c r="N44" s="1218"/>
      <c r="O44" s="1219"/>
    </row>
    <row r="45" spans="2:17" x14ac:dyDescent="0.15">
      <c r="B45" s="248"/>
      <c r="C45" s="244"/>
      <c r="D45" s="244"/>
      <c r="E45" s="244"/>
      <c r="F45" s="244"/>
      <c r="G45" s="1217"/>
      <c r="H45" s="1218"/>
      <c r="I45" s="1218"/>
      <c r="J45" s="1218"/>
      <c r="K45" s="1218"/>
      <c r="L45" s="1218"/>
      <c r="M45" s="1218"/>
      <c r="N45" s="1218"/>
      <c r="O45" s="1219"/>
    </row>
    <row r="46" spans="2:17" x14ac:dyDescent="0.15">
      <c r="B46" s="248"/>
      <c r="C46" s="244"/>
      <c r="D46" s="244"/>
      <c r="E46" s="244"/>
      <c r="F46" s="244"/>
      <c r="G46" s="1217"/>
      <c r="H46" s="1218"/>
      <c r="I46" s="1218"/>
      <c r="J46" s="1218"/>
      <c r="K46" s="1218"/>
      <c r="L46" s="1218"/>
      <c r="M46" s="1218"/>
      <c r="N46" s="1218"/>
      <c r="O46" s="1219"/>
    </row>
    <row r="47" spans="2:17" x14ac:dyDescent="0.15">
      <c r="B47" s="248"/>
      <c r="C47" s="244"/>
      <c r="D47" s="244"/>
      <c r="E47" s="244"/>
      <c r="F47" s="244"/>
      <c r="G47" s="1220"/>
      <c r="H47" s="1221"/>
      <c r="I47" s="1221"/>
      <c r="J47" s="1221"/>
      <c r="K47" s="1221"/>
      <c r="L47" s="1221"/>
      <c r="M47" s="1221"/>
      <c r="N47" s="1221"/>
      <c r="O47" s="1222"/>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23"/>
      <c r="H50" s="1224"/>
      <c r="I50" s="1224"/>
      <c r="J50" s="1225"/>
      <c r="K50" s="354" t="s">
        <v>518</v>
      </c>
      <c r="L50" s="354" t="s">
        <v>519</v>
      </c>
      <c r="M50" s="354" t="s">
        <v>520</v>
      </c>
      <c r="N50" s="354" t="s">
        <v>521</v>
      </c>
      <c r="O50" s="354" t="s">
        <v>522</v>
      </c>
    </row>
    <row r="51" spans="1:17" x14ac:dyDescent="0.15">
      <c r="B51" s="248"/>
      <c r="C51" s="244"/>
      <c r="D51" s="244"/>
      <c r="E51" s="244"/>
      <c r="F51" s="244"/>
      <c r="G51" s="1226" t="s">
        <v>547</v>
      </c>
      <c r="H51" s="1227"/>
      <c r="I51" s="1232" t="s">
        <v>548</v>
      </c>
      <c r="J51" s="1232"/>
      <c r="K51" s="1234"/>
      <c r="L51" s="1234"/>
      <c r="M51" s="1234"/>
      <c r="N51" s="1234"/>
      <c r="O51" s="1234"/>
    </row>
    <row r="52" spans="1:17" x14ac:dyDescent="0.15">
      <c r="B52" s="248"/>
      <c r="C52" s="244"/>
      <c r="D52" s="244"/>
      <c r="E52" s="244"/>
      <c r="F52" s="244"/>
      <c r="G52" s="1228"/>
      <c r="H52" s="1229"/>
      <c r="I52" s="1233"/>
      <c r="J52" s="1233"/>
      <c r="K52" s="1235"/>
      <c r="L52" s="1235"/>
      <c r="M52" s="1235"/>
      <c r="N52" s="1235"/>
      <c r="O52" s="1235"/>
    </row>
    <row r="53" spans="1:17" x14ac:dyDescent="0.15">
      <c r="A53" s="355"/>
      <c r="B53" s="248"/>
      <c r="C53" s="244"/>
      <c r="D53" s="244"/>
      <c r="E53" s="244"/>
      <c r="F53" s="244"/>
      <c r="G53" s="1228"/>
      <c r="H53" s="1229"/>
      <c r="I53" s="1236" t="s">
        <v>549</v>
      </c>
      <c r="J53" s="1236"/>
      <c r="K53" s="1243"/>
      <c r="L53" s="1243"/>
      <c r="M53" s="1243"/>
      <c r="N53" s="1243"/>
      <c r="O53" s="1243"/>
    </row>
    <row r="54" spans="1:17" x14ac:dyDescent="0.15">
      <c r="A54" s="355"/>
      <c r="B54" s="248"/>
      <c r="C54" s="244"/>
      <c r="D54" s="244"/>
      <c r="E54" s="244"/>
      <c r="F54" s="244"/>
      <c r="G54" s="1230"/>
      <c r="H54" s="1231"/>
      <c r="I54" s="1236"/>
      <c r="J54" s="1236"/>
      <c r="K54" s="1244"/>
      <c r="L54" s="1244"/>
      <c r="M54" s="1244"/>
      <c r="N54" s="1244"/>
      <c r="O54" s="1244"/>
    </row>
    <row r="55" spans="1:17" x14ac:dyDescent="0.15">
      <c r="A55" s="355"/>
      <c r="B55" s="248"/>
      <c r="C55" s="244"/>
      <c r="D55" s="244"/>
      <c r="E55" s="244"/>
      <c r="F55" s="244"/>
      <c r="G55" s="1237" t="s">
        <v>550</v>
      </c>
      <c r="H55" s="1238"/>
      <c r="I55" s="1236" t="s">
        <v>548</v>
      </c>
      <c r="J55" s="1236"/>
      <c r="K55" s="1234"/>
      <c r="L55" s="1234"/>
      <c r="M55" s="1234"/>
      <c r="N55" s="1234"/>
      <c r="O55" s="1234"/>
    </row>
    <row r="56" spans="1:17" x14ac:dyDescent="0.15">
      <c r="A56" s="355"/>
      <c r="B56" s="248"/>
      <c r="C56" s="244"/>
      <c r="D56" s="244"/>
      <c r="E56" s="244"/>
      <c r="F56" s="244"/>
      <c r="G56" s="1239"/>
      <c r="H56" s="1240"/>
      <c r="I56" s="1236"/>
      <c r="J56" s="1236"/>
      <c r="K56" s="1235"/>
      <c r="L56" s="1235"/>
      <c r="M56" s="1235"/>
      <c r="N56" s="1235"/>
      <c r="O56" s="1235"/>
    </row>
    <row r="57" spans="1:17" s="355" customFormat="1" x14ac:dyDescent="0.15">
      <c r="B57" s="356"/>
      <c r="C57" s="352"/>
      <c r="D57" s="352"/>
      <c r="E57" s="352"/>
      <c r="F57" s="352"/>
      <c r="G57" s="1239"/>
      <c r="H57" s="1240"/>
      <c r="I57" s="1245" t="s">
        <v>549</v>
      </c>
      <c r="J57" s="1245"/>
      <c r="K57" s="1243"/>
      <c r="L57" s="1243"/>
      <c r="M57" s="1243"/>
      <c r="N57" s="1243"/>
      <c r="O57" s="1243"/>
      <c r="P57" s="357"/>
      <c r="Q57" s="356"/>
    </row>
    <row r="58" spans="1:17" s="355" customFormat="1" x14ac:dyDescent="0.15">
      <c r="A58" s="243"/>
      <c r="B58" s="356"/>
      <c r="C58" s="352"/>
      <c r="D58" s="352"/>
      <c r="E58" s="352"/>
      <c r="F58" s="352"/>
      <c r="G58" s="1241"/>
      <c r="H58" s="1242"/>
      <c r="I58" s="1245"/>
      <c r="J58" s="1245"/>
      <c r="K58" s="1244"/>
      <c r="L58" s="1244"/>
      <c r="M58" s="1244"/>
      <c r="N58" s="1244"/>
      <c r="O58" s="1244"/>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46" t="s">
        <v>555</v>
      </c>
      <c r="H65" s="1215"/>
      <c r="I65" s="1215"/>
      <c r="J65" s="1215"/>
      <c r="K65" s="1215"/>
      <c r="L65" s="1215"/>
      <c r="M65" s="1215"/>
      <c r="N65" s="1215"/>
      <c r="O65" s="1216"/>
    </row>
    <row r="66" spans="2:30" x14ac:dyDescent="0.15">
      <c r="B66" s="248"/>
      <c r="C66" s="244"/>
      <c r="D66" s="244"/>
      <c r="E66" s="244"/>
      <c r="F66" s="244"/>
      <c r="G66" s="1217"/>
      <c r="H66" s="1218"/>
      <c r="I66" s="1218"/>
      <c r="J66" s="1218"/>
      <c r="K66" s="1218"/>
      <c r="L66" s="1218"/>
      <c r="M66" s="1218"/>
      <c r="N66" s="1218"/>
      <c r="O66" s="1219"/>
    </row>
    <row r="67" spans="2:30" x14ac:dyDescent="0.15">
      <c r="B67" s="248"/>
      <c r="C67" s="244"/>
      <c r="D67" s="244"/>
      <c r="E67" s="244"/>
      <c r="F67" s="244"/>
      <c r="G67" s="1217"/>
      <c r="H67" s="1218"/>
      <c r="I67" s="1218"/>
      <c r="J67" s="1218"/>
      <c r="K67" s="1218"/>
      <c r="L67" s="1218"/>
      <c r="M67" s="1218"/>
      <c r="N67" s="1218"/>
      <c r="O67" s="1219"/>
    </row>
    <row r="68" spans="2:30" x14ac:dyDescent="0.15">
      <c r="B68" s="248"/>
      <c r="C68" s="244"/>
      <c r="D68" s="244"/>
      <c r="E68" s="244"/>
      <c r="F68" s="244"/>
      <c r="G68" s="1217"/>
      <c r="H68" s="1218"/>
      <c r="I68" s="1218"/>
      <c r="J68" s="1218"/>
      <c r="K68" s="1218"/>
      <c r="L68" s="1218"/>
      <c r="M68" s="1218"/>
      <c r="N68" s="1218"/>
      <c r="O68" s="1219"/>
    </row>
    <row r="69" spans="2:30" x14ac:dyDescent="0.15">
      <c r="B69" s="248"/>
      <c r="C69" s="244"/>
      <c r="D69" s="244"/>
      <c r="E69" s="244"/>
      <c r="F69" s="244"/>
      <c r="G69" s="1220"/>
      <c r="H69" s="1221"/>
      <c r="I69" s="1221"/>
      <c r="J69" s="1221"/>
      <c r="K69" s="1221"/>
      <c r="L69" s="1221"/>
      <c r="M69" s="1221"/>
      <c r="N69" s="1221"/>
      <c r="O69" s="1222"/>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552</v>
      </c>
      <c r="I71" s="368"/>
      <c r="J71" s="364"/>
      <c r="K71" s="364"/>
      <c r="L71" s="365"/>
      <c r="M71" s="364"/>
      <c r="N71" s="365"/>
      <c r="O71" s="366"/>
    </row>
    <row r="72" spans="2:30" x14ac:dyDescent="0.15">
      <c r="B72" s="248"/>
      <c r="C72" s="244"/>
      <c r="D72" s="244"/>
      <c r="E72" s="244"/>
      <c r="F72" s="244"/>
      <c r="G72" s="1223"/>
      <c r="H72" s="1224"/>
      <c r="I72" s="1224"/>
      <c r="J72" s="1225"/>
      <c r="K72" s="354" t="s">
        <v>518</v>
      </c>
      <c r="L72" s="354" t="s">
        <v>519</v>
      </c>
      <c r="M72" s="354" t="s">
        <v>520</v>
      </c>
      <c r="N72" s="354" t="s">
        <v>521</v>
      </c>
      <c r="O72" s="354" t="s">
        <v>522</v>
      </c>
    </row>
    <row r="73" spans="2:30" x14ac:dyDescent="0.15">
      <c r="B73" s="248"/>
      <c r="C73" s="244"/>
      <c r="D73" s="244"/>
      <c r="E73" s="244"/>
      <c r="F73" s="244"/>
      <c r="G73" s="1226" t="s">
        <v>547</v>
      </c>
      <c r="H73" s="1227"/>
      <c r="I73" s="1232" t="s">
        <v>548</v>
      </c>
      <c r="J73" s="1232"/>
      <c r="K73" s="1247">
        <v>76.8</v>
      </c>
      <c r="L73" s="1247">
        <v>60.4</v>
      </c>
      <c r="M73" s="1235">
        <v>38.799999999999997</v>
      </c>
      <c r="N73" s="1235">
        <v>23.7</v>
      </c>
      <c r="O73" s="1235">
        <v>8</v>
      </c>
      <c r="S73" s="243">
        <v>9.9</v>
      </c>
    </row>
    <row r="74" spans="2:30" x14ac:dyDescent="0.15">
      <c r="B74" s="248"/>
      <c r="C74" s="244"/>
      <c r="D74" s="244"/>
      <c r="E74" s="244"/>
      <c r="F74" s="244"/>
      <c r="G74" s="1228"/>
      <c r="H74" s="1229"/>
      <c r="I74" s="1233"/>
      <c r="J74" s="1233"/>
      <c r="K74" s="1247"/>
      <c r="L74" s="1247"/>
      <c r="M74" s="1235"/>
      <c r="N74" s="1235"/>
      <c r="O74" s="1235"/>
    </row>
    <row r="75" spans="2:30" x14ac:dyDescent="0.15">
      <c r="B75" s="248"/>
      <c r="C75" s="244"/>
      <c r="D75" s="244"/>
      <c r="E75" s="244"/>
      <c r="F75" s="244"/>
      <c r="G75" s="1228"/>
      <c r="H75" s="1229"/>
      <c r="I75" s="1236" t="s">
        <v>553</v>
      </c>
      <c r="J75" s="1236"/>
      <c r="K75" s="1248">
        <v>11.8</v>
      </c>
      <c r="L75" s="1248">
        <v>10.7</v>
      </c>
      <c r="M75" s="1248">
        <v>9.3000000000000007</v>
      </c>
      <c r="N75" s="1248">
        <v>7.7</v>
      </c>
      <c r="O75" s="1248">
        <v>6.3</v>
      </c>
      <c r="U75" s="243">
        <v>81.2</v>
      </c>
      <c r="W75" s="243">
        <v>87.2</v>
      </c>
      <c r="Y75" s="243">
        <v>99.8</v>
      </c>
      <c r="AA75" s="243">
        <v>109.5</v>
      </c>
      <c r="AC75" s="243">
        <v>115.2</v>
      </c>
    </row>
    <row r="76" spans="2:30" x14ac:dyDescent="0.15">
      <c r="B76" s="248"/>
      <c r="C76" s="244"/>
      <c r="D76" s="244"/>
      <c r="E76" s="244"/>
      <c r="F76" s="244"/>
      <c r="G76" s="1230"/>
      <c r="H76" s="1231"/>
      <c r="I76" s="1236"/>
      <c r="J76" s="1236"/>
      <c r="K76" s="1244"/>
      <c r="L76" s="1244"/>
      <c r="M76" s="1244"/>
      <c r="N76" s="1244"/>
      <c r="O76" s="1244"/>
    </row>
    <row r="77" spans="2:30" x14ac:dyDescent="0.15">
      <c r="B77" s="248"/>
      <c r="C77" s="244"/>
      <c r="D77" s="244"/>
      <c r="E77" s="244"/>
      <c r="F77" s="244"/>
      <c r="G77" s="1237" t="s">
        <v>550</v>
      </c>
      <c r="H77" s="1238"/>
      <c r="I77" s="1236" t="s">
        <v>548</v>
      </c>
      <c r="J77" s="1236"/>
      <c r="K77" s="1247">
        <v>28.6</v>
      </c>
      <c r="L77" s="1247">
        <v>34.299999999999997</v>
      </c>
      <c r="M77" s="1235">
        <v>24.3</v>
      </c>
      <c r="N77" s="1235">
        <v>0</v>
      </c>
      <c r="O77" s="1235">
        <v>20.2</v>
      </c>
      <c r="R77" s="243">
        <v>12.3</v>
      </c>
      <c r="T77" s="243">
        <v>11.1</v>
      </c>
    </row>
    <row r="78" spans="2:30" x14ac:dyDescent="0.15">
      <c r="B78" s="248"/>
      <c r="C78" s="244"/>
      <c r="D78" s="244"/>
      <c r="E78" s="244"/>
      <c r="F78" s="244"/>
      <c r="G78" s="1239"/>
      <c r="H78" s="1240"/>
      <c r="I78" s="1236"/>
      <c r="J78" s="1236"/>
      <c r="K78" s="1247"/>
      <c r="L78" s="1247"/>
      <c r="M78" s="1235"/>
      <c r="N78" s="1235"/>
      <c r="O78" s="1235"/>
    </row>
    <row r="79" spans="2:30" x14ac:dyDescent="0.15">
      <c r="B79" s="248"/>
      <c r="C79" s="244"/>
      <c r="D79" s="244"/>
      <c r="E79" s="244"/>
      <c r="F79" s="244"/>
      <c r="G79" s="1239"/>
      <c r="H79" s="1240"/>
      <c r="I79" s="1249" t="s">
        <v>553</v>
      </c>
      <c r="J79" s="1245"/>
      <c r="K79" s="1250">
        <v>10.9</v>
      </c>
      <c r="L79" s="1250">
        <v>10.4</v>
      </c>
      <c r="M79" s="1250">
        <v>9.8000000000000007</v>
      </c>
      <c r="N79" s="1250">
        <v>8.5</v>
      </c>
      <c r="O79" s="1250">
        <v>9.3000000000000007</v>
      </c>
      <c r="V79" s="243">
        <v>53.5</v>
      </c>
      <c r="X79" s="243">
        <v>48.2</v>
      </c>
      <c r="Z79" s="243">
        <v>34.200000000000003</v>
      </c>
      <c r="AB79" s="243">
        <v>30.3</v>
      </c>
      <c r="AD79" s="243">
        <v>28.9</v>
      </c>
    </row>
    <row r="80" spans="2:30" x14ac:dyDescent="0.15">
      <c r="B80" s="248"/>
      <c r="C80" s="244"/>
      <c r="D80" s="244"/>
      <c r="E80" s="244"/>
      <c r="F80" s="244"/>
      <c r="G80" s="1241"/>
      <c r="H80" s="1242"/>
      <c r="I80" s="1245"/>
      <c r="J80" s="1245"/>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N24" s="242" t="s">
        <v>554</v>
      </c>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20368</v>
      </c>
      <c r="E3" s="116"/>
      <c r="F3" s="117">
        <v>72729</v>
      </c>
      <c r="G3" s="118"/>
      <c r="H3" s="119"/>
    </row>
    <row r="4" spans="1:8" x14ac:dyDescent="0.15">
      <c r="A4" s="120"/>
      <c r="B4" s="121"/>
      <c r="C4" s="122"/>
      <c r="D4" s="123">
        <v>12948</v>
      </c>
      <c r="E4" s="124"/>
      <c r="F4" s="125">
        <v>36291</v>
      </c>
      <c r="G4" s="126"/>
      <c r="H4" s="127"/>
    </row>
    <row r="5" spans="1:8" x14ac:dyDescent="0.15">
      <c r="A5" s="108" t="s">
        <v>512</v>
      </c>
      <c r="B5" s="113"/>
      <c r="C5" s="114"/>
      <c r="D5" s="115">
        <v>23317</v>
      </c>
      <c r="E5" s="116"/>
      <c r="F5" s="117">
        <v>70317</v>
      </c>
      <c r="G5" s="118"/>
      <c r="H5" s="119"/>
    </row>
    <row r="6" spans="1:8" x14ac:dyDescent="0.15">
      <c r="A6" s="120"/>
      <c r="B6" s="121"/>
      <c r="C6" s="122"/>
      <c r="D6" s="123">
        <v>10645</v>
      </c>
      <c r="E6" s="124"/>
      <c r="F6" s="125">
        <v>35725</v>
      </c>
      <c r="G6" s="126"/>
      <c r="H6" s="127"/>
    </row>
    <row r="7" spans="1:8" x14ac:dyDescent="0.15">
      <c r="A7" s="108" t="s">
        <v>513</v>
      </c>
      <c r="B7" s="113"/>
      <c r="C7" s="114"/>
      <c r="D7" s="115">
        <v>31066</v>
      </c>
      <c r="E7" s="116"/>
      <c r="F7" s="117">
        <v>105751</v>
      </c>
      <c r="G7" s="118"/>
      <c r="H7" s="119"/>
    </row>
    <row r="8" spans="1:8" x14ac:dyDescent="0.15">
      <c r="A8" s="120"/>
      <c r="B8" s="121"/>
      <c r="C8" s="122"/>
      <c r="D8" s="123">
        <v>10157</v>
      </c>
      <c r="E8" s="124"/>
      <c r="F8" s="125">
        <v>49969</v>
      </c>
      <c r="G8" s="126"/>
      <c r="H8" s="127"/>
    </row>
    <row r="9" spans="1:8" x14ac:dyDescent="0.15">
      <c r="A9" s="108" t="s">
        <v>514</v>
      </c>
      <c r="B9" s="113"/>
      <c r="C9" s="114"/>
      <c r="D9" s="115">
        <v>66885</v>
      </c>
      <c r="E9" s="116"/>
      <c r="F9" s="117">
        <v>158564</v>
      </c>
      <c r="G9" s="118"/>
      <c r="H9" s="119"/>
    </row>
    <row r="10" spans="1:8" x14ac:dyDescent="0.15">
      <c r="A10" s="120"/>
      <c r="B10" s="121"/>
      <c r="C10" s="122"/>
      <c r="D10" s="123">
        <v>26900</v>
      </c>
      <c r="E10" s="124"/>
      <c r="F10" s="125">
        <v>48412</v>
      </c>
      <c r="G10" s="126"/>
      <c r="H10" s="127"/>
    </row>
    <row r="11" spans="1:8" x14ac:dyDescent="0.15">
      <c r="A11" s="108" t="s">
        <v>515</v>
      </c>
      <c r="B11" s="113"/>
      <c r="C11" s="114"/>
      <c r="D11" s="115">
        <v>28975</v>
      </c>
      <c r="E11" s="116"/>
      <c r="F11" s="117">
        <v>106092</v>
      </c>
      <c r="G11" s="118"/>
      <c r="H11" s="119"/>
    </row>
    <row r="12" spans="1:8" x14ac:dyDescent="0.15">
      <c r="A12" s="120"/>
      <c r="B12" s="121"/>
      <c r="C12" s="128"/>
      <c r="D12" s="123">
        <v>17720</v>
      </c>
      <c r="E12" s="124"/>
      <c r="F12" s="125">
        <v>44299</v>
      </c>
      <c r="G12" s="126"/>
      <c r="H12" s="127"/>
    </row>
    <row r="13" spans="1:8" x14ac:dyDescent="0.15">
      <c r="A13" s="108"/>
      <c r="B13" s="113"/>
      <c r="C13" s="129"/>
      <c r="D13" s="130">
        <v>34122</v>
      </c>
      <c r="E13" s="131"/>
      <c r="F13" s="132">
        <v>102691</v>
      </c>
      <c r="G13" s="133"/>
      <c r="H13" s="119"/>
    </row>
    <row r="14" spans="1:8" x14ac:dyDescent="0.15">
      <c r="A14" s="120"/>
      <c r="B14" s="121"/>
      <c r="C14" s="122"/>
      <c r="D14" s="123">
        <v>15674</v>
      </c>
      <c r="E14" s="124"/>
      <c r="F14" s="125">
        <v>42939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5.34</v>
      </c>
      <c r="C19" s="134">
        <f>ROUND(VALUE(SUBSTITUTE(実質収支比率等に係る経年分析!G$48,"▲","-")),2)</f>
        <v>2.77</v>
      </c>
      <c r="D19" s="134">
        <f>ROUND(VALUE(SUBSTITUTE(実質収支比率等に係る経年分析!H$48,"▲","-")),2)</f>
        <v>5.32</v>
      </c>
      <c r="E19" s="134">
        <f>ROUND(VALUE(SUBSTITUTE(実質収支比率等に係る経年分析!I$48,"▲","-")),2)</f>
        <v>3.39</v>
      </c>
      <c r="F19" s="134">
        <f>ROUND(VALUE(SUBSTITUTE(実質収支比率等に係る経年分析!J$48,"▲","-")),2)</f>
        <v>4.88</v>
      </c>
    </row>
    <row r="20" spans="1:11" x14ac:dyDescent="0.15">
      <c r="A20" s="134" t="s">
        <v>43</v>
      </c>
      <c r="B20" s="134">
        <f>ROUND(VALUE(SUBSTITUTE(実質収支比率等に係る経年分析!F$47,"▲","-")),2)</f>
        <v>16.61</v>
      </c>
      <c r="C20" s="134">
        <f>ROUND(VALUE(SUBSTITUTE(実質収支比率等に係る経年分析!G$47,"▲","-")),2)</f>
        <v>17.71</v>
      </c>
      <c r="D20" s="134">
        <f>ROUND(VALUE(SUBSTITUTE(実質収支比率等に係る経年分析!H$47,"▲","-")),2)</f>
        <v>16.71</v>
      </c>
      <c r="E20" s="134">
        <f>ROUND(VALUE(SUBSTITUTE(実質収支比率等に係る経年分析!I$47,"▲","-")),2)</f>
        <v>16.2</v>
      </c>
      <c r="F20" s="134">
        <f>ROUND(VALUE(SUBSTITUTE(実質収支比率等に係る経年分析!J$47,"▲","-")),2)</f>
        <v>16.170000000000002</v>
      </c>
    </row>
    <row r="21" spans="1:11" x14ac:dyDescent="0.15">
      <c r="A21" s="134" t="s">
        <v>44</v>
      </c>
      <c r="B21" s="134">
        <f>IF(ISNUMBER(VALUE(SUBSTITUTE(実質収支比率等に係る経年分析!F$49,"▲","-"))),ROUND(VALUE(SUBSTITUTE(実質収支比率等に係る経年分析!F$49,"▲","-")),2),NA())</f>
        <v>2.65</v>
      </c>
      <c r="C21" s="134">
        <f>IF(ISNUMBER(VALUE(SUBSTITUTE(実質収支比率等に係る経年分析!G$49,"▲","-"))),ROUND(VALUE(SUBSTITUTE(実質収支比率等に係る経年分析!G$49,"▲","-")),2),NA())</f>
        <v>5.57</v>
      </c>
      <c r="D21" s="134">
        <f>IF(ISNUMBER(VALUE(SUBSTITUTE(実質収支比率等に係る経年分析!H$49,"▲","-"))),ROUND(VALUE(SUBSTITUTE(実質収支比率等に係る経年分析!H$49,"▲","-")),2),NA())</f>
        <v>1.43</v>
      </c>
      <c r="E21" s="134">
        <f>IF(ISNUMBER(VALUE(SUBSTITUTE(実質収支比率等に係る経年分析!I$49,"▲","-"))),ROUND(VALUE(SUBSTITUTE(実質収支比率等に係る経年分析!I$49,"▲","-")),2),NA())</f>
        <v>-5.45</v>
      </c>
      <c r="F21" s="134">
        <f>IF(ISNUMBER(VALUE(SUBSTITUTE(実質収支比率等に係る経年分析!J$49,"▲","-"))),ROUND(VALUE(SUBSTITUTE(実質収支比率等に係る経年分析!J$49,"▲","-")),2),NA())</f>
        <v>0.09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1.69</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4.87</v>
      </c>
    </row>
    <row r="35" spans="1:16" x14ac:dyDescent="0.15">
      <c r="A35" s="135" t="str">
        <f>IF(連結実質赤字比率に係る赤字・黒字の構成分析!C$35="",NA(),連結実質赤字比率に係る赤字・黒字の構成分析!C$35)</f>
        <v>国民健康保険蔵王病院事業会計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16.600000000000001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15.92</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556</v>
      </c>
      <c r="E42" s="136"/>
      <c r="F42" s="136"/>
      <c r="G42" s="136">
        <f>'実質公債費比率（分子）の構造'!L$52</f>
        <v>561</v>
      </c>
      <c r="H42" s="136"/>
      <c r="I42" s="136"/>
      <c r="J42" s="136">
        <f>'実質公債費比率（分子）の構造'!M$52</f>
        <v>568</v>
      </c>
      <c r="K42" s="136"/>
      <c r="L42" s="136"/>
      <c r="M42" s="136">
        <f>'実質公債費比率（分子）の構造'!N$52</f>
        <v>588</v>
      </c>
      <c r="N42" s="136"/>
      <c r="O42" s="136"/>
      <c r="P42" s="136">
        <f>'実質公債費比率（分子）の構造'!O$52</f>
        <v>580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1</v>
      </c>
      <c r="O44" s="136"/>
      <c r="P44" s="136"/>
    </row>
    <row r="45" spans="1:16" x14ac:dyDescent="0.15">
      <c r="A45" s="136" t="s">
        <v>54</v>
      </c>
      <c r="B45" s="136">
        <f>'実質公債費比率（分子）の構造'!K$49</f>
        <v>60</v>
      </c>
      <c r="C45" s="136"/>
      <c r="D45" s="136"/>
      <c r="E45" s="136">
        <f>'実質公債費比率（分子）の構造'!L$49</f>
        <v>52</v>
      </c>
      <c r="F45" s="136"/>
      <c r="G45" s="136"/>
      <c r="H45" s="136">
        <f>'実質公債費比率（分子）の構造'!M$49</f>
        <v>53</v>
      </c>
      <c r="I45" s="136"/>
      <c r="J45" s="136"/>
      <c r="K45" s="136">
        <f>'実質公債費比率（分子）の構造'!N$49</f>
        <v>51</v>
      </c>
      <c r="L45" s="136"/>
      <c r="M45" s="136"/>
      <c r="N45" s="136">
        <f>'実質公債費比率（分子）の構造'!O$49</f>
        <v>50</v>
      </c>
      <c r="O45" s="136"/>
      <c r="P45" s="136"/>
    </row>
    <row r="46" spans="1:16" x14ac:dyDescent="0.15">
      <c r="A46" s="136" t="s">
        <v>55</v>
      </c>
      <c r="B46" s="136">
        <f>'実質公債費比率（分子）の構造'!K$48</f>
        <v>273</v>
      </c>
      <c r="C46" s="136"/>
      <c r="D46" s="136"/>
      <c r="E46" s="136">
        <f>'実質公債費比率（分子）の構造'!L$48</f>
        <v>235</v>
      </c>
      <c r="F46" s="136"/>
      <c r="G46" s="136"/>
      <c r="H46" s="136">
        <f>'実質公債費比率（分子）の構造'!M$48</f>
        <v>231</v>
      </c>
      <c r="I46" s="136"/>
      <c r="J46" s="136"/>
      <c r="K46" s="136">
        <f>'実質公債費比率（分子）の構造'!N$48</f>
        <v>210</v>
      </c>
      <c r="L46" s="136"/>
      <c r="M46" s="136"/>
      <c r="N46" s="136">
        <f>'実質公債費比率（分子）の構造'!O$48</f>
        <v>209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610</v>
      </c>
      <c r="C49" s="136"/>
      <c r="D49" s="136"/>
      <c r="E49" s="136">
        <f>'実質公債費比率（分子）の構造'!L$45</f>
        <v>604</v>
      </c>
      <c r="F49" s="136"/>
      <c r="G49" s="136"/>
      <c r="H49" s="136">
        <f>'実質公債費比率（分子）の構造'!M$45</f>
        <v>550</v>
      </c>
      <c r="I49" s="136"/>
      <c r="J49" s="136"/>
      <c r="K49" s="136">
        <f>'実質公債費比率（分子）の構造'!N$45</f>
        <v>540</v>
      </c>
      <c r="L49" s="136"/>
      <c r="M49" s="136"/>
      <c r="N49" s="136">
        <f>'実質公債費比率（分子）の構造'!O$45</f>
        <v>501</v>
      </c>
      <c r="O49" s="136"/>
      <c r="P49" s="136"/>
    </row>
    <row r="50" spans="1:16" x14ac:dyDescent="0.15">
      <c r="A50" s="136" t="s">
        <v>59</v>
      </c>
      <c r="B50" s="136" t="e">
        <f>NA()</f>
        <v>#N/A</v>
      </c>
      <c r="C50" s="136">
        <f>IF(ISNUMBER('実質公債費比率（分子）の構造'!K$53),'実質公債費比率（分子）の構造'!K$53,NA())</f>
        <v>388</v>
      </c>
      <c r="D50" s="136" t="e">
        <f>NA()</f>
        <v>#N/A</v>
      </c>
      <c r="E50" s="136" t="e">
        <f>NA()</f>
        <v>#N/A</v>
      </c>
      <c r="F50" s="136">
        <f>IF(ISNUMBER('実質公債費比率（分子）の構造'!L$53),'実質公債費比率（分子）の構造'!L$53,NA())</f>
        <v>331</v>
      </c>
      <c r="G50" s="136" t="e">
        <f>NA()</f>
        <v>#N/A</v>
      </c>
      <c r="H50" s="136" t="e">
        <f>NA()</f>
        <v>#N/A</v>
      </c>
      <c r="I50" s="136">
        <f>IF(ISNUMBER('実質公債費比率（分子）の構造'!M$53),'実質公債費比率（分子）の構造'!M$53,NA())</f>
        <v>267</v>
      </c>
      <c r="J50" s="136" t="e">
        <f>NA()</f>
        <v>#N/A</v>
      </c>
      <c r="K50" s="136" t="e">
        <f>NA()</f>
        <v>#N/A</v>
      </c>
      <c r="L50" s="136">
        <f>IF(ISNUMBER('実質公債費比率（分子）の構造'!N$53),'実質公債費比率（分子）の構造'!N$53,NA())</f>
        <v>213</v>
      </c>
      <c r="M50" s="136" t="e">
        <f>NA()</f>
        <v>#N/A</v>
      </c>
      <c r="N50" s="136" t="e">
        <f>NA()</f>
        <v>#N/A</v>
      </c>
      <c r="O50" s="136">
        <f>IF(ISNUMBER('実質公債費比率（分子）の構造'!O$53),'実質公債費比率（分子）の構造'!O$53,NA())</f>
        <v>181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6467</v>
      </c>
      <c r="E56" s="135"/>
      <c r="F56" s="135"/>
      <c r="G56" s="135">
        <f>'将来負担比率（分子）の構造'!J$51</f>
        <v>6411</v>
      </c>
      <c r="H56" s="135"/>
      <c r="I56" s="135"/>
      <c r="J56" s="135">
        <f>'将来負担比率（分子）の構造'!K$51</f>
        <v>6331</v>
      </c>
      <c r="K56" s="135"/>
      <c r="L56" s="135"/>
      <c r="M56" s="135">
        <f>'将来負担比率（分子）の構造'!L$51</f>
        <v>6176</v>
      </c>
      <c r="N56" s="135"/>
      <c r="O56" s="135"/>
      <c r="P56" s="135">
        <f>'将来負担比率（分子）の構造'!M$51</f>
        <v>6015</v>
      </c>
    </row>
    <row r="57" spans="1:16" x14ac:dyDescent="0.15">
      <c r="A57" s="135" t="s">
        <v>35</v>
      </c>
      <c r="B57" s="135"/>
      <c r="C57" s="135"/>
      <c r="D57" s="135">
        <f>'将来負担比率（分子）の構造'!I$50</f>
        <v>111</v>
      </c>
      <c r="E57" s="135"/>
      <c r="F57" s="135"/>
      <c r="G57" s="135">
        <f>'将来負担比率（分子）の構造'!J$50</f>
        <v>87</v>
      </c>
      <c r="H57" s="135"/>
      <c r="I57" s="135"/>
      <c r="J57" s="135">
        <f>'将来負担比率（分子）の構造'!K$50</f>
        <v>70</v>
      </c>
      <c r="K57" s="135"/>
      <c r="L57" s="135"/>
      <c r="M57" s="135">
        <f>'将来負担比率（分子）の構造'!L$50</f>
        <v>68</v>
      </c>
      <c r="N57" s="135"/>
      <c r="O57" s="135"/>
      <c r="P57" s="135">
        <f>'将来負担比率（分子）の構造'!M$50</f>
        <v>62</v>
      </c>
    </row>
    <row r="58" spans="1:16" x14ac:dyDescent="0.15">
      <c r="A58" s="135" t="s">
        <v>34</v>
      </c>
      <c r="B58" s="135"/>
      <c r="C58" s="135"/>
      <c r="D58" s="135">
        <f>'将来負担比率（分子）の構造'!I$49</f>
        <v>1891</v>
      </c>
      <c r="E58" s="135"/>
      <c r="F58" s="135"/>
      <c r="G58" s="135">
        <f>'将来負担比率（分子）の構造'!J$49</f>
        <v>1725</v>
      </c>
      <c r="H58" s="135"/>
      <c r="I58" s="135"/>
      <c r="J58" s="135">
        <f>'将来負担比率（分子）の構造'!K$49</f>
        <v>1843</v>
      </c>
      <c r="K58" s="135"/>
      <c r="L58" s="135"/>
      <c r="M58" s="135">
        <f>'将来負担比率（分子）の構造'!L$49</f>
        <v>1912</v>
      </c>
      <c r="N58" s="135"/>
      <c r="O58" s="135"/>
      <c r="P58" s="135">
        <f>'将来負担比率（分子）の構造'!M$49</f>
        <v>2235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1006</v>
      </c>
      <c r="C62" s="135"/>
      <c r="D62" s="135"/>
      <c r="E62" s="135">
        <f>'将来負担比率（分子）の構造'!J$45</f>
        <v>1004</v>
      </c>
      <c r="F62" s="135"/>
      <c r="G62" s="135"/>
      <c r="H62" s="135">
        <f>'将来負担比率（分子）の構造'!K$45</f>
        <v>936</v>
      </c>
      <c r="I62" s="135"/>
      <c r="J62" s="135"/>
      <c r="K62" s="135">
        <f>'将来負担比率（分子）の構造'!L$45</f>
        <v>844</v>
      </c>
      <c r="L62" s="135"/>
      <c r="M62" s="135"/>
      <c r="N62" s="135">
        <f>'将来負担比率（分子）の構造'!M$45</f>
        <v>742</v>
      </c>
      <c r="O62" s="135"/>
      <c r="P62" s="135"/>
    </row>
    <row r="63" spans="1:16" x14ac:dyDescent="0.15">
      <c r="A63" s="135" t="s">
        <v>28</v>
      </c>
      <c r="B63" s="135">
        <f>'将来負担比率（分子）の構造'!I$44</f>
        <v>683</v>
      </c>
      <c r="C63" s="135"/>
      <c r="D63" s="135"/>
      <c r="E63" s="135">
        <f>'将来負担比率（分子）の構造'!J$44</f>
        <v>649</v>
      </c>
      <c r="F63" s="135"/>
      <c r="G63" s="135"/>
      <c r="H63" s="135">
        <f>'将来負担比率（分子）の構造'!K$44</f>
        <v>628</v>
      </c>
      <c r="I63" s="135"/>
      <c r="J63" s="135"/>
      <c r="K63" s="135">
        <f>'将来負担比率（分子）の構造'!L$44</f>
        <v>610</v>
      </c>
      <c r="L63" s="135"/>
      <c r="M63" s="135"/>
      <c r="N63" s="135">
        <f>'将来負担比率（分子）の構造'!M$44</f>
        <v>702</v>
      </c>
      <c r="O63" s="135"/>
      <c r="P63" s="135"/>
    </row>
    <row r="64" spans="1:16" x14ac:dyDescent="0.15">
      <c r="A64" s="135" t="s">
        <v>27</v>
      </c>
      <c r="B64" s="135">
        <f>'将来負担比率（分子）の構造'!I$43</f>
        <v>3795</v>
      </c>
      <c r="C64" s="135"/>
      <c r="D64" s="135"/>
      <c r="E64" s="135">
        <f>'将来負担比率（分子）の構造'!J$43</f>
        <v>3540</v>
      </c>
      <c r="F64" s="135"/>
      <c r="G64" s="135"/>
      <c r="H64" s="135">
        <f>'将来負担比率（分子）の構造'!K$43</f>
        <v>3141</v>
      </c>
      <c r="I64" s="135"/>
      <c r="J64" s="135"/>
      <c r="K64" s="135">
        <f>'将来負担比率（分子）の構造'!L$43</f>
        <v>2807</v>
      </c>
      <c r="L64" s="135"/>
      <c r="M64" s="135"/>
      <c r="N64" s="135">
        <f>'将来負担比率（分子）の構造'!M$43</f>
        <v>2598</v>
      </c>
      <c r="O64" s="135"/>
      <c r="P64" s="135"/>
    </row>
    <row r="65" spans="1:16" x14ac:dyDescent="0.15">
      <c r="A65" s="135" t="s">
        <v>26</v>
      </c>
      <c r="B65" s="135">
        <f>'将来負担比率（分子）の構造'!I$42</f>
        <v>1</v>
      </c>
      <c r="C65" s="135"/>
      <c r="D65" s="135"/>
      <c r="E65" s="135">
        <f>'将来負担比率（分子）の構造'!J$42</f>
        <v>1</v>
      </c>
      <c r="F65" s="135"/>
      <c r="G65" s="135"/>
      <c r="H65" s="135">
        <f>'将来負担比率（分子）の構造'!K$42</f>
        <v>0</v>
      </c>
      <c r="I65" s="135"/>
      <c r="J65" s="135"/>
      <c r="K65" s="135">
        <f>'将来負担比率（分子）の構造'!L$42</f>
        <v>0</v>
      </c>
      <c r="L65" s="135"/>
      <c r="M65" s="135"/>
      <c r="N65" s="135">
        <f>'将来負担比率（分子）の構造'!M$42</f>
        <v>1</v>
      </c>
      <c r="O65" s="135"/>
      <c r="P65" s="135"/>
    </row>
    <row r="66" spans="1:16" x14ac:dyDescent="0.15">
      <c r="A66" s="135" t="s">
        <v>25</v>
      </c>
      <c r="B66" s="135">
        <f>'将来負担比率（分子）の構造'!I$41</f>
        <v>5698</v>
      </c>
      <c r="C66" s="135"/>
      <c r="D66" s="135"/>
      <c r="E66" s="135">
        <f>'将来負担比率（分子）の構造'!J$41</f>
        <v>5145</v>
      </c>
      <c r="F66" s="135"/>
      <c r="G66" s="135"/>
      <c r="H66" s="135">
        <f>'将来負担比率（分子）の構造'!K$41</f>
        <v>4898</v>
      </c>
      <c r="I66" s="135"/>
      <c r="J66" s="135"/>
      <c r="K66" s="135">
        <f>'将来負担比率（分子）の構造'!L$41</f>
        <v>4710</v>
      </c>
      <c r="L66" s="135"/>
      <c r="M66" s="135"/>
      <c r="N66" s="135">
        <f>'将来負担比率（分子）の構造'!M$41</f>
        <v>4550</v>
      </c>
      <c r="O66" s="135"/>
      <c r="P66" s="135"/>
    </row>
    <row r="67" spans="1:16" x14ac:dyDescent="0.15">
      <c r="A67" s="135" t="s">
        <v>63</v>
      </c>
      <c r="B67" s="135" t="e">
        <f>NA()</f>
        <v>#N/A</v>
      </c>
      <c r="C67" s="135">
        <f>IF(ISNUMBER('将来負担比率（分子）の構造'!I$52), IF('将来負担比率（分子）の構造'!I$52 &lt; 0, 0, '将来負担比率（分子）の構造'!I$52), NA())</f>
        <v>2714</v>
      </c>
      <c r="D67" s="135" t="e">
        <f>NA()</f>
        <v>#N/A</v>
      </c>
      <c r="E67" s="135" t="e">
        <f>NA()</f>
        <v>#N/A</v>
      </c>
      <c r="F67" s="135">
        <f>IF(ISNUMBER('将来負担比率（分子）の構造'!J$52), IF('将来負担比率（分子）の構造'!J$52 &lt; 0, 0, '将来負担比率（分子）の構造'!J$52), NA())</f>
        <v>2116</v>
      </c>
      <c r="G67" s="135" t="e">
        <f>NA()</f>
        <v>#N/A</v>
      </c>
      <c r="H67" s="135" t="e">
        <f>NA()</f>
        <v>#N/A</v>
      </c>
      <c r="I67" s="135">
        <f>IF(ISNUMBER('将来負担比率（分子）の構造'!K$52), IF('将来負担比率（分子）の構造'!K$52 &lt; 0, 0, '将来負担比率（分子）の構造'!K$52), NA())</f>
        <v>1359</v>
      </c>
      <c r="J67" s="135" t="e">
        <f>NA()</f>
        <v>#N/A</v>
      </c>
      <c r="K67" s="135" t="e">
        <f>NA()</f>
        <v>#N/A</v>
      </c>
      <c r="L67" s="135">
        <f>IF(ISNUMBER('将来負担比率（分子）の構造'!L$52), IF('将来負担比率（分子）の構造'!L$52 &lt; 0, 0, '将来負担比率（分子）の構造'!L$52), NA())</f>
        <v>814</v>
      </c>
      <c r="M67" s="135" t="e">
        <f>NA()</f>
        <v>#N/A</v>
      </c>
      <c r="N67" s="135" t="e">
        <f>NA()</f>
        <v>#N/A</v>
      </c>
      <c r="O67" s="135">
        <f>IF(ISNUMBER('将来負担比率（分子）の構造'!M$52), IF('将来負担比率（分子）の構造'!M$52 &lt; 0, 0, '将来負担比率（分子）の構造'!M$52), NA())</f>
        <v>281</v>
      </c>
      <c r="P67" s="135" t="e">
        <f>NA()</f>
        <v>#N/A</v>
      </c>
    </row>
  </sheetData>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1723311</v>
      </c>
      <c r="S5" s="613"/>
      <c r="T5" s="613"/>
      <c r="U5" s="613"/>
      <c r="V5" s="613"/>
      <c r="W5" s="613"/>
      <c r="X5" s="613"/>
      <c r="Y5" s="614"/>
      <c r="Z5" s="615">
        <v>28.3</v>
      </c>
      <c r="AA5" s="615"/>
      <c r="AB5" s="615"/>
      <c r="AC5" s="615"/>
      <c r="AD5" s="616">
        <v>1723311</v>
      </c>
      <c r="AE5" s="616"/>
      <c r="AF5" s="616"/>
      <c r="AG5" s="616"/>
      <c r="AH5" s="616"/>
      <c r="AI5" s="616"/>
      <c r="AJ5" s="616"/>
      <c r="AK5" s="616"/>
      <c r="AL5" s="617">
        <v>44.1</v>
      </c>
      <c r="AM5" s="618"/>
      <c r="AN5" s="618"/>
      <c r="AO5" s="619"/>
      <c r="AP5" s="609" t="s">
        <v>206</v>
      </c>
      <c r="AQ5" s="610"/>
      <c r="AR5" s="610"/>
      <c r="AS5" s="610"/>
      <c r="AT5" s="610"/>
      <c r="AU5" s="610"/>
      <c r="AV5" s="610"/>
      <c r="AW5" s="610"/>
      <c r="AX5" s="610"/>
      <c r="AY5" s="610"/>
      <c r="AZ5" s="610"/>
      <c r="BA5" s="610"/>
      <c r="BB5" s="610"/>
      <c r="BC5" s="610"/>
      <c r="BD5" s="610"/>
      <c r="BE5" s="610"/>
      <c r="BF5" s="611"/>
      <c r="BG5" s="623">
        <v>1675301</v>
      </c>
      <c r="BH5" s="624"/>
      <c r="BI5" s="624"/>
      <c r="BJ5" s="624"/>
      <c r="BK5" s="624"/>
      <c r="BL5" s="624"/>
      <c r="BM5" s="624"/>
      <c r="BN5" s="625"/>
      <c r="BO5" s="626">
        <v>97.2</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79005</v>
      </c>
      <c r="S6" s="624"/>
      <c r="T6" s="624"/>
      <c r="U6" s="624"/>
      <c r="V6" s="624"/>
      <c r="W6" s="624"/>
      <c r="X6" s="624"/>
      <c r="Y6" s="625"/>
      <c r="Z6" s="626">
        <v>1.3</v>
      </c>
      <c r="AA6" s="626"/>
      <c r="AB6" s="626"/>
      <c r="AC6" s="626"/>
      <c r="AD6" s="627">
        <v>79005</v>
      </c>
      <c r="AE6" s="627"/>
      <c r="AF6" s="627"/>
      <c r="AG6" s="627"/>
      <c r="AH6" s="627"/>
      <c r="AI6" s="627"/>
      <c r="AJ6" s="627"/>
      <c r="AK6" s="627"/>
      <c r="AL6" s="628">
        <v>2</v>
      </c>
      <c r="AM6" s="629"/>
      <c r="AN6" s="629"/>
      <c r="AO6" s="630"/>
      <c r="AP6" s="620" t="s">
        <v>212</v>
      </c>
      <c r="AQ6" s="621"/>
      <c r="AR6" s="621"/>
      <c r="AS6" s="621"/>
      <c r="AT6" s="621"/>
      <c r="AU6" s="621"/>
      <c r="AV6" s="621"/>
      <c r="AW6" s="621"/>
      <c r="AX6" s="621"/>
      <c r="AY6" s="621"/>
      <c r="AZ6" s="621"/>
      <c r="BA6" s="621"/>
      <c r="BB6" s="621"/>
      <c r="BC6" s="621"/>
      <c r="BD6" s="621"/>
      <c r="BE6" s="621"/>
      <c r="BF6" s="622"/>
      <c r="BG6" s="623">
        <v>1675301</v>
      </c>
      <c r="BH6" s="624"/>
      <c r="BI6" s="624"/>
      <c r="BJ6" s="624"/>
      <c r="BK6" s="624"/>
      <c r="BL6" s="624"/>
      <c r="BM6" s="624"/>
      <c r="BN6" s="625"/>
      <c r="BO6" s="626">
        <v>97.2</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119945</v>
      </c>
      <c r="CS6" s="624"/>
      <c r="CT6" s="624"/>
      <c r="CU6" s="624"/>
      <c r="CV6" s="624"/>
      <c r="CW6" s="624"/>
      <c r="CX6" s="624"/>
      <c r="CY6" s="625"/>
      <c r="CZ6" s="626">
        <v>2</v>
      </c>
      <c r="DA6" s="626"/>
      <c r="DB6" s="626"/>
      <c r="DC6" s="626"/>
      <c r="DD6" s="632" t="s">
        <v>207</v>
      </c>
      <c r="DE6" s="624"/>
      <c r="DF6" s="624"/>
      <c r="DG6" s="624"/>
      <c r="DH6" s="624"/>
      <c r="DI6" s="624"/>
      <c r="DJ6" s="624"/>
      <c r="DK6" s="624"/>
      <c r="DL6" s="624"/>
      <c r="DM6" s="624"/>
      <c r="DN6" s="624"/>
      <c r="DO6" s="624"/>
      <c r="DP6" s="625"/>
      <c r="DQ6" s="632">
        <v>119945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1628</v>
      </c>
      <c r="S7" s="624"/>
      <c r="T7" s="624"/>
      <c r="U7" s="624"/>
      <c r="V7" s="624"/>
      <c r="W7" s="624"/>
      <c r="X7" s="624"/>
      <c r="Y7" s="625"/>
      <c r="Z7" s="626">
        <v>0</v>
      </c>
      <c r="AA7" s="626"/>
      <c r="AB7" s="626"/>
      <c r="AC7" s="626"/>
      <c r="AD7" s="627">
        <v>1628</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520325</v>
      </c>
      <c r="BH7" s="624"/>
      <c r="BI7" s="624"/>
      <c r="BJ7" s="624"/>
      <c r="BK7" s="624"/>
      <c r="BL7" s="624"/>
      <c r="BM7" s="624"/>
      <c r="BN7" s="625"/>
      <c r="BO7" s="626">
        <v>30.2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871000</v>
      </c>
      <c r="CS7" s="624"/>
      <c r="CT7" s="624"/>
      <c r="CU7" s="624"/>
      <c r="CV7" s="624"/>
      <c r="CW7" s="624"/>
      <c r="CX7" s="624"/>
      <c r="CY7" s="625"/>
      <c r="CZ7" s="626">
        <v>14.8</v>
      </c>
      <c r="DA7" s="626"/>
      <c r="DB7" s="626"/>
      <c r="DC7" s="626"/>
      <c r="DD7" s="632">
        <v>40610</v>
      </c>
      <c r="DE7" s="624"/>
      <c r="DF7" s="624"/>
      <c r="DG7" s="624"/>
      <c r="DH7" s="624"/>
      <c r="DI7" s="624"/>
      <c r="DJ7" s="624"/>
      <c r="DK7" s="624"/>
      <c r="DL7" s="624"/>
      <c r="DM7" s="624"/>
      <c r="DN7" s="624"/>
      <c r="DO7" s="624"/>
      <c r="DP7" s="625"/>
      <c r="DQ7" s="632">
        <v>760834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3675</v>
      </c>
      <c r="S8" s="624"/>
      <c r="T8" s="624"/>
      <c r="U8" s="624"/>
      <c r="V8" s="624"/>
      <c r="W8" s="624"/>
      <c r="X8" s="624"/>
      <c r="Y8" s="625"/>
      <c r="Z8" s="626">
        <v>0.1</v>
      </c>
      <c r="AA8" s="626"/>
      <c r="AB8" s="626"/>
      <c r="AC8" s="626"/>
      <c r="AD8" s="627">
        <v>3675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24537</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1480077</v>
      </c>
      <c r="CS8" s="624"/>
      <c r="CT8" s="624"/>
      <c r="CU8" s="624"/>
      <c r="CV8" s="624"/>
      <c r="CW8" s="624"/>
      <c r="CX8" s="624"/>
      <c r="CY8" s="625"/>
      <c r="CZ8" s="626">
        <v>25.1</v>
      </c>
      <c r="DA8" s="626"/>
      <c r="DB8" s="626"/>
      <c r="DC8" s="626"/>
      <c r="DD8" s="632">
        <v>42310</v>
      </c>
      <c r="DE8" s="624"/>
      <c r="DF8" s="624"/>
      <c r="DG8" s="624"/>
      <c r="DH8" s="624"/>
      <c r="DI8" s="624"/>
      <c r="DJ8" s="624"/>
      <c r="DK8" s="624"/>
      <c r="DL8" s="624"/>
      <c r="DM8" s="624"/>
      <c r="DN8" s="624"/>
      <c r="DO8" s="624"/>
      <c r="DP8" s="625"/>
      <c r="DQ8" s="632">
        <v>913953</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3787</v>
      </c>
      <c r="S9" s="624"/>
      <c r="T9" s="624"/>
      <c r="U9" s="624"/>
      <c r="V9" s="624"/>
      <c r="W9" s="624"/>
      <c r="X9" s="624"/>
      <c r="Y9" s="625"/>
      <c r="Z9" s="626">
        <v>0.1</v>
      </c>
      <c r="AA9" s="626"/>
      <c r="AB9" s="626"/>
      <c r="AC9" s="626"/>
      <c r="AD9" s="627">
        <v>3787</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393448</v>
      </c>
      <c r="BH9" s="624"/>
      <c r="BI9" s="624"/>
      <c r="BJ9" s="624"/>
      <c r="BK9" s="624"/>
      <c r="BL9" s="624"/>
      <c r="BM9" s="624"/>
      <c r="BN9" s="625"/>
      <c r="BO9" s="626">
        <v>22.8</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895531</v>
      </c>
      <c r="CS9" s="624"/>
      <c r="CT9" s="624"/>
      <c r="CU9" s="624"/>
      <c r="CV9" s="624"/>
      <c r="CW9" s="624"/>
      <c r="CX9" s="624"/>
      <c r="CY9" s="625"/>
      <c r="CZ9" s="626">
        <v>15.2</v>
      </c>
      <c r="DA9" s="626"/>
      <c r="DB9" s="626"/>
      <c r="DC9" s="626"/>
      <c r="DD9" s="632">
        <v>8385</v>
      </c>
      <c r="DE9" s="624"/>
      <c r="DF9" s="624"/>
      <c r="DG9" s="624"/>
      <c r="DH9" s="624"/>
      <c r="DI9" s="624"/>
      <c r="DJ9" s="624"/>
      <c r="DK9" s="624"/>
      <c r="DL9" s="624"/>
      <c r="DM9" s="624"/>
      <c r="DN9" s="624"/>
      <c r="DO9" s="624"/>
      <c r="DP9" s="625"/>
      <c r="DQ9" s="632">
        <v>877265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243169</v>
      </c>
      <c r="S10" s="624"/>
      <c r="T10" s="624"/>
      <c r="U10" s="624"/>
      <c r="V10" s="624"/>
      <c r="W10" s="624"/>
      <c r="X10" s="624"/>
      <c r="Y10" s="625"/>
      <c r="Z10" s="626">
        <v>4</v>
      </c>
      <c r="AA10" s="626"/>
      <c r="AB10" s="626"/>
      <c r="AC10" s="626"/>
      <c r="AD10" s="627">
        <v>243169</v>
      </c>
      <c r="AE10" s="627"/>
      <c r="AF10" s="627"/>
      <c r="AG10" s="627"/>
      <c r="AH10" s="627"/>
      <c r="AI10" s="627"/>
      <c r="AJ10" s="627"/>
      <c r="AK10" s="627"/>
      <c r="AL10" s="628">
        <v>6.2</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37738</v>
      </c>
      <c r="BH10" s="624"/>
      <c r="BI10" s="624"/>
      <c r="BJ10" s="624"/>
      <c r="BK10" s="624"/>
      <c r="BL10" s="624"/>
      <c r="BM10" s="624"/>
      <c r="BN10" s="625"/>
      <c r="BO10" s="626">
        <v>2.2000000000000002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36505</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12372</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11192</v>
      </c>
      <c r="S11" s="624"/>
      <c r="T11" s="624"/>
      <c r="U11" s="624"/>
      <c r="V11" s="624"/>
      <c r="W11" s="624"/>
      <c r="X11" s="624"/>
      <c r="Y11" s="625"/>
      <c r="Z11" s="626">
        <v>0.2</v>
      </c>
      <c r="AA11" s="626"/>
      <c r="AB11" s="626"/>
      <c r="AC11" s="626"/>
      <c r="AD11" s="627">
        <v>11192</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64602</v>
      </c>
      <c r="BH11" s="624"/>
      <c r="BI11" s="624"/>
      <c r="BJ11" s="624"/>
      <c r="BK11" s="624"/>
      <c r="BL11" s="624"/>
      <c r="BM11" s="624"/>
      <c r="BN11" s="625"/>
      <c r="BO11" s="626">
        <v>3.7</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154464</v>
      </c>
      <c r="CS11" s="624"/>
      <c r="CT11" s="624"/>
      <c r="CU11" s="624"/>
      <c r="CV11" s="624"/>
      <c r="CW11" s="624"/>
      <c r="CX11" s="624"/>
      <c r="CY11" s="625"/>
      <c r="CZ11" s="626">
        <v>2.6</v>
      </c>
      <c r="DA11" s="626"/>
      <c r="DB11" s="626"/>
      <c r="DC11" s="626"/>
      <c r="DD11" s="632">
        <v>20275</v>
      </c>
      <c r="DE11" s="624"/>
      <c r="DF11" s="624"/>
      <c r="DG11" s="624"/>
      <c r="DH11" s="624"/>
      <c r="DI11" s="624"/>
      <c r="DJ11" s="624"/>
      <c r="DK11" s="624"/>
      <c r="DL11" s="624"/>
      <c r="DM11" s="624"/>
      <c r="DN11" s="624"/>
      <c r="DO11" s="624"/>
      <c r="DP11" s="625"/>
      <c r="DQ11" s="632">
        <v>114166</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1013517</v>
      </c>
      <c r="BH12" s="624"/>
      <c r="BI12" s="624"/>
      <c r="BJ12" s="624"/>
      <c r="BK12" s="624"/>
      <c r="BL12" s="624"/>
      <c r="BM12" s="624"/>
      <c r="BN12" s="625"/>
      <c r="BO12" s="626">
        <v>58.8</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185000</v>
      </c>
      <c r="CS12" s="624"/>
      <c r="CT12" s="624"/>
      <c r="CU12" s="624"/>
      <c r="CV12" s="624"/>
      <c r="CW12" s="624"/>
      <c r="CX12" s="624"/>
      <c r="CY12" s="625"/>
      <c r="CZ12" s="626">
        <v>3.1</v>
      </c>
      <c r="DA12" s="626"/>
      <c r="DB12" s="626"/>
      <c r="DC12" s="626"/>
      <c r="DD12" s="632">
        <v>1048</v>
      </c>
      <c r="DE12" s="624"/>
      <c r="DF12" s="624"/>
      <c r="DG12" s="624"/>
      <c r="DH12" s="624"/>
      <c r="DI12" s="624"/>
      <c r="DJ12" s="624"/>
      <c r="DK12" s="624"/>
      <c r="DL12" s="624"/>
      <c r="DM12" s="624"/>
      <c r="DN12" s="624"/>
      <c r="DO12" s="624"/>
      <c r="DP12" s="625"/>
      <c r="DQ12" s="632">
        <v>145508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19127</v>
      </c>
      <c r="S13" s="624"/>
      <c r="T13" s="624"/>
      <c r="U13" s="624"/>
      <c r="V13" s="624"/>
      <c r="W13" s="624"/>
      <c r="X13" s="624"/>
      <c r="Y13" s="625"/>
      <c r="Z13" s="626">
        <v>0.3</v>
      </c>
      <c r="AA13" s="626"/>
      <c r="AB13" s="626"/>
      <c r="AC13" s="626"/>
      <c r="AD13" s="627">
        <v>19127</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1009895</v>
      </c>
      <c r="BH13" s="624"/>
      <c r="BI13" s="624"/>
      <c r="BJ13" s="624"/>
      <c r="BK13" s="624"/>
      <c r="BL13" s="624"/>
      <c r="BM13" s="624"/>
      <c r="BN13" s="625"/>
      <c r="BO13" s="626">
        <v>58.6</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436243</v>
      </c>
      <c r="CS13" s="624"/>
      <c r="CT13" s="624"/>
      <c r="CU13" s="624"/>
      <c r="CV13" s="624"/>
      <c r="CW13" s="624"/>
      <c r="CX13" s="624"/>
      <c r="CY13" s="625"/>
      <c r="CZ13" s="626">
        <v>7.4</v>
      </c>
      <c r="DA13" s="626"/>
      <c r="DB13" s="626"/>
      <c r="DC13" s="626"/>
      <c r="DD13" s="632">
        <v>134402</v>
      </c>
      <c r="DE13" s="624"/>
      <c r="DF13" s="624"/>
      <c r="DG13" s="624"/>
      <c r="DH13" s="624"/>
      <c r="DI13" s="624"/>
      <c r="DJ13" s="624"/>
      <c r="DK13" s="624"/>
      <c r="DL13" s="624"/>
      <c r="DM13" s="624"/>
      <c r="DN13" s="624"/>
      <c r="DO13" s="624"/>
      <c r="DP13" s="625"/>
      <c r="DQ13" s="632">
        <v>309982</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36789</v>
      </c>
      <c r="BH14" s="624"/>
      <c r="BI14" s="624"/>
      <c r="BJ14" s="624"/>
      <c r="BK14" s="624"/>
      <c r="BL14" s="624"/>
      <c r="BM14" s="624"/>
      <c r="BN14" s="625"/>
      <c r="BO14" s="626">
        <v>2.1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261546</v>
      </c>
      <c r="CS14" s="624"/>
      <c r="CT14" s="624"/>
      <c r="CU14" s="624"/>
      <c r="CV14" s="624"/>
      <c r="CW14" s="624"/>
      <c r="CX14" s="624"/>
      <c r="CY14" s="625"/>
      <c r="CZ14" s="626">
        <v>4.4000000000000004</v>
      </c>
      <c r="DA14" s="626"/>
      <c r="DB14" s="626"/>
      <c r="DC14" s="626"/>
      <c r="DD14" s="632">
        <v>21466</v>
      </c>
      <c r="DE14" s="624"/>
      <c r="DF14" s="624"/>
      <c r="DG14" s="624"/>
      <c r="DH14" s="624"/>
      <c r="DI14" s="624"/>
      <c r="DJ14" s="624"/>
      <c r="DK14" s="624"/>
      <c r="DL14" s="624"/>
      <c r="DM14" s="624"/>
      <c r="DN14" s="624"/>
      <c r="DO14" s="624"/>
      <c r="DP14" s="625"/>
      <c r="DQ14" s="632">
        <v>241934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3607</v>
      </c>
      <c r="S15" s="624"/>
      <c r="T15" s="624"/>
      <c r="U15" s="624"/>
      <c r="V15" s="624"/>
      <c r="W15" s="624"/>
      <c r="X15" s="624"/>
      <c r="Y15" s="625"/>
      <c r="Z15" s="626">
        <v>0.1</v>
      </c>
      <c r="AA15" s="626"/>
      <c r="AB15" s="626"/>
      <c r="AC15" s="626"/>
      <c r="AD15" s="627">
        <v>3607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104670</v>
      </c>
      <c r="BH15" s="624"/>
      <c r="BI15" s="624"/>
      <c r="BJ15" s="624"/>
      <c r="BK15" s="624"/>
      <c r="BL15" s="624"/>
      <c r="BM15" s="624"/>
      <c r="BN15" s="625"/>
      <c r="BO15" s="626">
        <v>6.1</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901980</v>
      </c>
      <c r="CS15" s="624"/>
      <c r="CT15" s="624"/>
      <c r="CU15" s="624"/>
      <c r="CV15" s="624"/>
      <c r="CW15" s="624"/>
      <c r="CX15" s="624"/>
      <c r="CY15" s="625"/>
      <c r="CZ15" s="626">
        <v>15.3</v>
      </c>
      <c r="DA15" s="626"/>
      <c r="DB15" s="626"/>
      <c r="DC15" s="626"/>
      <c r="DD15" s="632">
        <v>96390</v>
      </c>
      <c r="DE15" s="624"/>
      <c r="DF15" s="624"/>
      <c r="DG15" s="624"/>
      <c r="DH15" s="624"/>
      <c r="DI15" s="624"/>
      <c r="DJ15" s="624"/>
      <c r="DK15" s="624"/>
      <c r="DL15" s="624"/>
      <c r="DM15" s="624"/>
      <c r="DN15" s="624"/>
      <c r="DO15" s="624"/>
      <c r="DP15" s="625"/>
      <c r="DQ15" s="632">
        <v>733428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2305380</v>
      </c>
      <c r="S16" s="624"/>
      <c r="T16" s="624"/>
      <c r="U16" s="624"/>
      <c r="V16" s="624"/>
      <c r="W16" s="624"/>
      <c r="X16" s="624"/>
      <c r="Y16" s="625"/>
      <c r="Z16" s="626">
        <v>37.799999999999997</v>
      </c>
      <c r="AA16" s="626"/>
      <c r="AB16" s="626"/>
      <c r="AC16" s="626"/>
      <c r="AD16" s="627">
        <v>1810317</v>
      </c>
      <c r="AE16" s="627"/>
      <c r="AF16" s="627"/>
      <c r="AG16" s="627"/>
      <c r="AH16" s="627"/>
      <c r="AI16" s="627"/>
      <c r="AJ16" s="627"/>
      <c r="AK16" s="627"/>
      <c r="AL16" s="628">
        <v>46.4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44293</v>
      </c>
      <c r="CS16" s="624"/>
      <c r="CT16" s="624"/>
      <c r="CU16" s="624"/>
      <c r="CV16" s="624"/>
      <c r="CW16" s="624"/>
      <c r="CX16" s="624"/>
      <c r="CY16" s="625"/>
      <c r="CZ16" s="626">
        <v>0.8</v>
      </c>
      <c r="DA16" s="626"/>
      <c r="DB16" s="626"/>
      <c r="DC16" s="626"/>
      <c r="DD16" s="632" t="s">
        <v>108</v>
      </c>
      <c r="DE16" s="624"/>
      <c r="DF16" s="624"/>
      <c r="DG16" s="624"/>
      <c r="DH16" s="624"/>
      <c r="DI16" s="624"/>
      <c r="DJ16" s="624"/>
      <c r="DK16" s="624"/>
      <c r="DL16" s="624"/>
      <c r="DM16" s="624"/>
      <c r="DN16" s="624"/>
      <c r="DO16" s="624"/>
      <c r="DP16" s="625"/>
      <c r="DQ16" s="632">
        <v>14995</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1810317</v>
      </c>
      <c r="S17" s="624"/>
      <c r="T17" s="624"/>
      <c r="U17" s="624"/>
      <c r="V17" s="624"/>
      <c r="W17" s="624"/>
      <c r="X17" s="624"/>
      <c r="Y17" s="625"/>
      <c r="Z17" s="626">
        <v>29.7</v>
      </c>
      <c r="AA17" s="626"/>
      <c r="AB17" s="626"/>
      <c r="AC17" s="626"/>
      <c r="AD17" s="627">
        <v>1810317</v>
      </c>
      <c r="AE17" s="627"/>
      <c r="AF17" s="627"/>
      <c r="AG17" s="627"/>
      <c r="AH17" s="627"/>
      <c r="AI17" s="627"/>
      <c r="AJ17" s="627"/>
      <c r="AK17" s="627"/>
      <c r="AL17" s="628">
        <v>46.4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500707</v>
      </c>
      <c r="CS17" s="624"/>
      <c r="CT17" s="624"/>
      <c r="CU17" s="624"/>
      <c r="CV17" s="624"/>
      <c r="CW17" s="624"/>
      <c r="CX17" s="624"/>
      <c r="CY17" s="625"/>
      <c r="CZ17" s="626">
        <v>8.5</v>
      </c>
      <c r="DA17" s="626"/>
      <c r="DB17" s="626"/>
      <c r="DC17" s="626"/>
      <c r="DD17" s="632" t="s">
        <v>108</v>
      </c>
      <c r="DE17" s="624"/>
      <c r="DF17" s="624"/>
      <c r="DG17" s="624"/>
      <c r="DH17" s="624"/>
      <c r="DI17" s="624"/>
      <c r="DJ17" s="624"/>
      <c r="DK17" s="624"/>
      <c r="DL17" s="624"/>
      <c r="DM17" s="624"/>
      <c r="DN17" s="624"/>
      <c r="DO17" s="624"/>
      <c r="DP17" s="625"/>
      <c r="DQ17" s="632">
        <v>491902</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249592</v>
      </c>
      <c r="S18" s="624"/>
      <c r="T18" s="624"/>
      <c r="U18" s="624"/>
      <c r="V18" s="624"/>
      <c r="W18" s="624"/>
      <c r="X18" s="624"/>
      <c r="Y18" s="625"/>
      <c r="Z18" s="626">
        <v>4.0999999999999996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245471</v>
      </c>
      <c r="S19" s="624"/>
      <c r="T19" s="624"/>
      <c r="U19" s="624"/>
      <c r="V19" s="624"/>
      <c r="W19" s="624"/>
      <c r="X19" s="624"/>
      <c r="Y19" s="625"/>
      <c r="Z19" s="626">
        <v>4</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48010</v>
      </c>
      <c r="BH19" s="624"/>
      <c r="BI19" s="624"/>
      <c r="BJ19" s="624"/>
      <c r="BK19" s="624"/>
      <c r="BL19" s="624"/>
      <c r="BM19" s="624"/>
      <c r="BN19" s="625"/>
      <c r="BO19" s="626">
        <v>2.8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4393881</v>
      </c>
      <c r="S20" s="624"/>
      <c r="T20" s="624"/>
      <c r="U20" s="624"/>
      <c r="V20" s="624"/>
      <c r="W20" s="624"/>
      <c r="X20" s="624"/>
      <c r="Y20" s="625"/>
      <c r="Z20" s="626">
        <v>72.099999999999994</v>
      </c>
      <c r="AA20" s="626"/>
      <c r="AB20" s="626"/>
      <c r="AC20" s="626"/>
      <c r="AD20" s="627">
        <v>3898818</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48010</v>
      </c>
      <c r="BH20" s="624"/>
      <c r="BI20" s="624"/>
      <c r="BJ20" s="624"/>
      <c r="BK20" s="624"/>
      <c r="BL20" s="624"/>
      <c r="BM20" s="624"/>
      <c r="BN20" s="625"/>
      <c r="BO20" s="626">
        <v>2.8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5887291</v>
      </c>
      <c r="CS20" s="624"/>
      <c r="CT20" s="624"/>
      <c r="CU20" s="624"/>
      <c r="CV20" s="624"/>
      <c r="CW20" s="624"/>
      <c r="CX20" s="624"/>
      <c r="CY20" s="625"/>
      <c r="CZ20" s="626">
        <v>100</v>
      </c>
      <c r="DA20" s="626"/>
      <c r="DB20" s="626"/>
      <c r="DC20" s="626"/>
      <c r="DD20" s="632">
        <v>364886</v>
      </c>
      <c r="DE20" s="624"/>
      <c r="DF20" s="624"/>
      <c r="DG20" s="624"/>
      <c r="DH20" s="624"/>
      <c r="DI20" s="624"/>
      <c r="DJ20" s="624"/>
      <c r="DK20" s="624"/>
      <c r="DL20" s="624"/>
      <c r="DM20" s="624"/>
      <c r="DN20" s="624"/>
      <c r="DO20" s="624"/>
      <c r="DP20" s="625"/>
      <c r="DQ20" s="632">
        <v>4736284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1531</v>
      </c>
      <c r="S21" s="624"/>
      <c r="T21" s="624"/>
      <c r="U21" s="624"/>
      <c r="V21" s="624"/>
      <c r="W21" s="624"/>
      <c r="X21" s="624"/>
      <c r="Y21" s="625"/>
      <c r="Z21" s="626">
        <v>0</v>
      </c>
      <c r="AA21" s="626"/>
      <c r="AB21" s="626"/>
      <c r="AC21" s="626"/>
      <c r="AD21" s="627">
        <v>1531</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48010</v>
      </c>
      <c r="BH21" s="624"/>
      <c r="BI21" s="624"/>
      <c r="BJ21" s="624"/>
      <c r="BK21" s="624"/>
      <c r="BL21" s="624"/>
      <c r="BM21" s="624"/>
      <c r="BN21" s="625"/>
      <c r="BO21" s="626">
        <v>2.8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1773</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108913</v>
      </c>
      <c r="S23" s="624"/>
      <c r="T23" s="624"/>
      <c r="U23" s="624"/>
      <c r="V23" s="624"/>
      <c r="W23" s="624"/>
      <c r="X23" s="624"/>
      <c r="Y23" s="625"/>
      <c r="Z23" s="626">
        <v>1.8</v>
      </c>
      <c r="AA23" s="626"/>
      <c r="AB23" s="626"/>
      <c r="AC23" s="626"/>
      <c r="AD23" s="627">
        <v>4610</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17413</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2359920</v>
      </c>
      <c r="CS24" s="613"/>
      <c r="CT24" s="613"/>
      <c r="CU24" s="613"/>
      <c r="CV24" s="613"/>
      <c r="CW24" s="613"/>
      <c r="CX24" s="613"/>
      <c r="CY24" s="614"/>
      <c r="CZ24" s="652">
        <v>40.1</v>
      </c>
      <c r="DA24" s="653"/>
      <c r="DB24" s="653"/>
      <c r="DC24" s="654"/>
      <c r="DD24" s="651">
        <v>1903939</v>
      </c>
      <c r="DE24" s="613"/>
      <c r="DF24" s="613"/>
      <c r="DG24" s="613"/>
      <c r="DH24" s="613"/>
      <c r="DI24" s="613"/>
      <c r="DJ24" s="613"/>
      <c r="DK24" s="614"/>
      <c r="DL24" s="651">
        <v>1852248</v>
      </c>
      <c r="DM24" s="613"/>
      <c r="DN24" s="613"/>
      <c r="DO24" s="613"/>
      <c r="DP24" s="613"/>
      <c r="DQ24" s="613"/>
      <c r="DR24" s="613"/>
      <c r="DS24" s="613"/>
      <c r="DT24" s="613"/>
      <c r="DU24" s="613"/>
      <c r="DV24" s="614"/>
      <c r="DW24" s="617">
        <v>45.1</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495609</v>
      </c>
      <c r="S25" s="624"/>
      <c r="T25" s="624"/>
      <c r="U25" s="624"/>
      <c r="V25" s="624"/>
      <c r="W25" s="624"/>
      <c r="X25" s="624"/>
      <c r="Y25" s="625"/>
      <c r="Z25" s="626">
        <v>8.1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1256592</v>
      </c>
      <c r="CS25" s="643"/>
      <c r="CT25" s="643"/>
      <c r="CU25" s="643"/>
      <c r="CV25" s="643"/>
      <c r="CW25" s="643"/>
      <c r="CX25" s="643"/>
      <c r="CY25" s="644"/>
      <c r="CZ25" s="657">
        <v>21.3</v>
      </c>
      <c r="DA25" s="658"/>
      <c r="DB25" s="658"/>
      <c r="DC25" s="659"/>
      <c r="DD25" s="632">
        <v>1183974</v>
      </c>
      <c r="DE25" s="643"/>
      <c r="DF25" s="643"/>
      <c r="DG25" s="643"/>
      <c r="DH25" s="643"/>
      <c r="DI25" s="643"/>
      <c r="DJ25" s="643"/>
      <c r="DK25" s="644"/>
      <c r="DL25" s="632">
        <v>1163191</v>
      </c>
      <c r="DM25" s="643"/>
      <c r="DN25" s="643"/>
      <c r="DO25" s="643"/>
      <c r="DP25" s="643"/>
      <c r="DQ25" s="643"/>
      <c r="DR25" s="643"/>
      <c r="DS25" s="643"/>
      <c r="DT25" s="643"/>
      <c r="DU25" s="643"/>
      <c r="DV25" s="644"/>
      <c r="DW25" s="628">
        <v>28.3</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782356</v>
      </c>
      <c r="CS26" s="624"/>
      <c r="CT26" s="624"/>
      <c r="CU26" s="624"/>
      <c r="CV26" s="624"/>
      <c r="CW26" s="624"/>
      <c r="CX26" s="624"/>
      <c r="CY26" s="625"/>
      <c r="CZ26" s="657">
        <v>13.3</v>
      </c>
      <c r="DA26" s="658"/>
      <c r="DB26" s="658"/>
      <c r="DC26" s="659"/>
      <c r="DD26" s="632">
        <v>718809</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289499</v>
      </c>
      <c r="S27" s="624"/>
      <c r="T27" s="624"/>
      <c r="U27" s="624"/>
      <c r="V27" s="624"/>
      <c r="W27" s="624"/>
      <c r="X27" s="624"/>
      <c r="Y27" s="625"/>
      <c r="Z27" s="626">
        <v>4.7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1723311</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602621</v>
      </c>
      <c r="CS27" s="643"/>
      <c r="CT27" s="643"/>
      <c r="CU27" s="643"/>
      <c r="CV27" s="643"/>
      <c r="CW27" s="643"/>
      <c r="CX27" s="643"/>
      <c r="CY27" s="644"/>
      <c r="CZ27" s="657">
        <v>10.199999999999999</v>
      </c>
      <c r="DA27" s="658"/>
      <c r="DB27" s="658"/>
      <c r="DC27" s="659"/>
      <c r="DD27" s="632">
        <v>228063</v>
      </c>
      <c r="DE27" s="643"/>
      <c r="DF27" s="643"/>
      <c r="DG27" s="643"/>
      <c r="DH27" s="643"/>
      <c r="DI27" s="643"/>
      <c r="DJ27" s="643"/>
      <c r="DK27" s="644"/>
      <c r="DL27" s="632">
        <v>197155</v>
      </c>
      <c r="DM27" s="643"/>
      <c r="DN27" s="643"/>
      <c r="DO27" s="643"/>
      <c r="DP27" s="643"/>
      <c r="DQ27" s="643"/>
      <c r="DR27" s="643"/>
      <c r="DS27" s="643"/>
      <c r="DT27" s="643"/>
      <c r="DU27" s="643"/>
      <c r="DV27" s="644"/>
      <c r="DW27" s="628">
        <v>4.8</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60900</v>
      </c>
      <c r="S28" s="624"/>
      <c r="T28" s="624"/>
      <c r="U28" s="624"/>
      <c r="V28" s="624"/>
      <c r="W28" s="624"/>
      <c r="X28" s="624"/>
      <c r="Y28" s="625"/>
      <c r="Z28" s="626">
        <v>1</v>
      </c>
      <c r="AA28" s="626"/>
      <c r="AB28" s="626"/>
      <c r="AC28" s="626"/>
      <c r="AD28" s="627">
        <v>429</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500707</v>
      </c>
      <c r="CS28" s="624"/>
      <c r="CT28" s="624"/>
      <c r="CU28" s="624"/>
      <c r="CV28" s="624"/>
      <c r="CW28" s="624"/>
      <c r="CX28" s="624"/>
      <c r="CY28" s="625"/>
      <c r="CZ28" s="657">
        <v>8.5</v>
      </c>
      <c r="DA28" s="658"/>
      <c r="DB28" s="658"/>
      <c r="DC28" s="659"/>
      <c r="DD28" s="632">
        <v>491902</v>
      </c>
      <c r="DE28" s="624"/>
      <c r="DF28" s="624"/>
      <c r="DG28" s="624"/>
      <c r="DH28" s="624"/>
      <c r="DI28" s="624"/>
      <c r="DJ28" s="624"/>
      <c r="DK28" s="625"/>
      <c r="DL28" s="632">
        <v>491902</v>
      </c>
      <c r="DM28" s="624"/>
      <c r="DN28" s="624"/>
      <c r="DO28" s="624"/>
      <c r="DP28" s="624"/>
      <c r="DQ28" s="624"/>
      <c r="DR28" s="624"/>
      <c r="DS28" s="624"/>
      <c r="DT28" s="624"/>
      <c r="DU28" s="624"/>
      <c r="DV28" s="625"/>
      <c r="DW28" s="628">
        <v>12</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3147</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500707</v>
      </c>
      <c r="CS29" s="643"/>
      <c r="CT29" s="643"/>
      <c r="CU29" s="643"/>
      <c r="CV29" s="643"/>
      <c r="CW29" s="643"/>
      <c r="CX29" s="643"/>
      <c r="CY29" s="644"/>
      <c r="CZ29" s="657">
        <v>8.5</v>
      </c>
      <c r="DA29" s="658"/>
      <c r="DB29" s="658"/>
      <c r="DC29" s="659"/>
      <c r="DD29" s="632">
        <v>491902</v>
      </c>
      <c r="DE29" s="643"/>
      <c r="DF29" s="643"/>
      <c r="DG29" s="643"/>
      <c r="DH29" s="643"/>
      <c r="DI29" s="643"/>
      <c r="DJ29" s="643"/>
      <c r="DK29" s="644"/>
      <c r="DL29" s="632">
        <v>491902</v>
      </c>
      <c r="DM29" s="643"/>
      <c r="DN29" s="643"/>
      <c r="DO29" s="643"/>
      <c r="DP29" s="643"/>
      <c r="DQ29" s="643"/>
      <c r="DR29" s="643"/>
      <c r="DS29" s="643"/>
      <c r="DT29" s="643"/>
      <c r="DU29" s="643"/>
      <c r="DV29" s="644"/>
      <c r="DW29" s="628">
        <v>12</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156932</v>
      </c>
      <c r="S30" s="624"/>
      <c r="T30" s="624"/>
      <c r="U30" s="624"/>
      <c r="V30" s="624"/>
      <c r="W30" s="624"/>
      <c r="X30" s="624"/>
      <c r="Y30" s="625"/>
      <c r="Z30" s="626">
        <v>2.6</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98.3</v>
      </c>
      <c r="BH30" s="682"/>
      <c r="BI30" s="682"/>
      <c r="BJ30" s="682"/>
      <c r="BK30" s="682"/>
      <c r="BL30" s="682"/>
      <c r="BM30" s="618">
        <v>91.3</v>
      </c>
      <c r="BN30" s="682"/>
      <c r="BO30" s="682"/>
      <c r="BP30" s="682"/>
      <c r="BQ30" s="683"/>
      <c r="BR30" s="681">
        <v>98.1</v>
      </c>
      <c r="BS30" s="682"/>
      <c r="BT30" s="682"/>
      <c r="BU30" s="682"/>
      <c r="BV30" s="682"/>
      <c r="BW30" s="682"/>
      <c r="BX30" s="618">
        <v>89</v>
      </c>
      <c r="BY30" s="682"/>
      <c r="BZ30" s="682"/>
      <c r="CA30" s="682"/>
      <c r="CB30" s="683"/>
      <c r="CD30" s="686"/>
      <c r="CE30" s="687"/>
      <c r="CF30" s="637" t="s">
        <v>290</v>
      </c>
      <c r="CG30" s="638"/>
      <c r="CH30" s="638"/>
      <c r="CI30" s="638"/>
      <c r="CJ30" s="638"/>
      <c r="CK30" s="638"/>
      <c r="CL30" s="638"/>
      <c r="CM30" s="638"/>
      <c r="CN30" s="638"/>
      <c r="CO30" s="638"/>
      <c r="CP30" s="638"/>
      <c r="CQ30" s="639"/>
      <c r="CR30" s="623">
        <v>451312</v>
      </c>
      <c r="CS30" s="624"/>
      <c r="CT30" s="624"/>
      <c r="CU30" s="624"/>
      <c r="CV30" s="624"/>
      <c r="CW30" s="624"/>
      <c r="CX30" s="624"/>
      <c r="CY30" s="625"/>
      <c r="CZ30" s="657">
        <v>7.7</v>
      </c>
      <c r="DA30" s="658"/>
      <c r="DB30" s="658"/>
      <c r="DC30" s="659"/>
      <c r="DD30" s="632">
        <v>442507</v>
      </c>
      <c r="DE30" s="624"/>
      <c r="DF30" s="624"/>
      <c r="DG30" s="624"/>
      <c r="DH30" s="624"/>
      <c r="DI30" s="624"/>
      <c r="DJ30" s="624"/>
      <c r="DK30" s="625"/>
      <c r="DL30" s="632">
        <v>442507</v>
      </c>
      <c r="DM30" s="624"/>
      <c r="DN30" s="624"/>
      <c r="DO30" s="624"/>
      <c r="DP30" s="624"/>
      <c r="DQ30" s="624"/>
      <c r="DR30" s="624"/>
      <c r="DS30" s="624"/>
      <c r="DT30" s="624"/>
      <c r="DU30" s="624"/>
      <c r="DV30" s="625"/>
      <c r="DW30" s="628">
        <v>10.8</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79363</v>
      </c>
      <c r="S31" s="624"/>
      <c r="T31" s="624"/>
      <c r="U31" s="624"/>
      <c r="V31" s="624"/>
      <c r="W31" s="624"/>
      <c r="X31" s="624"/>
      <c r="Y31" s="625"/>
      <c r="Z31" s="626">
        <v>1.3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98.4</v>
      </c>
      <c r="BH31" s="643"/>
      <c r="BI31" s="643"/>
      <c r="BJ31" s="643"/>
      <c r="BK31" s="643"/>
      <c r="BL31" s="643"/>
      <c r="BM31" s="629">
        <v>94.7</v>
      </c>
      <c r="BN31" s="679"/>
      <c r="BO31" s="679"/>
      <c r="BP31" s="679"/>
      <c r="BQ31" s="680"/>
      <c r="BR31" s="678">
        <v>98.3</v>
      </c>
      <c r="BS31" s="643"/>
      <c r="BT31" s="643"/>
      <c r="BU31" s="643"/>
      <c r="BV31" s="643"/>
      <c r="BW31" s="643"/>
      <c r="BX31" s="629">
        <v>93.4</v>
      </c>
      <c r="BY31" s="679"/>
      <c r="BZ31" s="679"/>
      <c r="CA31" s="679"/>
      <c r="CB31" s="680"/>
      <c r="CD31" s="686"/>
      <c r="CE31" s="687"/>
      <c r="CF31" s="637" t="s">
        <v>294</v>
      </c>
      <c r="CG31" s="638"/>
      <c r="CH31" s="638"/>
      <c r="CI31" s="638"/>
      <c r="CJ31" s="638"/>
      <c r="CK31" s="638"/>
      <c r="CL31" s="638"/>
      <c r="CM31" s="638"/>
      <c r="CN31" s="638"/>
      <c r="CO31" s="638"/>
      <c r="CP31" s="638"/>
      <c r="CQ31" s="639"/>
      <c r="CR31" s="623">
        <v>49395</v>
      </c>
      <c r="CS31" s="643"/>
      <c r="CT31" s="643"/>
      <c r="CU31" s="643"/>
      <c r="CV31" s="643"/>
      <c r="CW31" s="643"/>
      <c r="CX31" s="643"/>
      <c r="CY31" s="644"/>
      <c r="CZ31" s="657">
        <v>0.8</v>
      </c>
      <c r="DA31" s="658"/>
      <c r="DB31" s="658"/>
      <c r="DC31" s="659"/>
      <c r="DD31" s="632">
        <v>49395</v>
      </c>
      <c r="DE31" s="643"/>
      <c r="DF31" s="643"/>
      <c r="DG31" s="643"/>
      <c r="DH31" s="643"/>
      <c r="DI31" s="643"/>
      <c r="DJ31" s="643"/>
      <c r="DK31" s="644"/>
      <c r="DL31" s="632">
        <v>49395</v>
      </c>
      <c r="DM31" s="643"/>
      <c r="DN31" s="643"/>
      <c r="DO31" s="643"/>
      <c r="DP31" s="643"/>
      <c r="DQ31" s="643"/>
      <c r="DR31" s="643"/>
      <c r="DS31" s="643"/>
      <c r="DT31" s="643"/>
      <c r="DU31" s="643"/>
      <c r="DV31" s="644"/>
      <c r="DW31" s="628">
        <v>1.2</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194877</v>
      </c>
      <c r="S32" s="624"/>
      <c r="T32" s="624"/>
      <c r="U32" s="624"/>
      <c r="V32" s="624"/>
      <c r="W32" s="624"/>
      <c r="X32" s="624"/>
      <c r="Y32" s="625"/>
      <c r="Z32" s="626">
        <v>3.2</v>
      </c>
      <c r="AA32" s="626"/>
      <c r="AB32" s="626"/>
      <c r="AC32" s="626"/>
      <c r="AD32" s="627">
        <v>284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v>
      </c>
      <c r="BH32" s="691"/>
      <c r="BI32" s="691"/>
      <c r="BJ32" s="691"/>
      <c r="BK32" s="691"/>
      <c r="BL32" s="691"/>
      <c r="BM32" s="692">
        <v>88.4</v>
      </c>
      <c r="BN32" s="691"/>
      <c r="BO32" s="691"/>
      <c r="BP32" s="691"/>
      <c r="BQ32" s="693"/>
      <c r="BR32" s="690">
        <v>97.7</v>
      </c>
      <c r="BS32" s="691"/>
      <c r="BT32" s="691"/>
      <c r="BU32" s="691"/>
      <c r="BV32" s="691"/>
      <c r="BW32" s="691"/>
      <c r="BX32" s="692">
        <v>85.4</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291100</v>
      </c>
      <c r="S33" s="624"/>
      <c r="T33" s="624"/>
      <c r="U33" s="624"/>
      <c r="V33" s="624"/>
      <c r="W33" s="624"/>
      <c r="X33" s="624"/>
      <c r="Y33" s="625"/>
      <c r="Z33" s="626">
        <v>4.8</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3118192</v>
      </c>
      <c r="CS33" s="643"/>
      <c r="CT33" s="643"/>
      <c r="CU33" s="643"/>
      <c r="CV33" s="643"/>
      <c r="CW33" s="643"/>
      <c r="CX33" s="643"/>
      <c r="CY33" s="644"/>
      <c r="CZ33" s="657">
        <v>53</v>
      </c>
      <c r="DA33" s="658"/>
      <c r="DB33" s="658"/>
      <c r="DC33" s="659"/>
      <c r="DD33" s="632">
        <v>2714427</v>
      </c>
      <c r="DE33" s="643"/>
      <c r="DF33" s="643"/>
      <c r="DG33" s="643"/>
      <c r="DH33" s="643"/>
      <c r="DI33" s="643"/>
      <c r="DJ33" s="643"/>
      <c r="DK33" s="644"/>
      <c r="DL33" s="632">
        <v>1788305</v>
      </c>
      <c r="DM33" s="643"/>
      <c r="DN33" s="643"/>
      <c r="DO33" s="643"/>
      <c r="DP33" s="643"/>
      <c r="DQ33" s="643"/>
      <c r="DR33" s="643"/>
      <c r="DS33" s="643"/>
      <c r="DT33" s="643"/>
      <c r="DU33" s="643"/>
      <c r="DV33" s="644"/>
      <c r="DW33" s="628">
        <v>43.6</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957015</v>
      </c>
      <c r="CS34" s="624"/>
      <c r="CT34" s="624"/>
      <c r="CU34" s="624"/>
      <c r="CV34" s="624"/>
      <c r="CW34" s="624"/>
      <c r="CX34" s="624"/>
      <c r="CY34" s="625"/>
      <c r="CZ34" s="657">
        <v>16.3</v>
      </c>
      <c r="DA34" s="658"/>
      <c r="DB34" s="658"/>
      <c r="DC34" s="659"/>
      <c r="DD34" s="632">
        <v>748803</v>
      </c>
      <c r="DE34" s="624"/>
      <c r="DF34" s="624"/>
      <c r="DG34" s="624"/>
      <c r="DH34" s="624"/>
      <c r="DI34" s="624"/>
      <c r="DJ34" s="624"/>
      <c r="DK34" s="625"/>
      <c r="DL34" s="632">
        <v>466049</v>
      </c>
      <c r="DM34" s="624"/>
      <c r="DN34" s="624"/>
      <c r="DO34" s="624"/>
      <c r="DP34" s="624"/>
      <c r="DQ34" s="624"/>
      <c r="DR34" s="624"/>
      <c r="DS34" s="624"/>
      <c r="DT34" s="624"/>
      <c r="DU34" s="624"/>
      <c r="DV34" s="625"/>
      <c r="DW34" s="628">
        <v>11.4</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200000</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1011576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141074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121278</v>
      </c>
      <c r="CS35" s="643"/>
      <c r="CT35" s="643"/>
      <c r="CU35" s="643"/>
      <c r="CV35" s="643"/>
      <c r="CW35" s="643"/>
      <c r="CX35" s="643"/>
      <c r="CY35" s="644"/>
      <c r="CZ35" s="657">
        <v>2.1</v>
      </c>
      <c r="DA35" s="658"/>
      <c r="DB35" s="658"/>
      <c r="DC35" s="659"/>
      <c r="DD35" s="632">
        <v>110887</v>
      </c>
      <c r="DE35" s="643"/>
      <c r="DF35" s="643"/>
      <c r="DG35" s="643"/>
      <c r="DH35" s="643"/>
      <c r="DI35" s="643"/>
      <c r="DJ35" s="643"/>
      <c r="DK35" s="644"/>
      <c r="DL35" s="632">
        <v>110887</v>
      </c>
      <c r="DM35" s="643"/>
      <c r="DN35" s="643"/>
      <c r="DO35" s="643"/>
      <c r="DP35" s="643"/>
      <c r="DQ35" s="643"/>
      <c r="DR35" s="643"/>
      <c r="DS35" s="643"/>
      <c r="DT35" s="643"/>
      <c r="DU35" s="643"/>
      <c r="DV35" s="644"/>
      <c r="DW35" s="628">
        <v>2.7</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6094938</v>
      </c>
      <c r="S36" s="696"/>
      <c r="T36" s="696"/>
      <c r="U36" s="696"/>
      <c r="V36" s="696"/>
      <c r="W36" s="696"/>
      <c r="X36" s="696"/>
      <c r="Y36" s="697"/>
      <c r="Z36" s="698">
        <v>100</v>
      </c>
      <c r="AA36" s="698"/>
      <c r="AB36" s="698"/>
      <c r="AC36" s="698"/>
      <c r="AD36" s="699">
        <v>3905672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237959</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123583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1011018</v>
      </c>
      <c r="CS36" s="624"/>
      <c r="CT36" s="624"/>
      <c r="CU36" s="624"/>
      <c r="CV36" s="624"/>
      <c r="CW36" s="624"/>
      <c r="CX36" s="624"/>
      <c r="CY36" s="625"/>
      <c r="CZ36" s="657">
        <v>17.2</v>
      </c>
      <c r="DA36" s="658"/>
      <c r="DB36" s="658"/>
      <c r="DC36" s="659"/>
      <c r="DD36" s="632">
        <v>959376</v>
      </c>
      <c r="DE36" s="624"/>
      <c r="DF36" s="624"/>
      <c r="DG36" s="624"/>
      <c r="DH36" s="624"/>
      <c r="DI36" s="624"/>
      <c r="DJ36" s="624"/>
      <c r="DK36" s="625"/>
      <c r="DL36" s="632">
        <v>580641</v>
      </c>
      <c r="DM36" s="624"/>
      <c r="DN36" s="624"/>
      <c r="DO36" s="624"/>
      <c r="DP36" s="624"/>
      <c r="DQ36" s="624"/>
      <c r="DR36" s="624"/>
      <c r="DS36" s="624"/>
      <c r="DT36" s="624"/>
      <c r="DU36" s="624"/>
      <c r="DV36" s="625"/>
      <c r="DW36" s="628">
        <v>14.1</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163117</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1914</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531715</v>
      </c>
      <c r="CS37" s="643"/>
      <c r="CT37" s="643"/>
      <c r="CU37" s="643"/>
      <c r="CV37" s="643"/>
      <c r="CW37" s="643"/>
      <c r="CX37" s="643"/>
      <c r="CY37" s="644"/>
      <c r="CZ37" s="657">
        <v>9</v>
      </c>
      <c r="DA37" s="658"/>
      <c r="DB37" s="658"/>
      <c r="DC37" s="659"/>
      <c r="DD37" s="632">
        <v>531649</v>
      </c>
      <c r="DE37" s="643"/>
      <c r="DF37" s="643"/>
      <c r="DG37" s="643"/>
      <c r="DH37" s="643"/>
      <c r="DI37" s="643"/>
      <c r="DJ37" s="643"/>
      <c r="DK37" s="644"/>
      <c r="DL37" s="632">
        <v>242029</v>
      </c>
      <c r="DM37" s="643"/>
      <c r="DN37" s="643"/>
      <c r="DO37" s="643"/>
      <c r="DP37" s="643"/>
      <c r="DQ37" s="643"/>
      <c r="DR37" s="643"/>
      <c r="DS37" s="643"/>
      <c r="DT37" s="643"/>
      <c r="DU37" s="643"/>
      <c r="DV37" s="644"/>
      <c r="DW37" s="628">
        <v>5.9</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v>91138</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3411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682479</v>
      </c>
      <c r="CS38" s="624"/>
      <c r="CT38" s="624"/>
      <c r="CU38" s="624"/>
      <c r="CV38" s="624"/>
      <c r="CW38" s="624"/>
      <c r="CX38" s="624"/>
      <c r="CY38" s="625"/>
      <c r="CZ38" s="657">
        <v>11.6</v>
      </c>
      <c r="DA38" s="658"/>
      <c r="DB38" s="658"/>
      <c r="DC38" s="659"/>
      <c r="DD38" s="632">
        <v>590346</v>
      </c>
      <c r="DE38" s="624"/>
      <c r="DF38" s="624"/>
      <c r="DG38" s="624"/>
      <c r="DH38" s="624"/>
      <c r="DI38" s="624"/>
      <c r="DJ38" s="624"/>
      <c r="DK38" s="625"/>
      <c r="DL38" s="632">
        <v>553749</v>
      </c>
      <c r="DM38" s="624"/>
      <c r="DN38" s="624"/>
      <c r="DO38" s="624"/>
      <c r="DP38" s="624"/>
      <c r="DQ38" s="624"/>
      <c r="DR38" s="624"/>
      <c r="DS38" s="624"/>
      <c r="DT38" s="624"/>
      <c r="DU38" s="624"/>
      <c r="DV38" s="625"/>
      <c r="DW38" s="628">
        <v>13.5</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108</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216546</v>
      </c>
      <c r="CS39" s="643"/>
      <c r="CT39" s="643"/>
      <c r="CU39" s="643"/>
      <c r="CV39" s="643"/>
      <c r="CW39" s="643"/>
      <c r="CX39" s="643"/>
      <c r="CY39" s="644"/>
      <c r="CZ39" s="657">
        <v>3.7</v>
      </c>
      <c r="DA39" s="658"/>
      <c r="DB39" s="658"/>
      <c r="DC39" s="659"/>
      <c r="DD39" s="632">
        <v>216159</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135044</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129856</v>
      </c>
      <c r="CS40" s="624"/>
      <c r="CT40" s="624"/>
      <c r="CU40" s="624"/>
      <c r="CV40" s="624"/>
      <c r="CW40" s="624"/>
      <c r="CX40" s="624"/>
      <c r="CY40" s="625"/>
      <c r="CZ40" s="657">
        <v>2.2000000000000002</v>
      </c>
      <c r="DA40" s="658"/>
      <c r="DB40" s="658"/>
      <c r="DC40" s="659"/>
      <c r="DD40" s="632">
        <v>88856</v>
      </c>
      <c r="DE40" s="624"/>
      <c r="DF40" s="624"/>
      <c r="DG40" s="624"/>
      <c r="DH40" s="624"/>
      <c r="DI40" s="624"/>
      <c r="DJ40" s="624"/>
      <c r="DK40" s="625"/>
      <c r="DL40" s="632">
        <v>76979</v>
      </c>
      <c r="DM40" s="624"/>
      <c r="DN40" s="624"/>
      <c r="DO40" s="624"/>
      <c r="DP40" s="624"/>
      <c r="DQ40" s="624"/>
      <c r="DR40" s="624"/>
      <c r="DS40" s="624"/>
      <c r="DT40" s="624"/>
      <c r="DU40" s="624"/>
      <c r="DV40" s="625"/>
      <c r="DW40" s="628">
        <v>1.9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384318</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266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409179</v>
      </c>
      <c r="CS42" s="624"/>
      <c r="CT42" s="624"/>
      <c r="CU42" s="624"/>
      <c r="CV42" s="624"/>
      <c r="CW42" s="624"/>
      <c r="CX42" s="624"/>
      <c r="CY42" s="625"/>
      <c r="CZ42" s="657">
        <v>7</v>
      </c>
      <c r="DA42" s="706"/>
      <c r="DB42" s="706"/>
      <c r="DC42" s="707"/>
      <c r="DD42" s="632">
        <v>117918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18536</v>
      </c>
      <c r="CS43" s="643"/>
      <c r="CT43" s="643"/>
      <c r="CU43" s="643"/>
      <c r="CV43" s="643"/>
      <c r="CW43" s="643"/>
      <c r="CX43" s="643"/>
      <c r="CY43" s="644"/>
      <c r="CZ43" s="657">
        <v>0.3</v>
      </c>
      <c r="DA43" s="658"/>
      <c r="DB43" s="658"/>
      <c r="DC43" s="659"/>
      <c r="DD43" s="632">
        <v>18536</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364886</v>
      </c>
      <c r="CS44" s="624"/>
      <c r="CT44" s="624"/>
      <c r="CU44" s="624"/>
      <c r="CV44" s="624"/>
      <c r="CW44" s="624"/>
      <c r="CX44" s="624"/>
      <c r="CY44" s="625"/>
      <c r="CZ44" s="657">
        <v>6.2</v>
      </c>
      <c r="DA44" s="706"/>
      <c r="DB44" s="706"/>
      <c r="DC44" s="707"/>
      <c r="DD44" s="632">
        <v>102923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133939</v>
      </c>
      <c r="CS45" s="643"/>
      <c r="CT45" s="643"/>
      <c r="CU45" s="643"/>
      <c r="CV45" s="643"/>
      <c r="CW45" s="643"/>
      <c r="CX45" s="643"/>
      <c r="CY45" s="644"/>
      <c r="CZ45" s="657">
        <v>2.2999999999999998</v>
      </c>
      <c r="DA45" s="658"/>
      <c r="DB45" s="658"/>
      <c r="DC45" s="659"/>
      <c r="DD45" s="632">
        <v>6508</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223150</v>
      </c>
      <c r="CS46" s="624"/>
      <c r="CT46" s="624"/>
      <c r="CU46" s="624"/>
      <c r="CV46" s="624"/>
      <c r="CW46" s="624"/>
      <c r="CX46" s="624"/>
      <c r="CY46" s="625"/>
      <c r="CZ46" s="657">
        <v>3.8</v>
      </c>
      <c r="DA46" s="706"/>
      <c r="DB46" s="706"/>
      <c r="DC46" s="707"/>
      <c r="DD46" s="632">
        <v>95318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44293</v>
      </c>
      <c r="CS47" s="643"/>
      <c r="CT47" s="643"/>
      <c r="CU47" s="643"/>
      <c r="CV47" s="643"/>
      <c r="CW47" s="643"/>
      <c r="CX47" s="643"/>
      <c r="CY47" s="644"/>
      <c r="CZ47" s="657">
        <v>0.8</v>
      </c>
      <c r="DA47" s="658"/>
      <c r="DB47" s="658"/>
      <c r="DC47" s="659"/>
      <c r="DD47" s="632">
        <v>14995</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5887291</v>
      </c>
      <c r="CS49" s="691"/>
      <c r="CT49" s="691"/>
      <c r="CU49" s="691"/>
      <c r="CV49" s="691"/>
      <c r="CW49" s="691"/>
      <c r="CX49" s="691"/>
      <c r="CY49" s="718"/>
      <c r="CZ49" s="719">
        <v>100</v>
      </c>
      <c r="DA49" s="720"/>
      <c r="DB49" s="720"/>
      <c r="DC49" s="721"/>
      <c r="DD49" s="722">
        <v>4736284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6095</v>
      </c>
      <c r="R7" s="753"/>
      <c r="S7" s="753"/>
      <c r="T7" s="753"/>
      <c r="U7" s="753"/>
      <c r="V7" s="753">
        <v>5887</v>
      </c>
      <c r="W7" s="753"/>
      <c r="X7" s="753"/>
      <c r="Y7" s="753"/>
      <c r="Z7" s="753"/>
      <c r="AA7" s="753">
        <v>208</v>
      </c>
      <c r="AB7" s="753"/>
      <c r="AC7" s="753"/>
      <c r="AD7" s="753"/>
      <c r="AE7" s="754"/>
      <c r="AF7" s="755">
        <v>199</v>
      </c>
      <c r="AG7" s="756"/>
      <c r="AH7" s="756"/>
      <c r="AI7" s="756"/>
      <c r="AJ7" s="757"/>
      <c r="AK7" s="792">
        <v>157</v>
      </c>
      <c r="AL7" s="793"/>
      <c r="AM7" s="793"/>
      <c r="AN7" s="793"/>
      <c r="AO7" s="793"/>
      <c r="AP7" s="793">
        <v>4550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f>SUM(Q7:U22)</f>
        <v>6095</v>
      </c>
      <c r="R23" s="812"/>
      <c r="S23" s="812"/>
      <c r="T23" s="812"/>
      <c r="U23" s="812"/>
      <c r="V23" s="812">
        <f>SUM(V7:Z22)</f>
        <v>5887</v>
      </c>
      <c r="W23" s="812"/>
      <c r="X23" s="812"/>
      <c r="Y23" s="812"/>
      <c r="Z23" s="812"/>
      <c r="AA23" s="812">
        <f>SUM(AA7:AE22)</f>
        <v>208</v>
      </c>
      <c r="AB23" s="812"/>
      <c r="AC23" s="812"/>
      <c r="AD23" s="812"/>
      <c r="AE23" s="813"/>
      <c r="AF23" s="814">
        <v>199</v>
      </c>
      <c r="AG23" s="812"/>
      <c r="AH23" s="812"/>
      <c r="AI23" s="812"/>
      <c r="AJ23" s="815"/>
      <c r="AK23" s="816"/>
      <c r="AL23" s="817"/>
      <c r="AM23" s="817"/>
      <c r="AN23" s="817"/>
      <c r="AO23" s="817"/>
      <c r="AP23" s="812">
        <f>SUM(AP7:AT22)</f>
        <v>4550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39">
        <v>1709</v>
      </c>
      <c r="R28" s="840"/>
      <c r="S28" s="840"/>
      <c r="T28" s="840"/>
      <c r="U28" s="840"/>
      <c r="V28" s="840">
        <v>1568</v>
      </c>
      <c r="W28" s="840"/>
      <c r="X28" s="840"/>
      <c r="Y28" s="840"/>
      <c r="Z28" s="840"/>
      <c r="AA28" s="840">
        <v>141</v>
      </c>
      <c r="AB28" s="840"/>
      <c r="AC28" s="840"/>
      <c r="AD28" s="840"/>
      <c r="AE28" s="841"/>
      <c r="AF28" s="842">
        <v>141</v>
      </c>
      <c r="AG28" s="840"/>
      <c r="AH28" s="840"/>
      <c r="AI28" s="840"/>
      <c r="AJ28" s="843"/>
      <c r="AK28" s="844">
        <v>120</v>
      </c>
      <c r="AL28" s="845"/>
      <c r="AM28" s="845"/>
      <c r="AN28" s="845"/>
      <c r="AO28" s="845"/>
      <c r="AP28" s="836" t="s">
        <v>538</v>
      </c>
      <c r="AQ28" s="836"/>
      <c r="AR28" s="836"/>
      <c r="AS28" s="836"/>
      <c r="AT28" s="836"/>
      <c r="AU28" s="836" t="s">
        <v>538</v>
      </c>
      <c r="AV28" s="836"/>
      <c r="AW28" s="836"/>
      <c r="AX28" s="836"/>
      <c r="AY28" s="836"/>
      <c r="AZ28" s="836" t="s">
        <v>538</v>
      </c>
      <c r="BA28" s="836"/>
      <c r="BB28" s="836"/>
      <c r="BC28" s="836"/>
      <c r="BD28" s="836"/>
      <c r="BE28" s="837"/>
      <c r="BF28" s="837"/>
      <c r="BG28" s="837"/>
      <c r="BH28" s="837"/>
      <c r="BI28" s="838"/>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1012</v>
      </c>
      <c r="R29" s="777"/>
      <c r="S29" s="777"/>
      <c r="T29" s="777"/>
      <c r="U29" s="777"/>
      <c r="V29" s="777">
        <v>943</v>
      </c>
      <c r="W29" s="777"/>
      <c r="X29" s="777"/>
      <c r="Y29" s="777"/>
      <c r="Z29" s="777"/>
      <c r="AA29" s="777">
        <v>69</v>
      </c>
      <c r="AB29" s="777"/>
      <c r="AC29" s="777"/>
      <c r="AD29" s="777"/>
      <c r="AE29" s="778"/>
      <c r="AF29" s="779">
        <v>69</v>
      </c>
      <c r="AG29" s="780"/>
      <c r="AH29" s="780"/>
      <c r="AI29" s="780"/>
      <c r="AJ29" s="781"/>
      <c r="AK29" s="848">
        <v>175</v>
      </c>
      <c r="AL29" s="836"/>
      <c r="AM29" s="836"/>
      <c r="AN29" s="836"/>
      <c r="AO29" s="836"/>
      <c r="AP29" s="836" t="s">
        <v>538</v>
      </c>
      <c r="AQ29" s="836"/>
      <c r="AR29" s="836"/>
      <c r="AS29" s="836"/>
      <c r="AT29" s="836"/>
      <c r="AU29" s="836" t="s">
        <v>538</v>
      </c>
      <c r="AV29" s="836"/>
      <c r="AW29" s="836"/>
      <c r="AX29" s="836"/>
      <c r="AY29" s="836"/>
      <c r="AZ29" s="836" t="s">
        <v>538</v>
      </c>
      <c r="BA29" s="836"/>
      <c r="BB29" s="836"/>
      <c r="BC29" s="836"/>
      <c r="BD29" s="836"/>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117</v>
      </c>
      <c r="R30" s="777"/>
      <c r="S30" s="777"/>
      <c r="T30" s="777"/>
      <c r="U30" s="777"/>
      <c r="V30" s="777">
        <v>117</v>
      </c>
      <c r="W30" s="777"/>
      <c r="X30" s="777"/>
      <c r="Y30" s="777"/>
      <c r="Z30" s="777"/>
      <c r="AA30" s="777">
        <v>0</v>
      </c>
      <c r="AB30" s="777"/>
      <c r="AC30" s="777"/>
      <c r="AD30" s="777"/>
      <c r="AE30" s="778"/>
      <c r="AF30" s="779">
        <v>0</v>
      </c>
      <c r="AG30" s="780"/>
      <c r="AH30" s="780"/>
      <c r="AI30" s="780"/>
      <c r="AJ30" s="781"/>
      <c r="AK30" s="848">
        <v>43</v>
      </c>
      <c r="AL30" s="836"/>
      <c r="AM30" s="836"/>
      <c r="AN30" s="836"/>
      <c r="AO30" s="836"/>
      <c r="AP30" s="836" t="s">
        <v>538</v>
      </c>
      <c r="AQ30" s="836"/>
      <c r="AR30" s="836"/>
      <c r="AS30" s="836"/>
      <c r="AT30" s="836"/>
      <c r="AU30" s="836" t="s">
        <v>538</v>
      </c>
      <c r="AV30" s="836"/>
      <c r="AW30" s="836"/>
      <c r="AX30" s="836"/>
      <c r="AY30" s="836"/>
      <c r="AZ30" s="836" t="s">
        <v>538</v>
      </c>
      <c r="BA30" s="836"/>
      <c r="BB30" s="836"/>
      <c r="BC30" s="836"/>
      <c r="BD30" s="836"/>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421</v>
      </c>
      <c r="R31" s="777"/>
      <c r="S31" s="777"/>
      <c r="T31" s="777"/>
      <c r="U31" s="777"/>
      <c r="V31" s="777">
        <v>412</v>
      </c>
      <c r="W31" s="777"/>
      <c r="X31" s="777"/>
      <c r="Y31" s="777"/>
      <c r="Z31" s="777"/>
      <c r="AA31" s="777">
        <v>9</v>
      </c>
      <c r="AB31" s="777"/>
      <c r="AC31" s="777"/>
      <c r="AD31" s="777"/>
      <c r="AE31" s="778"/>
      <c r="AF31" s="779">
        <v>273</v>
      </c>
      <c r="AG31" s="780"/>
      <c r="AH31" s="780"/>
      <c r="AI31" s="780"/>
      <c r="AJ31" s="781"/>
      <c r="AK31" s="848">
        <v>134</v>
      </c>
      <c r="AL31" s="836"/>
      <c r="AM31" s="836"/>
      <c r="AN31" s="836"/>
      <c r="AO31" s="836"/>
      <c r="AP31" s="836">
        <v>24</v>
      </c>
      <c r="AQ31" s="836"/>
      <c r="AR31" s="836"/>
      <c r="AS31" s="836"/>
      <c r="AT31" s="836"/>
      <c r="AU31" s="836">
        <v>16</v>
      </c>
      <c r="AV31" s="836"/>
      <c r="AW31" s="836"/>
      <c r="AX31" s="836"/>
      <c r="AY31" s="836"/>
      <c r="AZ31" s="836" t="s">
        <v>538</v>
      </c>
      <c r="BA31" s="836"/>
      <c r="BB31" s="836"/>
      <c r="BC31" s="836"/>
      <c r="BD31" s="836"/>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507</v>
      </c>
      <c r="R32" s="777"/>
      <c r="S32" s="777"/>
      <c r="T32" s="777"/>
      <c r="U32" s="777"/>
      <c r="V32" s="777">
        <v>437</v>
      </c>
      <c r="W32" s="777"/>
      <c r="X32" s="777"/>
      <c r="Y32" s="777"/>
      <c r="Z32" s="777"/>
      <c r="AA32" s="777">
        <v>70</v>
      </c>
      <c r="AB32" s="777"/>
      <c r="AC32" s="777"/>
      <c r="AD32" s="777"/>
      <c r="AE32" s="778"/>
      <c r="AF32" s="779">
        <v>649</v>
      </c>
      <c r="AG32" s="780"/>
      <c r="AH32" s="780"/>
      <c r="AI32" s="780"/>
      <c r="AJ32" s="781"/>
      <c r="AK32" s="848">
        <v>49</v>
      </c>
      <c r="AL32" s="836"/>
      <c r="AM32" s="836"/>
      <c r="AN32" s="836"/>
      <c r="AO32" s="836"/>
      <c r="AP32" s="836">
        <v>1524</v>
      </c>
      <c r="AQ32" s="836"/>
      <c r="AR32" s="836"/>
      <c r="AS32" s="836"/>
      <c r="AT32" s="836"/>
      <c r="AU32" s="836">
        <v>370</v>
      </c>
      <c r="AV32" s="836"/>
      <c r="AW32" s="836"/>
      <c r="AX32" s="836"/>
      <c r="AY32" s="836"/>
      <c r="AZ32" s="836" t="s">
        <v>538</v>
      </c>
      <c r="BA32" s="836"/>
      <c r="BB32" s="836"/>
      <c r="BC32" s="836"/>
      <c r="BD32" s="836"/>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419</v>
      </c>
      <c r="R33" s="777"/>
      <c r="S33" s="777"/>
      <c r="T33" s="777"/>
      <c r="U33" s="777"/>
      <c r="V33" s="777">
        <v>416</v>
      </c>
      <c r="W33" s="777"/>
      <c r="X33" s="777"/>
      <c r="Y33" s="777"/>
      <c r="Z33" s="777"/>
      <c r="AA33" s="777">
        <v>3</v>
      </c>
      <c r="AB33" s="777"/>
      <c r="AC33" s="777"/>
      <c r="AD33" s="777"/>
      <c r="AE33" s="778"/>
      <c r="AF33" s="779">
        <v>3</v>
      </c>
      <c r="AG33" s="780"/>
      <c r="AH33" s="780"/>
      <c r="AI33" s="780"/>
      <c r="AJ33" s="781"/>
      <c r="AK33" s="848">
        <v>128</v>
      </c>
      <c r="AL33" s="836"/>
      <c r="AM33" s="836"/>
      <c r="AN33" s="836"/>
      <c r="AO33" s="836"/>
      <c r="AP33" s="836">
        <v>2884</v>
      </c>
      <c r="AQ33" s="836"/>
      <c r="AR33" s="836"/>
      <c r="AS33" s="836"/>
      <c r="AT33" s="836"/>
      <c r="AU33" s="836">
        <v>2212</v>
      </c>
      <c r="AV33" s="836"/>
      <c r="AW33" s="836"/>
      <c r="AX33" s="836"/>
      <c r="AY33" s="836"/>
      <c r="AZ33" s="836" t="s">
        <v>538</v>
      </c>
      <c r="BA33" s="836"/>
      <c r="BB33" s="836"/>
      <c r="BC33" s="836"/>
      <c r="BD33" s="836"/>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36"/>
      <c r="AM34" s="836"/>
      <c r="AN34" s="836"/>
      <c r="AO34" s="836"/>
      <c r="AP34" s="836"/>
      <c r="AQ34" s="836"/>
      <c r="AR34" s="836"/>
      <c r="AS34" s="836"/>
      <c r="AT34" s="836"/>
      <c r="AU34" s="836"/>
      <c r="AV34" s="836"/>
      <c r="AW34" s="836"/>
      <c r="AX34" s="836"/>
      <c r="AY34" s="836"/>
      <c r="AZ34" s="849"/>
      <c r="BA34" s="849"/>
      <c r="BB34" s="849"/>
      <c r="BC34" s="849"/>
      <c r="BD34" s="849"/>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36"/>
      <c r="AM35" s="836"/>
      <c r="AN35" s="836"/>
      <c r="AO35" s="836"/>
      <c r="AP35" s="836"/>
      <c r="AQ35" s="836"/>
      <c r="AR35" s="836"/>
      <c r="AS35" s="836"/>
      <c r="AT35" s="836"/>
      <c r="AU35" s="836"/>
      <c r="AV35" s="836"/>
      <c r="AW35" s="836"/>
      <c r="AX35" s="836"/>
      <c r="AY35" s="836"/>
      <c r="AZ35" s="849"/>
      <c r="BA35" s="849"/>
      <c r="BB35" s="849"/>
      <c r="BC35" s="849"/>
      <c r="BD35" s="849"/>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36"/>
      <c r="AM36" s="836"/>
      <c r="AN36" s="836"/>
      <c r="AO36" s="836"/>
      <c r="AP36" s="836"/>
      <c r="AQ36" s="836"/>
      <c r="AR36" s="836"/>
      <c r="AS36" s="836"/>
      <c r="AT36" s="836"/>
      <c r="AU36" s="836"/>
      <c r="AV36" s="836"/>
      <c r="AW36" s="836"/>
      <c r="AX36" s="836"/>
      <c r="AY36" s="836"/>
      <c r="AZ36" s="849"/>
      <c r="BA36" s="849"/>
      <c r="BB36" s="849"/>
      <c r="BC36" s="849"/>
      <c r="BD36" s="849"/>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36"/>
      <c r="AM37" s="836"/>
      <c r="AN37" s="836"/>
      <c r="AO37" s="836"/>
      <c r="AP37" s="836"/>
      <c r="AQ37" s="836"/>
      <c r="AR37" s="836"/>
      <c r="AS37" s="836"/>
      <c r="AT37" s="836"/>
      <c r="AU37" s="836"/>
      <c r="AV37" s="836"/>
      <c r="AW37" s="836"/>
      <c r="AX37" s="836"/>
      <c r="AY37" s="836"/>
      <c r="AZ37" s="849"/>
      <c r="BA37" s="849"/>
      <c r="BB37" s="849"/>
      <c r="BC37" s="849"/>
      <c r="BD37" s="849"/>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36"/>
      <c r="AM38" s="836"/>
      <c r="AN38" s="836"/>
      <c r="AO38" s="836"/>
      <c r="AP38" s="836"/>
      <c r="AQ38" s="836"/>
      <c r="AR38" s="836"/>
      <c r="AS38" s="836"/>
      <c r="AT38" s="836"/>
      <c r="AU38" s="836"/>
      <c r="AV38" s="836"/>
      <c r="AW38" s="836"/>
      <c r="AX38" s="836"/>
      <c r="AY38" s="836"/>
      <c r="AZ38" s="849"/>
      <c r="BA38" s="849"/>
      <c r="BB38" s="849"/>
      <c r="BC38" s="849"/>
      <c r="BD38" s="849"/>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36"/>
      <c r="AM39" s="836"/>
      <c r="AN39" s="836"/>
      <c r="AO39" s="836"/>
      <c r="AP39" s="836"/>
      <c r="AQ39" s="836"/>
      <c r="AR39" s="836"/>
      <c r="AS39" s="836"/>
      <c r="AT39" s="836"/>
      <c r="AU39" s="836"/>
      <c r="AV39" s="836"/>
      <c r="AW39" s="836"/>
      <c r="AX39" s="836"/>
      <c r="AY39" s="836"/>
      <c r="AZ39" s="849"/>
      <c r="BA39" s="849"/>
      <c r="BB39" s="849"/>
      <c r="BC39" s="849"/>
      <c r="BD39" s="849"/>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36"/>
      <c r="AM40" s="836"/>
      <c r="AN40" s="836"/>
      <c r="AO40" s="836"/>
      <c r="AP40" s="836"/>
      <c r="AQ40" s="836"/>
      <c r="AR40" s="836"/>
      <c r="AS40" s="836"/>
      <c r="AT40" s="836"/>
      <c r="AU40" s="836"/>
      <c r="AV40" s="836"/>
      <c r="AW40" s="836"/>
      <c r="AX40" s="836"/>
      <c r="AY40" s="836"/>
      <c r="AZ40" s="849"/>
      <c r="BA40" s="849"/>
      <c r="BB40" s="849"/>
      <c r="BC40" s="849"/>
      <c r="BD40" s="849"/>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36"/>
      <c r="AM41" s="836"/>
      <c r="AN41" s="836"/>
      <c r="AO41" s="836"/>
      <c r="AP41" s="836"/>
      <c r="AQ41" s="836"/>
      <c r="AR41" s="836"/>
      <c r="AS41" s="836"/>
      <c r="AT41" s="836"/>
      <c r="AU41" s="836"/>
      <c r="AV41" s="836"/>
      <c r="AW41" s="836"/>
      <c r="AX41" s="836"/>
      <c r="AY41" s="836"/>
      <c r="AZ41" s="849"/>
      <c r="BA41" s="849"/>
      <c r="BB41" s="849"/>
      <c r="BC41" s="849"/>
      <c r="BD41" s="849"/>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36"/>
      <c r="AM42" s="836"/>
      <c r="AN42" s="836"/>
      <c r="AO42" s="836"/>
      <c r="AP42" s="836"/>
      <c r="AQ42" s="836"/>
      <c r="AR42" s="836"/>
      <c r="AS42" s="836"/>
      <c r="AT42" s="836"/>
      <c r="AU42" s="836"/>
      <c r="AV42" s="836"/>
      <c r="AW42" s="836"/>
      <c r="AX42" s="836"/>
      <c r="AY42" s="836"/>
      <c r="AZ42" s="849"/>
      <c r="BA42" s="849"/>
      <c r="BB42" s="849"/>
      <c r="BC42" s="849"/>
      <c r="BD42" s="849"/>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36"/>
      <c r="AM43" s="836"/>
      <c r="AN43" s="836"/>
      <c r="AO43" s="836"/>
      <c r="AP43" s="836"/>
      <c r="AQ43" s="836"/>
      <c r="AR43" s="836"/>
      <c r="AS43" s="836"/>
      <c r="AT43" s="836"/>
      <c r="AU43" s="836"/>
      <c r="AV43" s="836"/>
      <c r="AW43" s="836"/>
      <c r="AX43" s="836"/>
      <c r="AY43" s="836"/>
      <c r="AZ43" s="849"/>
      <c r="BA43" s="849"/>
      <c r="BB43" s="849"/>
      <c r="BC43" s="849"/>
      <c r="BD43" s="849"/>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36"/>
      <c r="AM44" s="836"/>
      <c r="AN44" s="836"/>
      <c r="AO44" s="836"/>
      <c r="AP44" s="836"/>
      <c r="AQ44" s="836"/>
      <c r="AR44" s="836"/>
      <c r="AS44" s="836"/>
      <c r="AT44" s="836"/>
      <c r="AU44" s="836"/>
      <c r="AV44" s="836"/>
      <c r="AW44" s="836"/>
      <c r="AX44" s="836"/>
      <c r="AY44" s="836"/>
      <c r="AZ44" s="849"/>
      <c r="BA44" s="849"/>
      <c r="BB44" s="849"/>
      <c r="BC44" s="849"/>
      <c r="BD44" s="849"/>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36"/>
      <c r="AM45" s="836"/>
      <c r="AN45" s="836"/>
      <c r="AO45" s="836"/>
      <c r="AP45" s="836"/>
      <c r="AQ45" s="836"/>
      <c r="AR45" s="836"/>
      <c r="AS45" s="836"/>
      <c r="AT45" s="836"/>
      <c r="AU45" s="836"/>
      <c r="AV45" s="836"/>
      <c r="AW45" s="836"/>
      <c r="AX45" s="836"/>
      <c r="AY45" s="836"/>
      <c r="AZ45" s="849"/>
      <c r="BA45" s="849"/>
      <c r="BB45" s="849"/>
      <c r="BC45" s="849"/>
      <c r="BD45" s="849"/>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36"/>
      <c r="AM46" s="836"/>
      <c r="AN46" s="836"/>
      <c r="AO46" s="836"/>
      <c r="AP46" s="836"/>
      <c r="AQ46" s="836"/>
      <c r="AR46" s="836"/>
      <c r="AS46" s="836"/>
      <c r="AT46" s="836"/>
      <c r="AU46" s="836"/>
      <c r="AV46" s="836"/>
      <c r="AW46" s="836"/>
      <c r="AX46" s="836"/>
      <c r="AY46" s="836"/>
      <c r="AZ46" s="849"/>
      <c r="BA46" s="849"/>
      <c r="BB46" s="849"/>
      <c r="BC46" s="849"/>
      <c r="BD46" s="849"/>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36"/>
      <c r="AM47" s="836"/>
      <c r="AN47" s="836"/>
      <c r="AO47" s="836"/>
      <c r="AP47" s="836"/>
      <c r="AQ47" s="836"/>
      <c r="AR47" s="836"/>
      <c r="AS47" s="836"/>
      <c r="AT47" s="836"/>
      <c r="AU47" s="836"/>
      <c r="AV47" s="836"/>
      <c r="AW47" s="836"/>
      <c r="AX47" s="836"/>
      <c r="AY47" s="836"/>
      <c r="AZ47" s="849"/>
      <c r="BA47" s="849"/>
      <c r="BB47" s="849"/>
      <c r="BC47" s="849"/>
      <c r="BD47" s="849"/>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36"/>
      <c r="AM48" s="836"/>
      <c r="AN48" s="836"/>
      <c r="AO48" s="836"/>
      <c r="AP48" s="836"/>
      <c r="AQ48" s="836"/>
      <c r="AR48" s="836"/>
      <c r="AS48" s="836"/>
      <c r="AT48" s="836"/>
      <c r="AU48" s="836"/>
      <c r="AV48" s="836"/>
      <c r="AW48" s="836"/>
      <c r="AX48" s="836"/>
      <c r="AY48" s="836"/>
      <c r="AZ48" s="849"/>
      <c r="BA48" s="849"/>
      <c r="BB48" s="849"/>
      <c r="BC48" s="849"/>
      <c r="BD48" s="849"/>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36"/>
      <c r="AM49" s="836"/>
      <c r="AN49" s="836"/>
      <c r="AO49" s="836"/>
      <c r="AP49" s="836"/>
      <c r="AQ49" s="836"/>
      <c r="AR49" s="836"/>
      <c r="AS49" s="836"/>
      <c r="AT49" s="836"/>
      <c r="AU49" s="836"/>
      <c r="AV49" s="836"/>
      <c r="AW49" s="836"/>
      <c r="AX49" s="836"/>
      <c r="AY49" s="836"/>
      <c r="AZ49" s="849"/>
      <c r="BA49" s="849"/>
      <c r="BB49" s="849"/>
      <c r="BC49" s="849"/>
      <c r="BD49" s="849"/>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0"/>
      <c r="R50" s="851"/>
      <c r="S50" s="851"/>
      <c r="T50" s="851"/>
      <c r="U50" s="851"/>
      <c r="V50" s="851"/>
      <c r="W50" s="851"/>
      <c r="X50" s="851"/>
      <c r="Y50" s="851"/>
      <c r="Z50" s="851"/>
      <c r="AA50" s="851"/>
      <c r="AB50" s="851"/>
      <c r="AC50" s="851"/>
      <c r="AD50" s="851"/>
      <c r="AE50" s="852"/>
      <c r="AF50" s="779"/>
      <c r="AG50" s="780"/>
      <c r="AH50" s="780"/>
      <c r="AI50" s="780"/>
      <c r="AJ50" s="781"/>
      <c r="AK50" s="853"/>
      <c r="AL50" s="851"/>
      <c r="AM50" s="851"/>
      <c r="AN50" s="851"/>
      <c r="AO50" s="851"/>
      <c r="AP50" s="851"/>
      <c r="AQ50" s="851"/>
      <c r="AR50" s="851"/>
      <c r="AS50" s="851"/>
      <c r="AT50" s="851"/>
      <c r="AU50" s="851"/>
      <c r="AV50" s="851"/>
      <c r="AW50" s="851"/>
      <c r="AX50" s="851"/>
      <c r="AY50" s="851"/>
      <c r="AZ50" s="854"/>
      <c r="BA50" s="854"/>
      <c r="BB50" s="854"/>
      <c r="BC50" s="854"/>
      <c r="BD50" s="854"/>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0"/>
      <c r="R51" s="851"/>
      <c r="S51" s="851"/>
      <c r="T51" s="851"/>
      <c r="U51" s="851"/>
      <c r="V51" s="851"/>
      <c r="W51" s="851"/>
      <c r="X51" s="851"/>
      <c r="Y51" s="851"/>
      <c r="Z51" s="851"/>
      <c r="AA51" s="851"/>
      <c r="AB51" s="851"/>
      <c r="AC51" s="851"/>
      <c r="AD51" s="851"/>
      <c r="AE51" s="852"/>
      <c r="AF51" s="779"/>
      <c r="AG51" s="780"/>
      <c r="AH51" s="780"/>
      <c r="AI51" s="780"/>
      <c r="AJ51" s="781"/>
      <c r="AK51" s="853"/>
      <c r="AL51" s="851"/>
      <c r="AM51" s="851"/>
      <c r="AN51" s="851"/>
      <c r="AO51" s="851"/>
      <c r="AP51" s="851"/>
      <c r="AQ51" s="851"/>
      <c r="AR51" s="851"/>
      <c r="AS51" s="851"/>
      <c r="AT51" s="851"/>
      <c r="AU51" s="851"/>
      <c r="AV51" s="851"/>
      <c r="AW51" s="851"/>
      <c r="AX51" s="851"/>
      <c r="AY51" s="851"/>
      <c r="AZ51" s="854"/>
      <c r="BA51" s="854"/>
      <c r="BB51" s="854"/>
      <c r="BC51" s="854"/>
      <c r="BD51" s="854"/>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0"/>
      <c r="R52" s="851"/>
      <c r="S52" s="851"/>
      <c r="T52" s="851"/>
      <c r="U52" s="851"/>
      <c r="V52" s="851"/>
      <c r="W52" s="851"/>
      <c r="X52" s="851"/>
      <c r="Y52" s="851"/>
      <c r="Z52" s="851"/>
      <c r="AA52" s="851"/>
      <c r="AB52" s="851"/>
      <c r="AC52" s="851"/>
      <c r="AD52" s="851"/>
      <c r="AE52" s="852"/>
      <c r="AF52" s="779"/>
      <c r="AG52" s="780"/>
      <c r="AH52" s="780"/>
      <c r="AI52" s="780"/>
      <c r="AJ52" s="781"/>
      <c r="AK52" s="853"/>
      <c r="AL52" s="851"/>
      <c r="AM52" s="851"/>
      <c r="AN52" s="851"/>
      <c r="AO52" s="851"/>
      <c r="AP52" s="851"/>
      <c r="AQ52" s="851"/>
      <c r="AR52" s="851"/>
      <c r="AS52" s="851"/>
      <c r="AT52" s="851"/>
      <c r="AU52" s="851"/>
      <c r="AV52" s="851"/>
      <c r="AW52" s="851"/>
      <c r="AX52" s="851"/>
      <c r="AY52" s="851"/>
      <c r="AZ52" s="854"/>
      <c r="BA52" s="854"/>
      <c r="BB52" s="854"/>
      <c r="BC52" s="854"/>
      <c r="BD52" s="854"/>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0"/>
      <c r="R53" s="851"/>
      <c r="S53" s="851"/>
      <c r="T53" s="851"/>
      <c r="U53" s="851"/>
      <c r="V53" s="851"/>
      <c r="W53" s="851"/>
      <c r="X53" s="851"/>
      <c r="Y53" s="851"/>
      <c r="Z53" s="851"/>
      <c r="AA53" s="851"/>
      <c r="AB53" s="851"/>
      <c r="AC53" s="851"/>
      <c r="AD53" s="851"/>
      <c r="AE53" s="852"/>
      <c r="AF53" s="779"/>
      <c r="AG53" s="780"/>
      <c r="AH53" s="780"/>
      <c r="AI53" s="780"/>
      <c r="AJ53" s="781"/>
      <c r="AK53" s="853"/>
      <c r="AL53" s="851"/>
      <c r="AM53" s="851"/>
      <c r="AN53" s="851"/>
      <c r="AO53" s="851"/>
      <c r="AP53" s="851"/>
      <c r="AQ53" s="851"/>
      <c r="AR53" s="851"/>
      <c r="AS53" s="851"/>
      <c r="AT53" s="851"/>
      <c r="AU53" s="851"/>
      <c r="AV53" s="851"/>
      <c r="AW53" s="851"/>
      <c r="AX53" s="851"/>
      <c r="AY53" s="851"/>
      <c r="AZ53" s="854"/>
      <c r="BA53" s="854"/>
      <c r="BB53" s="854"/>
      <c r="BC53" s="854"/>
      <c r="BD53" s="854"/>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0"/>
      <c r="R54" s="851"/>
      <c r="S54" s="851"/>
      <c r="T54" s="851"/>
      <c r="U54" s="851"/>
      <c r="V54" s="851"/>
      <c r="W54" s="851"/>
      <c r="X54" s="851"/>
      <c r="Y54" s="851"/>
      <c r="Z54" s="851"/>
      <c r="AA54" s="851"/>
      <c r="AB54" s="851"/>
      <c r="AC54" s="851"/>
      <c r="AD54" s="851"/>
      <c r="AE54" s="852"/>
      <c r="AF54" s="779"/>
      <c r="AG54" s="780"/>
      <c r="AH54" s="780"/>
      <c r="AI54" s="780"/>
      <c r="AJ54" s="781"/>
      <c r="AK54" s="853"/>
      <c r="AL54" s="851"/>
      <c r="AM54" s="851"/>
      <c r="AN54" s="851"/>
      <c r="AO54" s="851"/>
      <c r="AP54" s="851"/>
      <c r="AQ54" s="851"/>
      <c r="AR54" s="851"/>
      <c r="AS54" s="851"/>
      <c r="AT54" s="851"/>
      <c r="AU54" s="851"/>
      <c r="AV54" s="851"/>
      <c r="AW54" s="851"/>
      <c r="AX54" s="851"/>
      <c r="AY54" s="851"/>
      <c r="AZ54" s="854"/>
      <c r="BA54" s="854"/>
      <c r="BB54" s="854"/>
      <c r="BC54" s="854"/>
      <c r="BD54" s="854"/>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0"/>
      <c r="R55" s="851"/>
      <c r="S55" s="851"/>
      <c r="T55" s="851"/>
      <c r="U55" s="851"/>
      <c r="V55" s="851"/>
      <c r="W55" s="851"/>
      <c r="X55" s="851"/>
      <c r="Y55" s="851"/>
      <c r="Z55" s="851"/>
      <c r="AA55" s="851"/>
      <c r="AB55" s="851"/>
      <c r="AC55" s="851"/>
      <c r="AD55" s="851"/>
      <c r="AE55" s="852"/>
      <c r="AF55" s="779"/>
      <c r="AG55" s="780"/>
      <c r="AH55" s="780"/>
      <c r="AI55" s="780"/>
      <c r="AJ55" s="781"/>
      <c r="AK55" s="853"/>
      <c r="AL55" s="851"/>
      <c r="AM55" s="851"/>
      <c r="AN55" s="851"/>
      <c r="AO55" s="851"/>
      <c r="AP55" s="851"/>
      <c r="AQ55" s="851"/>
      <c r="AR55" s="851"/>
      <c r="AS55" s="851"/>
      <c r="AT55" s="851"/>
      <c r="AU55" s="851"/>
      <c r="AV55" s="851"/>
      <c r="AW55" s="851"/>
      <c r="AX55" s="851"/>
      <c r="AY55" s="851"/>
      <c r="AZ55" s="854"/>
      <c r="BA55" s="854"/>
      <c r="BB55" s="854"/>
      <c r="BC55" s="854"/>
      <c r="BD55" s="854"/>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0"/>
      <c r="R56" s="851"/>
      <c r="S56" s="851"/>
      <c r="T56" s="851"/>
      <c r="U56" s="851"/>
      <c r="V56" s="851"/>
      <c r="W56" s="851"/>
      <c r="X56" s="851"/>
      <c r="Y56" s="851"/>
      <c r="Z56" s="851"/>
      <c r="AA56" s="851"/>
      <c r="AB56" s="851"/>
      <c r="AC56" s="851"/>
      <c r="AD56" s="851"/>
      <c r="AE56" s="852"/>
      <c r="AF56" s="779"/>
      <c r="AG56" s="780"/>
      <c r="AH56" s="780"/>
      <c r="AI56" s="780"/>
      <c r="AJ56" s="781"/>
      <c r="AK56" s="853"/>
      <c r="AL56" s="851"/>
      <c r="AM56" s="851"/>
      <c r="AN56" s="851"/>
      <c r="AO56" s="851"/>
      <c r="AP56" s="851"/>
      <c r="AQ56" s="851"/>
      <c r="AR56" s="851"/>
      <c r="AS56" s="851"/>
      <c r="AT56" s="851"/>
      <c r="AU56" s="851"/>
      <c r="AV56" s="851"/>
      <c r="AW56" s="851"/>
      <c r="AX56" s="851"/>
      <c r="AY56" s="851"/>
      <c r="AZ56" s="854"/>
      <c r="BA56" s="854"/>
      <c r="BB56" s="854"/>
      <c r="BC56" s="854"/>
      <c r="BD56" s="854"/>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0"/>
      <c r="R57" s="851"/>
      <c r="S57" s="851"/>
      <c r="T57" s="851"/>
      <c r="U57" s="851"/>
      <c r="V57" s="851"/>
      <c r="W57" s="851"/>
      <c r="X57" s="851"/>
      <c r="Y57" s="851"/>
      <c r="Z57" s="851"/>
      <c r="AA57" s="851"/>
      <c r="AB57" s="851"/>
      <c r="AC57" s="851"/>
      <c r="AD57" s="851"/>
      <c r="AE57" s="852"/>
      <c r="AF57" s="779"/>
      <c r="AG57" s="780"/>
      <c r="AH57" s="780"/>
      <c r="AI57" s="780"/>
      <c r="AJ57" s="781"/>
      <c r="AK57" s="853"/>
      <c r="AL57" s="851"/>
      <c r="AM57" s="851"/>
      <c r="AN57" s="851"/>
      <c r="AO57" s="851"/>
      <c r="AP57" s="851"/>
      <c r="AQ57" s="851"/>
      <c r="AR57" s="851"/>
      <c r="AS57" s="851"/>
      <c r="AT57" s="851"/>
      <c r="AU57" s="851"/>
      <c r="AV57" s="851"/>
      <c r="AW57" s="851"/>
      <c r="AX57" s="851"/>
      <c r="AY57" s="851"/>
      <c r="AZ57" s="854"/>
      <c r="BA57" s="854"/>
      <c r="BB57" s="854"/>
      <c r="BC57" s="854"/>
      <c r="BD57" s="854"/>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0"/>
      <c r="R58" s="851"/>
      <c r="S58" s="851"/>
      <c r="T58" s="851"/>
      <c r="U58" s="851"/>
      <c r="V58" s="851"/>
      <c r="W58" s="851"/>
      <c r="X58" s="851"/>
      <c r="Y58" s="851"/>
      <c r="Z58" s="851"/>
      <c r="AA58" s="851"/>
      <c r="AB58" s="851"/>
      <c r="AC58" s="851"/>
      <c r="AD58" s="851"/>
      <c r="AE58" s="852"/>
      <c r="AF58" s="779"/>
      <c r="AG58" s="780"/>
      <c r="AH58" s="780"/>
      <c r="AI58" s="780"/>
      <c r="AJ58" s="781"/>
      <c r="AK58" s="853"/>
      <c r="AL58" s="851"/>
      <c r="AM58" s="851"/>
      <c r="AN58" s="851"/>
      <c r="AO58" s="851"/>
      <c r="AP58" s="851"/>
      <c r="AQ58" s="851"/>
      <c r="AR58" s="851"/>
      <c r="AS58" s="851"/>
      <c r="AT58" s="851"/>
      <c r="AU58" s="851"/>
      <c r="AV58" s="851"/>
      <c r="AW58" s="851"/>
      <c r="AX58" s="851"/>
      <c r="AY58" s="851"/>
      <c r="AZ58" s="854"/>
      <c r="BA58" s="854"/>
      <c r="BB58" s="854"/>
      <c r="BC58" s="854"/>
      <c r="BD58" s="854"/>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0"/>
      <c r="R59" s="851"/>
      <c r="S59" s="851"/>
      <c r="T59" s="851"/>
      <c r="U59" s="851"/>
      <c r="V59" s="851"/>
      <c r="W59" s="851"/>
      <c r="X59" s="851"/>
      <c r="Y59" s="851"/>
      <c r="Z59" s="851"/>
      <c r="AA59" s="851"/>
      <c r="AB59" s="851"/>
      <c r="AC59" s="851"/>
      <c r="AD59" s="851"/>
      <c r="AE59" s="852"/>
      <c r="AF59" s="779"/>
      <c r="AG59" s="780"/>
      <c r="AH59" s="780"/>
      <c r="AI59" s="780"/>
      <c r="AJ59" s="781"/>
      <c r="AK59" s="853"/>
      <c r="AL59" s="851"/>
      <c r="AM59" s="851"/>
      <c r="AN59" s="851"/>
      <c r="AO59" s="851"/>
      <c r="AP59" s="851"/>
      <c r="AQ59" s="851"/>
      <c r="AR59" s="851"/>
      <c r="AS59" s="851"/>
      <c r="AT59" s="851"/>
      <c r="AU59" s="851"/>
      <c r="AV59" s="851"/>
      <c r="AW59" s="851"/>
      <c r="AX59" s="851"/>
      <c r="AY59" s="851"/>
      <c r="AZ59" s="854"/>
      <c r="BA59" s="854"/>
      <c r="BB59" s="854"/>
      <c r="BC59" s="854"/>
      <c r="BD59" s="854"/>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0"/>
      <c r="R60" s="851"/>
      <c r="S60" s="851"/>
      <c r="T60" s="851"/>
      <c r="U60" s="851"/>
      <c r="V60" s="851"/>
      <c r="W60" s="851"/>
      <c r="X60" s="851"/>
      <c r="Y60" s="851"/>
      <c r="Z60" s="851"/>
      <c r="AA60" s="851"/>
      <c r="AB60" s="851"/>
      <c r="AC60" s="851"/>
      <c r="AD60" s="851"/>
      <c r="AE60" s="852"/>
      <c r="AF60" s="779"/>
      <c r="AG60" s="780"/>
      <c r="AH60" s="780"/>
      <c r="AI60" s="780"/>
      <c r="AJ60" s="781"/>
      <c r="AK60" s="853"/>
      <c r="AL60" s="851"/>
      <c r="AM60" s="851"/>
      <c r="AN60" s="851"/>
      <c r="AO60" s="851"/>
      <c r="AP60" s="851"/>
      <c r="AQ60" s="851"/>
      <c r="AR60" s="851"/>
      <c r="AS60" s="851"/>
      <c r="AT60" s="851"/>
      <c r="AU60" s="851"/>
      <c r="AV60" s="851"/>
      <c r="AW60" s="851"/>
      <c r="AX60" s="851"/>
      <c r="AY60" s="851"/>
      <c r="AZ60" s="854"/>
      <c r="BA60" s="854"/>
      <c r="BB60" s="854"/>
      <c r="BC60" s="854"/>
      <c r="BD60" s="854"/>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0"/>
      <c r="R61" s="851"/>
      <c r="S61" s="851"/>
      <c r="T61" s="851"/>
      <c r="U61" s="851"/>
      <c r="V61" s="851"/>
      <c r="W61" s="851"/>
      <c r="X61" s="851"/>
      <c r="Y61" s="851"/>
      <c r="Z61" s="851"/>
      <c r="AA61" s="851"/>
      <c r="AB61" s="851"/>
      <c r="AC61" s="851"/>
      <c r="AD61" s="851"/>
      <c r="AE61" s="852"/>
      <c r="AF61" s="779"/>
      <c r="AG61" s="780"/>
      <c r="AH61" s="780"/>
      <c r="AI61" s="780"/>
      <c r="AJ61" s="781"/>
      <c r="AK61" s="853"/>
      <c r="AL61" s="851"/>
      <c r="AM61" s="851"/>
      <c r="AN61" s="851"/>
      <c r="AO61" s="851"/>
      <c r="AP61" s="851"/>
      <c r="AQ61" s="851"/>
      <c r="AR61" s="851"/>
      <c r="AS61" s="851"/>
      <c r="AT61" s="851"/>
      <c r="AU61" s="851"/>
      <c r="AV61" s="851"/>
      <c r="AW61" s="851"/>
      <c r="AX61" s="851"/>
      <c r="AY61" s="851"/>
      <c r="AZ61" s="854"/>
      <c r="BA61" s="854"/>
      <c r="BB61" s="854"/>
      <c r="BC61" s="854"/>
      <c r="BD61" s="854"/>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0"/>
      <c r="R62" s="851"/>
      <c r="S62" s="851"/>
      <c r="T62" s="851"/>
      <c r="U62" s="851"/>
      <c r="V62" s="851"/>
      <c r="W62" s="851"/>
      <c r="X62" s="851"/>
      <c r="Y62" s="851"/>
      <c r="Z62" s="851"/>
      <c r="AA62" s="851"/>
      <c r="AB62" s="851"/>
      <c r="AC62" s="851"/>
      <c r="AD62" s="851"/>
      <c r="AE62" s="852"/>
      <c r="AF62" s="779"/>
      <c r="AG62" s="780"/>
      <c r="AH62" s="780"/>
      <c r="AI62" s="780"/>
      <c r="AJ62" s="781"/>
      <c r="AK62" s="853"/>
      <c r="AL62" s="851"/>
      <c r="AM62" s="851"/>
      <c r="AN62" s="851"/>
      <c r="AO62" s="851"/>
      <c r="AP62" s="851"/>
      <c r="AQ62" s="851"/>
      <c r="AR62" s="851"/>
      <c r="AS62" s="851"/>
      <c r="AT62" s="851"/>
      <c r="AU62" s="851"/>
      <c r="AV62" s="851"/>
      <c r="AW62" s="851"/>
      <c r="AX62" s="851"/>
      <c r="AY62" s="851"/>
      <c r="AZ62" s="854"/>
      <c r="BA62" s="854"/>
      <c r="BB62" s="854"/>
      <c r="BC62" s="854"/>
      <c r="BD62" s="854"/>
      <c r="BE62" s="846"/>
      <c r="BF62" s="846"/>
      <c r="BG62" s="846"/>
      <c r="BH62" s="846"/>
      <c r="BI62" s="847"/>
      <c r="BJ62" s="862"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384</v>
      </c>
      <c r="C63" s="809"/>
      <c r="D63" s="809"/>
      <c r="E63" s="809"/>
      <c r="F63" s="809"/>
      <c r="G63" s="809"/>
      <c r="H63" s="809"/>
      <c r="I63" s="809"/>
      <c r="J63" s="809"/>
      <c r="K63" s="809"/>
      <c r="L63" s="809"/>
      <c r="M63" s="809"/>
      <c r="N63" s="809"/>
      <c r="O63" s="809"/>
      <c r="P63" s="810"/>
      <c r="Q63" s="855"/>
      <c r="R63" s="856"/>
      <c r="S63" s="856"/>
      <c r="T63" s="856"/>
      <c r="U63" s="856"/>
      <c r="V63" s="856"/>
      <c r="W63" s="856"/>
      <c r="X63" s="856"/>
      <c r="Y63" s="856"/>
      <c r="Z63" s="856"/>
      <c r="AA63" s="856"/>
      <c r="AB63" s="856"/>
      <c r="AC63" s="856"/>
      <c r="AD63" s="856"/>
      <c r="AE63" s="857"/>
      <c r="AF63" s="858">
        <v>1135</v>
      </c>
      <c r="AG63" s="859"/>
      <c r="AH63" s="859"/>
      <c r="AI63" s="859"/>
      <c r="AJ63" s="860"/>
      <c r="AK63" s="861"/>
      <c r="AL63" s="856"/>
      <c r="AM63" s="856"/>
      <c r="AN63" s="856"/>
      <c r="AO63" s="856"/>
      <c r="AP63" s="859">
        <f>SUM(AP28:AT62)</f>
        <v>4432</v>
      </c>
      <c r="AQ63" s="859"/>
      <c r="AR63" s="859"/>
      <c r="AS63" s="859"/>
      <c r="AT63" s="859"/>
      <c r="AU63" s="859">
        <f>SUM(AU28:AY62)</f>
        <v>2598</v>
      </c>
      <c r="AV63" s="859"/>
      <c r="AW63" s="859"/>
      <c r="AX63" s="859"/>
      <c r="AY63" s="859"/>
      <c r="AZ63" s="863"/>
      <c r="BA63" s="863"/>
      <c r="BB63" s="863"/>
      <c r="BC63" s="863"/>
      <c r="BD63" s="863"/>
      <c r="BE63" s="864"/>
      <c r="BF63" s="864"/>
      <c r="BG63" s="864"/>
      <c r="BH63" s="864"/>
      <c r="BI63" s="865"/>
      <c r="BJ63" s="866" t="s">
        <v>108</v>
      </c>
      <c r="BK63" s="867"/>
      <c r="BL63" s="867"/>
      <c r="BM63" s="867"/>
      <c r="BN63" s="868"/>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69" t="s">
        <v>370</v>
      </c>
      <c r="AG66" s="831"/>
      <c r="AH66" s="831"/>
      <c r="AI66" s="831"/>
      <c r="AJ66" s="870"/>
      <c r="AK66" s="735" t="s">
        <v>371</v>
      </c>
      <c r="AL66" s="759"/>
      <c r="AM66" s="759"/>
      <c r="AN66" s="759"/>
      <c r="AO66" s="760"/>
      <c r="AP66" s="735" t="s">
        <v>372</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4"/>
      <c r="AH67" s="834"/>
      <c r="AI67" s="834"/>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x14ac:dyDescent="0.15">
      <c r="A68" s="209">
        <v>1</v>
      </c>
      <c r="B68" s="886" t="s">
        <v>533</v>
      </c>
      <c r="C68" s="887"/>
      <c r="D68" s="887"/>
      <c r="E68" s="887"/>
      <c r="F68" s="887"/>
      <c r="G68" s="887"/>
      <c r="H68" s="887"/>
      <c r="I68" s="887"/>
      <c r="J68" s="887"/>
      <c r="K68" s="887"/>
      <c r="L68" s="887"/>
      <c r="M68" s="887"/>
      <c r="N68" s="887"/>
      <c r="O68" s="887"/>
      <c r="P68" s="888"/>
      <c r="Q68" s="889">
        <v>12941</v>
      </c>
      <c r="R68" s="883"/>
      <c r="S68" s="883"/>
      <c r="T68" s="883"/>
      <c r="U68" s="883"/>
      <c r="V68" s="883">
        <v>12719</v>
      </c>
      <c r="W68" s="883"/>
      <c r="X68" s="883"/>
      <c r="Y68" s="883"/>
      <c r="Z68" s="883"/>
      <c r="AA68" s="883">
        <v>222</v>
      </c>
      <c r="AB68" s="883"/>
      <c r="AC68" s="883"/>
      <c r="AD68" s="883"/>
      <c r="AE68" s="883"/>
      <c r="AF68" s="883">
        <v>156</v>
      </c>
      <c r="AG68" s="883"/>
      <c r="AH68" s="883"/>
      <c r="AI68" s="883"/>
      <c r="AJ68" s="883"/>
      <c r="AK68" s="883">
        <v>2196</v>
      </c>
      <c r="AL68" s="883"/>
      <c r="AM68" s="883"/>
      <c r="AN68" s="883"/>
      <c r="AO68" s="883"/>
      <c r="AP68" s="883">
        <v>2087</v>
      </c>
      <c r="AQ68" s="883"/>
      <c r="AR68" s="883"/>
      <c r="AS68" s="883"/>
      <c r="AT68" s="883"/>
      <c r="AU68" s="883">
        <v>236</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x14ac:dyDescent="0.15">
      <c r="A69" s="212">
        <v>2</v>
      </c>
      <c r="B69" s="890" t="s">
        <v>534</v>
      </c>
      <c r="C69" s="891"/>
      <c r="D69" s="891"/>
      <c r="E69" s="891"/>
      <c r="F69" s="891"/>
      <c r="G69" s="891"/>
      <c r="H69" s="891"/>
      <c r="I69" s="891"/>
      <c r="J69" s="891"/>
      <c r="K69" s="891"/>
      <c r="L69" s="891"/>
      <c r="M69" s="891"/>
      <c r="N69" s="891"/>
      <c r="O69" s="891"/>
      <c r="P69" s="892"/>
      <c r="Q69" s="893">
        <v>5</v>
      </c>
      <c r="R69" s="836"/>
      <c r="S69" s="836"/>
      <c r="T69" s="836"/>
      <c r="U69" s="836"/>
      <c r="V69" s="836">
        <v>4</v>
      </c>
      <c r="W69" s="836"/>
      <c r="X69" s="836"/>
      <c r="Y69" s="836"/>
      <c r="Z69" s="836"/>
      <c r="AA69" s="836">
        <v>1</v>
      </c>
      <c r="AB69" s="836"/>
      <c r="AC69" s="836"/>
      <c r="AD69" s="836"/>
      <c r="AE69" s="836"/>
      <c r="AF69" s="836">
        <v>1</v>
      </c>
      <c r="AG69" s="836"/>
      <c r="AH69" s="836"/>
      <c r="AI69" s="836"/>
      <c r="AJ69" s="836"/>
      <c r="AK69" s="836" t="s">
        <v>535</v>
      </c>
      <c r="AL69" s="836"/>
      <c r="AM69" s="836"/>
      <c r="AN69" s="836"/>
      <c r="AO69" s="836"/>
      <c r="AP69" s="836" t="s">
        <v>535</v>
      </c>
      <c r="AQ69" s="836"/>
      <c r="AR69" s="836"/>
      <c r="AS69" s="836"/>
      <c r="AT69" s="836"/>
      <c r="AU69" s="836" t="s">
        <v>535</v>
      </c>
      <c r="AV69" s="836"/>
      <c r="AW69" s="836"/>
      <c r="AX69" s="836"/>
      <c r="AY69" s="836"/>
      <c r="AZ69" s="894"/>
      <c r="BA69" s="894"/>
      <c r="BB69" s="894"/>
      <c r="BC69" s="894"/>
      <c r="BD69" s="895"/>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x14ac:dyDescent="0.15">
      <c r="A70" s="212">
        <v>3</v>
      </c>
      <c r="B70" s="890" t="s">
        <v>536</v>
      </c>
      <c r="C70" s="891"/>
      <c r="D70" s="891"/>
      <c r="E70" s="891"/>
      <c r="F70" s="891"/>
      <c r="G70" s="891"/>
      <c r="H70" s="891"/>
      <c r="I70" s="891"/>
      <c r="J70" s="891"/>
      <c r="K70" s="891"/>
      <c r="L70" s="891"/>
      <c r="M70" s="891"/>
      <c r="N70" s="891"/>
      <c r="O70" s="891"/>
      <c r="P70" s="892"/>
      <c r="Q70" s="893">
        <v>5240</v>
      </c>
      <c r="R70" s="836"/>
      <c r="S70" s="836"/>
      <c r="T70" s="836"/>
      <c r="U70" s="836"/>
      <c r="V70" s="836">
        <v>5999</v>
      </c>
      <c r="W70" s="836"/>
      <c r="X70" s="836"/>
      <c r="Y70" s="836"/>
      <c r="Z70" s="836"/>
      <c r="AA70" s="836">
        <v>-759</v>
      </c>
      <c r="AB70" s="836"/>
      <c r="AC70" s="836"/>
      <c r="AD70" s="836"/>
      <c r="AE70" s="836"/>
      <c r="AF70" s="836">
        <v>352</v>
      </c>
      <c r="AG70" s="836"/>
      <c r="AH70" s="836"/>
      <c r="AI70" s="836"/>
      <c r="AJ70" s="836"/>
      <c r="AK70" s="836">
        <v>1311</v>
      </c>
      <c r="AL70" s="836"/>
      <c r="AM70" s="836"/>
      <c r="AN70" s="836"/>
      <c r="AO70" s="836"/>
      <c r="AP70" s="836">
        <v>9315</v>
      </c>
      <c r="AQ70" s="836"/>
      <c r="AR70" s="836"/>
      <c r="AS70" s="836"/>
      <c r="AT70" s="836"/>
      <c r="AU70" s="836">
        <v>466</v>
      </c>
      <c r="AV70" s="836"/>
      <c r="AW70" s="836"/>
      <c r="AX70" s="836"/>
      <c r="AY70" s="836"/>
      <c r="AZ70" s="894" t="s">
        <v>379</v>
      </c>
      <c r="BA70" s="894"/>
      <c r="BB70" s="894"/>
      <c r="BC70" s="894"/>
      <c r="BD70" s="895"/>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x14ac:dyDescent="0.15">
      <c r="A71" s="212">
        <v>4</v>
      </c>
      <c r="B71" s="890" t="s">
        <v>537</v>
      </c>
      <c r="C71" s="891"/>
      <c r="D71" s="891"/>
      <c r="E71" s="891"/>
      <c r="F71" s="891"/>
      <c r="G71" s="891"/>
      <c r="H71" s="891"/>
      <c r="I71" s="891"/>
      <c r="J71" s="891"/>
      <c r="K71" s="891"/>
      <c r="L71" s="891"/>
      <c r="M71" s="891"/>
      <c r="N71" s="891"/>
      <c r="O71" s="891"/>
      <c r="P71" s="892"/>
      <c r="Q71" s="893">
        <v>15214</v>
      </c>
      <c r="R71" s="836"/>
      <c r="S71" s="836"/>
      <c r="T71" s="836"/>
      <c r="U71" s="836"/>
      <c r="V71" s="836">
        <v>14151</v>
      </c>
      <c r="W71" s="836"/>
      <c r="X71" s="836"/>
      <c r="Y71" s="836"/>
      <c r="Z71" s="836"/>
      <c r="AA71" s="836">
        <v>1064</v>
      </c>
      <c r="AB71" s="836"/>
      <c r="AC71" s="836"/>
      <c r="AD71" s="836"/>
      <c r="AE71" s="836"/>
      <c r="AF71" s="836">
        <v>1064</v>
      </c>
      <c r="AG71" s="836"/>
      <c r="AH71" s="836"/>
      <c r="AI71" s="836"/>
      <c r="AJ71" s="836"/>
      <c r="AK71" s="836">
        <v>50</v>
      </c>
      <c r="AL71" s="836"/>
      <c r="AM71" s="836"/>
      <c r="AN71" s="836"/>
      <c r="AO71" s="836"/>
      <c r="AP71" s="836" t="s">
        <v>538</v>
      </c>
      <c r="AQ71" s="836"/>
      <c r="AR71" s="836"/>
      <c r="AS71" s="836"/>
      <c r="AT71" s="836"/>
      <c r="AU71" s="836" t="s">
        <v>538</v>
      </c>
      <c r="AV71" s="836"/>
      <c r="AW71" s="836"/>
      <c r="AX71" s="836"/>
      <c r="AY71" s="836"/>
      <c r="AZ71" s="894"/>
      <c r="BA71" s="894"/>
      <c r="BB71" s="894"/>
      <c r="BC71" s="894"/>
      <c r="BD71" s="895"/>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x14ac:dyDescent="0.15">
      <c r="A72" s="212">
        <v>5</v>
      </c>
      <c r="B72" s="890" t="s">
        <v>539</v>
      </c>
      <c r="C72" s="891"/>
      <c r="D72" s="891"/>
      <c r="E72" s="891"/>
      <c r="F72" s="891"/>
      <c r="G72" s="891"/>
      <c r="H72" s="891"/>
      <c r="I72" s="891"/>
      <c r="J72" s="891"/>
      <c r="K72" s="891"/>
      <c r="L72" s="891"/>
      <c r="M72" s="891"/>
      <c r="N72" s="891"/>
      <c r="O72" s="891"/>
      <c r="P72" s="892"/>
      <c r="Q72" s="893">
        <v>1079</v>
      </c>
      <c r="R72" s="836"/>
      <c r="S72" s="836"/>
      <c r="T72" s="836"/>
      <c r="U72" s="836"/>
      <c r="V72" s="836">
        <v>1077</v>
      </c>
      <c r="W72" s="836"/>
      <c r="X72" s="836"/>
      <c r="Y72" s="836"/>
      <c r="Z72" s="836"/>
      <c r="AA72" s="836">
        <v>2</v>
      </c>
      <c r="AB72" s="836"/>
      <c r="AC72" s="836"/>
      <c r="AD72" s="836"/>
      <c r="AE72" s="836"/>
      <c r="AF72" s="836">
        <v>2</v>
      </c>
      <c r="AG72" s="836"/>
      <c r="AH72" s="836"/>
      <c r="AI72" s="836"/>
      <c r="AJ72" s="836"/>
      <c r="AK72" s="836">
        <v>2</v>
      </c>
      <c r="AL72" s="836"/>
      <c r="AM72" s="836"/>
      <c r="AN72" s="836"/>
      <c r="AO72" s="836"/>
      <c r="AP72" s="836" t="s">
        <v>538</v>
      </c>
      <c r="AQ72" s="836"/>
      <c r="AR72" s="836"/>
      <c r="AS72" s="836"/>
      <c r="AT72" s="836"/>
      <c r="AU72" s="836" t="s">
        <v>538</v>
      </c>
      <c r="AV72" s="836"/>
      <c r="AW72" s="836"/>
      <c r="AX72" s="836"/>
      <c r="AY72" s="836"/>
      <c r="AZ72" s="894"/>
      <c r="BA72" s="894"/>
      <c r="BB72" s="894"/>
      <c r="BC72" s="894"/>
      <c r="BD72" s="895"/>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x14ac:dyDescent="0.15">
      <c r="A73" s="212">
        <v>6</v>
      </c>
      <c r="B73" s="890" t="s">
        <v>540</v>
      </c>
      <c r="C73" s="891"/>
      <c r="D73" s="891"/>
      <c r="E73" s="891"/>
      <c r="F73" s="891"/>
      <c r="G73" s="891"/>
      <c r="H73" s="891"/>
      <c r="I73" s="891"/>
      <c r="J73" s="891"/>
      <c r="K73" s="891"/>
      <c r="L73" s="891"/>
      <c r="M73" s="891"/>
      <c r="N73" s="891"/>
      <c r="O73" s="891"/>
      <c r="P73" s="892"/>
      <c r="Q73" s="893">
        <v>173</v>
      </c>
      <c r="R73" s="836"/>
      <c r="S73" s="836"/>
      <c r="T73" s="836"/>
      <c r="U73" s="836"/>
      <c r="V73" s="836">
        <v>153</v>
      </c>
      <c r="W73" s="836"/>
      <c r="X73" s="836"/>
      <c r="Y73" s="836"/>
      <c r="Z73" s="836"/>
      <c r="AA73" s="836">
        <v>21</v>
      </c>
      <c r="AB73" s="836"/>
      <c r="AC73" s="836"/>
      <c r="AD73" s="836"/>
      <c r="AE73" s="836"/>
      <c r="AF73" s="836">
        <v>4</v>
      </c>
      <c r="AG73" s="836"/>
      <c r="AH73" s="836"/>
      <c r="AI73" s="836"/>
      <c r="AJ73" s="836"/>
      <c r="AK73" s="836" t="s">
        <v>538</v>
      </c>
      <c r="AL73" s="836"/>
      <c r="AM73" s="836"/>
      <c r="AN73" s="836"/>
      <c r="AO73" s="836"/>
      <c r="AP73" s="836" t="s">
        <v>538</v>
      </c>
      <c r="AQ73" s="836"/>
      <c r="AR73" s="836"/>
      <c r="AS73" s="836"/>
      <c r="AT73" s="836"/>
      <c r="AU73" s="836" t="s">
        <v>538</v>
      </c>
      <c r="AV73" s="836"/>
      <c r="AW73" s="836"/>
      <c r="AX73" s="836"/>
      <c r="AY73" s="836"/>
      <c r="AZ73" s="894"/>
      <c r="BA73" s="894"/>
      <c r="BB73" s="894"/>
      <c r="BC73" s="894"/>
      <c r="BD73" s="895"/>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x14ac:dyDescent="0.15">
      <c r="A74" s="212">
        <v>7</v>
      </c>
      <c r="B74" s="890" t="s">
        <v>541</v>
      </c>
      <c r="C74" s="891"/>
      <c r="D74" s="891"/>
      <c r="E74" s="891"/>
      <c r="F74" s="891"/>
      <c r="G74" s="891"/>
      <c r="H74" s="891"/>
      <c r="I74" s="891"/>
      <c r="J74" s="891"/>
      <c r="K74" s="891"/>
      <c r="L74" s="891"/>
      <c r="M74" s="891"/>
      <c r="N74" s="891"/>
      <c r="O74" s="891"/>
      <c r="P74" s="892"/>
      <c r="Q74" s="893">
        <v>224</v>
      </c>
      <c r="R74" s="836"/>
      <c r="S74" s="836"/>
      <c r="T74" s="836"/>
      <c r="U74" s="836"/>
      <c r="V74" s="836">
        <v>154</v>
      </c>
      <c r="W74" s="836"/>
      <c r="X74" s="836"/>
      <c r="Y74" s="836"/>
      <c r="Z74" s="836"/>
      <c r="AA74" s="836">
        <v>71</v>
      </c>
      <c r="AB74" s="836"/>
      <c r="AC74" s="836"/>
      <c r="AD74" s="836"/>
      <c r="AE74" s="836"/>
      <c r="AF74" s="836">
        <v>71</v>
      </c>
      <c r="AG74" s="836"/>
      <c r="AH74" s="836"/>
      <c r="AI74" s="836"/>
      <c r="AJ74" s="836"/>
      <c r="AK74" s="836">
        <v>11</v>
      </c>
      <c r="AL74" s="836"/>
      <c r="AM74" s="836"/>
      <c r="AN74" s="836"/>
      <c r="AO74" s="836"/>
      <c r="AP74" s="836" t="s">
        <v>538</v>
      </c>
      <c r="AQ74" s="836"/>
      <c r="AR74" s="836"/>
      <c r="AS74" s="836"/>
      <c r="AT74" s="836"/>
      <c r="AU74" s="836" t="s">
        <v>538</v>
      </c>
      <c r="AV74" s="836"/>
      <c r="AW74" s="836"/>
      <c r="AX74" s="836"/>
      <c r="AY74" s="836"/>
      <c r="AZ74" s="894"/>
      <c r="BA74" s="894"/>
      <c r="BB74" s="894"/>
      <c r="BC74" s="894"/>
      <c r="BD74" s="895"/>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x14ac:dyDescent="0.15">
      <c r="A75" s="212">
        <v>8</v>
      </c>
      <c r="B75" s="890" t="s">
        <v>542</v>
      </c>
      <c r="C75" s="891"/>
      <c r="D75" s="891"/>
      <c r="E75" s="891"/>
      <c r="F75" s="891"/>
      <c r="G75" s="891"/>
      <c r="H75" s="891"/>
      <c r="I75" s="891"/>
      <c r="J75" s="891"/>
      <c r="K75" s="891"/>
      <c r="L75" s="891"/>
      <c r="M75" s="891"/>
      <c r="N75" s="891"/>
      <c r="O75" s="891"/>
      <c r="P75" s="892"/>
      <c r="Q75" s="896">
        <v>247735</v>
      </c>
      <c r="R75" s="897"/>
      <c r="S75" s="897"/>
      <c r="T75" s="897"/>
      <c r="U75" s="848"/>
      <c r="V75" s="898">
        <v>238729</v>
      </c>
      <c r="W75" s="897"/>
      <c r="X75" s="897"/>
      <c r="Y75" s="897"/>
      <c r="Z75" s="848"/>
      <c r="AA75" s="898">
        <v>9005</v>
      </c>
      <c r="AB75" s="897"/>
      <c r="AC75" s="897"/>
      <c r="AD75" s="897"/>
      <c r="AE75" s="848"/>
      <c r="AF75" s="898">
        <v>9005</v>
      </c>
      <c r="AG75" s="897"/>
      <c r="AH75" s="897"/>
      <c r="AI75" s="897"/>
      <c r="AJ75" s="848"/>
      <c r="AK75" s="898">
        <v>6657</v>
      </c>
      <c r="AL75" s="897"/>
      <c r="AM75" s="897"/>
      <c r="AN75" s="897"/>
      <c r="AO75" s="848"/>
      <c r="AP75" s="836" t="s">
        <v>538</v>
      </c>
      <c r="AQ75" s="836"/>
      <c r="AR75" s="836"/>
      <c r="AS75" s="836"/>
      <c r="AT75" s="836"/>
      <c r="AU75" s="836" t="s">
        <v>538</v>
      </c>
      <c r="AV75" s="836"/>
      <c r="AW75" s="836"/>
      <c r="AX75" s="836"/>
      <c r="AY75" s="836"/>
      <c r="AZ75" s="894"/>
      <c r="BA75" s="894"/>
      <c r="BB75" s="894"/>
      <c r="BC75" s="894"/>
      <c r="BD75" s="895"/>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x14ac:dyDescent="0.15">
      <c r="A76" s="212">
        <v>9</v>
      </c>
      <c r="B76" s="890"/>
      <c r="C76" s="891"/>
      <c r="D76" s="891"/>
      <c r="E76" s="891"/>
      <c r="F76" s="891"/>
      <c r="G76" s="891"/>
      <c r="H76" s="891"/>
      <c r="I76" s="891"/>
      <c r="J76" s="891"/>
      <c r="K76" s="891"/>
      <c r="L76" s="891"/>
      <c r="M76" s="891"/>
      <c r="N76" s="891"/>
      <c r="O76" s="891"/>
      <c r="P76" s="892"/>
      <c r="Q76" s="896"/>
      <c r="R76" s="897"/>
      <c r="S76" s="897"/>
      <c r="T76" s="897"/>
      <c r="U76" s="848"/>
      <c r="V76" s="898"/>
      <c r="W76" s="897"/>
      <c r="X76" s="897"/>
      <c r="Y76" s="897"/>
      <c r="Z76" s="848"/>
      <c r="AA76" s="898"/>
      <c r="AB76" s="897"/>
      <c r="AC76" s="897"/>
      <c r="AD76" s="897"/>
      <c r="AE76" s="848"/>
      <c r="AF76" s="898"/>
      <c r="AG76" s="897"/>
      <c r="AH76" s="897"/>
      <c r="AI76" s="897"/>
      <c r="AJ76" s="848"/>
      <c r="AK76" s="898"/>
      <c r="AL76" s="897"/>
      <c r="AM76" s="897"/>
      <c r="AN76" s="897"/>
      <c r="AO76" s="848"/>
      <c r="AP76" s="898"/>
      <c r="AQ76" s="897"/>
      <c r="AR76" s="897"/>
      <c r="AS76" s="897"/>
      <c r="AT76" s="848"/>
      <c r="AU76" s="898"/>
      <c r="AV76" s="897"/>
      <c r="AW76" s="897"/>
      <c r="AX76" s="897"/>
      <c r="AY76" s="848"/>
      <c r="AZ76" s="894"/>
      <c r="BA76" s="894"/>
      <c r="BB76" s="894"/>
      <c r="BC76" s="894"/>
      <c r="BD76" s="895"/>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x14ac:dyDescent="0.15">
      <c r="A77" s="212">
        <v>10</v>
      </c>
      <c r="B77" s="890"/>
      <c r="C77" s="891"/>
      <c r="D77" s="891"/>
      <c r="E77" s="891"/>
      <c r="F77" s="891"/>
      <c r="G77" s="891"/>
      <c r="H77" s="891"/>
      <c r="I77" s="891"/>
      <c r="J77" s="891"/>
      <c r="K77" s="891"/>
      <c r="L77" s="891"/>
      <c r="M77" s="891"/>
      <c r="N77" s="891"/>
      <c r="O77" s="891"/>
      <c r="P77" s="892"/>
      <c r="Q77" s="896"/>
      <c r="R77" s="897"/>
      <c r="S77" s="897"/>
      <c r="T77" s="897"/>
      <c r="U77" s="848"/>
      <c r="V77" s="898"/>
      <c r="W77" s="897"/>
      <c r="X77" s="897"/>
      <c r="Y77" s="897"/>
      <c r="Z77" s="848"/>
      <c r="AA77" s="898"/>
      <c r="AB77" s="897"/>
      <c r="AC77" s="897"/>
      <c r="AD77" s="897"/>
      <c r="AE77" s="848"/>
      <c r="AF77" s="898"/>
      <c r="AG77" s="897"/>
      <c r="AH77" s="897"/>
      <c r="AI77" s="897"/>
      <c r="AJ77" s="848"/>
      <c r="AK77" s="898"/>
      <c r="AL77" s="897"/>
      <c r="AM77" s="897"/>
      <c r="AN77" s="897"/>
      <c r="AO77" s="848"/>
      <c r="AP77" s="898"/>
      <c r="AQ77" s="897"/>
      <c r="AR77" s="897"/>
      <c r="AS77" s="897"/>
      <c r="AT77" s="848"/>
      <c r="AU77" s="898"/>
      <c r="AV77" s="897"/>
      <c r="AW77" s="897"/>
      <c r="AX77" s="897"/>
      <c r="AY77" s="848"/>
      <c r="AZ77" s="894"/>
      <c r="BA77" s="894"/>
      <c r="BB77" s="894"/>
      <c r="BC77" s="894"/>
      <c r="BD77" s="895"/>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x14ac:dyDescent="0.15">
      <c r="A78" s="212">
        <v>11</v>
      </c>
      <c r="B78" s="890"/>
      <c r="C78" s="891"/>
      <c r="D78" s="891"/>
      <c r="E78" s="891"/>
      <c r="F78" s="891"/>
      <c r="G78" s="891"/>
      <c r="H78" s="891"/>
      <c r="I78" s="891"/>
      <c r="J78" s="891"/>
      <c r="K78" s="891"/>
      <c r="L78" s="891"/>
      <c r="M78" s="891"/>
      <c r="N78" s="891"/>
      <c r="O78" s="891"/>
      <c r="P78" s="892"/>
      <c r="Q78" s="893"/>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6"/>
      <c r="AS78" s="836"/>
      <c r="AT78" s="836"/>
      <c r="AU78" s="836"/>
      <c r="AV78" s="836"/>
      <c r="AW78" s="836"/>
      <c r="AX78" s="836"/>
      <c r="AY78" s="836"/>
      <c r="AZ78" s="894"/>
      <c r="BA78" s="894"/>
      <c r="BB78" s="894"/>
      <c r="BC78" s="894"/>
      <c r="BD78" s="895"/>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x14ac:dyDescent="0.15">
      <c r="A79" s="212">
        <v>12</v>
      </c>
      <c r="B79" s="890"/>
      <c r="C79" s="891"/>
      <c r="D79" s="891"/>
      <c r="E79" s="891"/>
      <c r="F79" s="891"/>
      <c r="G79" s="891"/>
      <c r="H79" s="891"/>
      <c r="I79" s="891"/>
      <c r="J79" s="891"/>
      <c r="K79" s="891"/>
      <c r="L79" s="891"/>
      <c r="M79" s="891"/>
      <c r="N79" s="891"/>
      <c r="O79" s="891"/>
      <c r="P79" s="892"/>
      <c r="Q79" s="893"/>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836"/>
      <c r="AP79" s="836"/>
      <c r="AQ79" s="836"/>
      <c r="AR79" s="836"/>
      <c r="AS79" s="836"/>
      <c r="AT79" s="836"/>
      <c r="AU79" s="836"/>
      <c r="AV79" s="836"/>
      <c r="AW79" s="836"/>
      <c r="AX79" s="836"/>
      <c r="AY79" s="836"/>
      <c r="AZ79" s="894"/>
      <c r="BA79" s="894"/>
      <c r="BB79" s="894"/>
      <c r="BC79" s="894"/>
      <c r="BD79" s="895"/>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x14ac:dyDescent="0.15">
      <c r="A80" s="212">
        <v>13</v>
      </c>
      <c r="B80" s="890"/>
      <c r="C80" s="891"/>
      <c r="D80" s="891"/>
      <c r="E80" s="891"/>
      <c r="F80" s="891"/>
      <c r="G80" s="891"/>
      <c r="H80" s="891"/>
      <c r="I80" s="891"/>
      <c r="J80" s="891"/>
      <c r="K80" s="891"/>
      <c r="L80" s="891"/>
      <c r="M80" s="891"/>
      <c r="N80" s="891"/>
      <c r="O80" s="891"/>
      <c r="P80" s="892"/>
      <c r="Q80" s="893"/>
      <c r="R80" s="836"/>
      <c r="S80" s="836"/>
      <c r="T80" s="836"/>
      <c r="U80" s="836"/>
      <c r="V80" s="836"/>
      <c r="W80" s="836"/>
      <c r="X80" s="836"/>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6"/>
      <c r="AY80" s="836"/>
      <c r="AZ80" s="894"/>
      <c r="BA80" s="894"/>
      <c r="BB80" s="894"/>
      <c r="BC80" s="894"/>
      <c r="BD80" s="895"/>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x14ac:dyDescent="0.15">
      <c r="A81" s="212">
        <v>14</v>
      </c>
      <c r="B81" s="890"/>
      <c r="C81" s="891"/>
      <c r="D81" s="891"/>
      <c r="E81" s="891"/>
      <c r="F81" s="891"/>
      <c r="G81" s="891"/>
      <c r="H81" s="891"/>
      <c r="I81" s="891"/>
      <c r="J81" s="891"/>
      <c r="K81" s="891"/>
      <c r="L81" s="891"/>
      <c r="M81" s="891"/>
      <c r="N81" s="891"/>
      <c r="O81" s="891"/>
      <c r="P81" s="892"/>
      <c r="Q81" s="893"/>
      <c r="R81" s="836"/>
      <c r="S81" s="836"/>
      <c r="T81" s="836"/>
      <c r="U81" s="836"/>
      <c r="V81" s="836"/>
      <c r="W81" s="836"/>
      <c r="X81" s="836"/>
      <c r="Y81" s="836"/>
      <c r="Z81" s="836"/>
      <c r="AA81" s="836"/>
      <c r="AB81" s="836"/>
      <c r="AC81" s="836"/>
      <c r="AD81" s="836"/>
      <c r="AE81" s="836"/>
      <c r="AF81" s="836"/>
      <c r="AG81" s="836"/>
      <c r="AH81" s="836"/>
      <c r="AI81" s="836"/>
      <c r="AJ81" s="836"/>
      <c r="AK81" s="836"/>
      <c r="AL81" s="836"/>
      <c r="AM81" s="836"/>
      <c r="AN81" s="836"/>
      <c r="AO81" s="836"/>
      <c r="AP81" s="836"/>
      <c r="AQ81" s="836"/>
      <c r="AR81" s="836"/>
      <c r="AS81" s="836"/>
      <c r="AT81" s="836"/>
      <c r="AU81" s="836"/>
      <c r="AV81" s="836"/>
      <c r="AW81" s="836"/>
      <c r="AX81" s="836"/>
      <c r="AY81" s="836"/>
      <c r="AZ81" s="894"/>
      <c r="BA81" s="894"/>
      <c r="BB81" s="894"/>
      <c r="BC81" s="894"/>
      <c r="BD81" s="895"/>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x14ac:dyDescent="0.15">
      <c r="A82" s="212">
        <v>15</v>
      </c>
      <c r="B82" s="890"/>
      <c r="C82" s="891"/>
      <c r="D82" s="891"/>
      <c r="E82" s="891"/>
      <c r="F82" s="891"/>
      <c r="G82" s="891"/>
      <c r="H82" s="891"/>
      <c r="I82" s="891"/>
      <c r="J82" s="891"/>
      <c r="K82" s="891"/>
      <c r="L82" s="891"/>
      <c r="M82" s="891"/>
      <c r="N82" s="891"/>
      <c r="O82" s="891"/>
      <c r="P82" s="892"/>
      <c r="Q82" s="893"/>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94"/>
      <c r="BA82" s="894"/>
      <c r="BB82" s="894"/>
      <c r="BC82" s="894"/>
      <c r="BD82" s="895"/>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x14ac:dyDescent="0.15">
      <c r="A83" s="212">
        <v>16</v>
      </c>
      <c r="B83" s="890"/>
      <c r="C83" s="891"/>
      <c r="D83" s="891"/>
      <c r="E83" s="891"/>
      <c r="F83" s="891"/>
      <c r="G83" s="891"/>
      <c r="H83" s="891"/>
      <c r="I83" s="891"/>
      <c r="J83" s="891"/>
      <c r="K83" s="891"/>
      <c r="L83" s="891"/>
      <c r="M83" s="891"/>
      <c r="N83" s="891"/>
      <c r="O83" s="891"/>
      <c r="P83" s="892"/>
      <c r="Q83" s="893"/>
      <c r="R83" s="836"/>
      <c r="S83" s="836"/>
      <c r="T83" s="836"/>
      <c r="U83" s="836"/>
      <c r="V83" s="836"/>
      <c r="W83" s="836"/>
      <c r="X83" s="836"/>
      <c r="Y83" s="836"/>
      <c r="Z83" s="836"/>
      <c r="AA83" s="836"/>
      <c r="AB83" s="836"/>
      <c r="AC83" s="836"/>
      <c r="AD83" s="836"/>
      <c r="AE83" s="836"/>
      <c r="AF83" s="836"/>
      <c r="AG83" s="836"/>
      <c r="AH83" s="836"/>
      <c r="AI83" s="836"/>
      <c r="AJ83" s="836"/>
      <c r="AK83" s="836"/>
      <c r="AL83" s="836"/>
      <c r="AM83" s="836"/>
      <c r="AN83" s="836"/>
      <c r="AO83" s="836"/>
      <c r="AP83" s="836"/>
      <c r="AQ83" s="836"/>
      <c r="AR83" s="836"/>
      <c r="AS83" s="836"/>
      <c r="AT83" s="836"/>
      <c r="AU83" s="836"/>
      <c r="AV83" s="836"/>
      <c r="AW83" s="836"/>
      <c r="AX83" s="836"/>
      <c r="AY83" s="836"/>
      <c r="AZ83" s="894"/>
      <c r="BA83" s="894"/>
      <c r="BB83" s="894"/>
      <c r="BC83" s="894"/>
      <c r="BD83" s="895"/>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x14ac:dyDescent="0.15">
      <c r="A84" s="212">
        <v>17</v>
      </c>
      <c r="B84" s="890"/>
      <c r="C84" s="891"/>
      <c r="D84" s="891"/>
      <c r="E84" s="891"/>
      <c r="F84" s="891"/>
      <c r="G84" s="891"/>
      <c r="H84" s="891"/>
      <c r="I84" s="891"/>
      <c r="J84" s="891"/>
      <c r="K84" s="891"/>
      <c r="L84" s="891"/>
      <c r="M84" s="891"/>
      <c r="N84" s="891"/>
      <c r="O84" s="891"/>
      <c r="P84" s="892"/>
      <c r="Q84" s="893"/>
      <c r="R84" s="836"/>
      <c r="S84" s="836"/>
      <c r="T84" s="836"/>
      <c r="U84" s="836"/>
      <c r="V84" s="836"/>
      <c r="W84" s="836"/>
      <c r="X84" s="836"/>
      <c r="Y84" s="836"/>
      <c r="Z84" s="836"/>
      <c r="AA84" s="836"/>
      <c r="AB84" s="836"/>
      <c r="AC84" s="836"/>
      <c r="AD84" s="836"/>
      <c r="AE84" s="836"/>
      <c r="AF84" s="836"/>
      <c r="AG84" s="836"/>
      <c r="AH84" s="836"/>
      <c r="AI84" s="836"/>
      <c r="AJ84" s="836"/>
      <c r="AK84" s="836"/>
      <c r="AL84" s="836"/>
      <c r="AM84" s="836"/>
      <c r="AN84" s="836"/>
      <c r="AO84" s="836"/>
      <c r="AP84" s="836"/>
      <c r="AQ84" s="836"/>
      <c r="AR84" s="836"/>
      <c r="AS84" s="836"/>
      <c r="AT84" s="836"/>
      <c r="AU84" s="836"/>
      <c r="AV84" s="836"/>
      <c r="AW84" s="836"/>
      <c r="AX84" s="836"/>
      <c r="AY84" s="836"/>
      <c r="AZ84" s="894"/>
      <c r="BA84" s="894"/>
      <c r="BB84" s="894"/>
      <c r="BC84" s="894"/>
      <c r="BD84" s="895"/>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x14ac:dyDescent="0.15">
      <c r="A85" s="212">
        <v>18</v>
      </c>
      <c r="B85" s="890"/>
      <c r="C85" s="891"/>
      <c r="D85" s="891"/>
      <c r="E85" s="891"/>
      <c r="F85" s="891"/>
      <c r="G85" s="891"/>
      <c r="H85" s="891"/>
      <c r="I85" s="891"/>
      <c r="J85" s="891"/>
      <c r="K85" s="891"/>
      <c r="L85" s="891"/>
      <c r="M85" s="891"/>
      <c r="N85" s="891"/>
      <c r="O85" s="891"/>
      <c r="P85" s="892"/>
      <c r="Q85" s="893"/>
      <c r="R85" s="836"/>
      <c r="S85" s="836"/>
      <c r="T85" s="836"/>
      <c r="U85" s="836"/>
      <c r="V85" s="836"/>
      <c r="W85" s="836"/>
      <c r="X85" s="836"/>
      <c r="Y85" s="836"/>
      <c r="Z85" s="836"/>
      <c r="AA85" s="836"/>
      <c r="AB85" s="836"/>
      <c r="AC85" s="836"/>
      <c r="AD85" s="836"/>
      <c r="AE85" s="836"/>
      <c r="AF85" s="836"/>
      <c r="AG85" s="836"/>
      <c r="AH85" s="836"/>
      <c r="AI85" s="836"/>
      <c r="AJ85" s="836"/>
      <c r="AK85" s="836"/>
      <c r="AL85" s="836"/>
      <c r="AM85" s="836"/>
      <c r="AN85" s="836"/>
      <c r="AO85" s="836"/>
      <c r="AP85" s="836"/>
      <c r="AQ85" s="836"/>
      <c r="AR85" s="836"/>
      <c r="AS85" s="836"/>
      <c r="AT85" s="836"/>
      <c r="AU85" s="836"/>
      <c r="AV85" s="836"/>
      <c r="AW85" s="836"/>
      <c r="AX85" s="836"/>
      <c r="AY85" s="836"/>
      <c r="AZ85" s="894"/>
      <c r="BA85" s="894"/>
      <c r="BB85" s="894"/>
      <c r="BC85" s="894"/>
      <c r="BD85" s="895"/>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x14ac:dyDescent="0.15">
      <c r="A86" s="212">
        <v>19</v>
      </c>
      <c r="B86" s="890"/>
      <c r="C86" s="891"/>
      <c r="D86" s="891"/>
      <c r="E86" s="891"/>
      <c r="F86" s="891"/>
      <c r="G86" s="891"/>
      <c r="H86" s="891"/>
      <c r="I86" s="891"/>
      <c r="J86" s="891"/>
      <c r="K86" s="891"/>
      <c r="L86" s="891"/>
      <c r="M86" s="891"/>
      <c r="N86" s="891"/>
      <c r="O86" s="891"/>
      <c r="P86" s="892"/>
      <c r="Q86" s="893"/>
      <c r="R86" s="836"/>
      <c r="S86" s="836"/>
      <c r="T86" s="836"/>
      <c r="U86" s="836"/>
      <c r="V86" s="836"/>
      <c r="W86" s="836"/>
      <c r="X86" s="836"/>
      <c r="Y86" s="836"/>
      <c r="Z86" s="836"/>
      <c r="AA86" s="836"/>
      <c r="AB86" s="836"/>
      <c r="AC86" s="836"/>
      <c r="AD86" s="836"/>
      <c r="AE86" s="836"/>
      <c r="AF86" s="836"/>
      <c r="AG86" s="836"/>
      <c r="AH86" s="836"/>
      <c r="AI86" s="836"/>
      <c r="AJ86" s="836"/>
      <c r="AK86" s="836"/>
      <c r="AL86" s="836"/>
      <c r="AM86" s="836"/>
      <c r="AN86" s="836"/>
      <c r="AO86" s="836"/>
      <c r="AP86" s="836"/>
      <c r="AQ86" s="836"/>
      <c r="AR86" s="836"/>
      <c r="AS86" s="836"/>
      <c r="AT86" s="836"/>
      <c r="AU86" s="836"/>
      <c r="AV86" s="836"/>
      <c r="AW86" s="836"/>
      <c r="AX86" s="836"/>
      <c r="AY86" s="836"/>
      <c r="AZ86" s="894"/>
      <c r="BA86" s="894"/>
      <c r="BB86" s="894"/>
      <c r="BC86" s="894"/>
      <c r="BD86" s="895"/>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x14ac:dyDescent="0.15">
      <c r="A87" s="220">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x14ac:dyDescent="0.2">
      <c r="A88" s="215" t="s">
        <v>363</v>
      </c>
      <c r="B88" s="808" t="s">
        <v>388</v>
      </c>
      <c r="C88" s="809"/>
      <c r="D88" s="809"/>
      <c r="E88" s="809"/>
      <c r="F88" s="809"/>
      <c r="G88" s="809"/>
      <c r="H88" s="809"/>
      <c r="I88" s="809"/>
      <c r="J88" s="809"/>
      <c r="K88" s="809"/>
      <c r="L88" s="809"/>
      <c r="M88" s="809"/>
      <c r="N88" s="809"/>
      <c r="O88" s="809"/>
      <c r="P88" s="810"/>
      <c r="Q88" s="855"/>
      <c r="R88" s="856"/>
      <c r="S88" s="856"/>
      <c r="T88" s="856"/>
      <c r="U88" s="856"/>
      <c r="V88" s="856"/>
      <c r="W88" s="856"/>
      <c r="X88" s="856"/>
      <c r="Y88" s="856"/>
      <c r="Z88" s="856"/>
      <c r="AA88" s="856"/>
      <c r="AB88" s="856"/>
      <c r="AC88" s="856"/>
      <c r="AD88" s="856"/>
      <c r="AE88" s="856"/>
      <c r="AF88" s="859">
        <f>SUM(AF68:AJ87)</f>
        <v>10655</v>
      </c>
      <c r="AG88" s="859"/>
      <c r="AH88" s="859"/>
      <c r="AI88" s="859"/>
      <c r="AJ88" s="859"/>
      <c r="AK88" s="856"/>
      <c r="AL88" s="856"/>
      <c r="AM88" s="856"/>
      <c r="AN88" s="856"/>
      <c r="AO88" s="856"/>
      <c r="AP88" s="859">
        <f>SUM(AP68:AT87)</f>
        <v>11402</v>
      </c>
      <c r="AQ88" s="859"/>
      <c r="AR88" s="859"/>
      <c r="AS88" s="859"/>
      <c r="AT88" s="859"/>
      <c r="AU88" s="859">
        <f>SUM(AU68:AY87)</f>
        <v>702</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6"/>
      <c r="CI102" s="907"/>
      <c r="CJ102" s="907"/>
      <c r="CK102" s="907"/>
      <c r="CL102" s="908"/>
      <c r="CM102" s="906"/>
      <c r="CN102" s="907"/>
      <c r="CO102" s="907"/>
      <c r="CP102" s="907"/>
      <c r="CQ102" s="908"/>
      <c r="CR102" s="909"/>
      <c r="CS102" s="867"/>
      <c r="CT102" s="867"/>
      <c r="CU102" s="867"/>
      <c r="CV102" s="910"/>
      <c r="CW102" s="909"/>
      <c r="CX102" s="867"/>
      <c r="CY102" s="867"/>
      <c r="CZ102" s="867"/>
      <c r="DA102" s="910"/>
      <c r="DB102" s="909"/>
      <c r="DC102" s="867"/>
      <c r="DD102" s="867"/>
      <c r="DE102" s="867"/>
      <c r="DF102" s="910"/>
      <c r="DG102" s="909"/>
      <c r="DH102" s="867"/>
      <c r="DI102" s="867"/>
      <c r="DJ102" s="867"/>
      <c r="DK102" s="910"/>
      <c r="DL102" s="909"/>
      <c r="DM102" s="867"/>
      <c r="DN102" s="867"/>
      <c r="DO102" s="867"/>
      <c r="DP102" s="910"/>
      <c r="DQ102" s="909"/>
      <c r="DR102" s="867"/>
      <c r="DS102" s="867"/>
      <c r="DT102" s="867"/>
      <c r="DU102" s="910"/>
      <c r="DV102" s="935"/>
      <c r="DW102" s="936"/>
      <c r="DX102" s="936"/>
      <c r="DY102" s="936"/>
      <c r="DZ102" s="93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8" t="s">
        <v>390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9" t="s">
        <v>391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0" t="s">
        <v>394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7" customFormat="1" ht="26.25" customHeight="1" x14ac:dyDescent="0.15">
      <c r="A109" s="933" t="s">
        <v>396</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397</v>
      </c>
      <c r="AB109" s="912"/>
      <c r="AC109" s="912"/>
      <c r="AD109" s="912"/>
      <c r="AE109" s="913"/>
      <c r="AF109" s="911" t="s">
        <v>284</v>
      </c>
      <c r="AG109" s="912"/>
      <c r="AH109" s="912"/>
      <c r="AI109" s="912"/>
      <c r="AJ109" s="913"/>
      <c r="AK109" s="911" t="s">
        <v>283</v>
      </c>
      <c r="AL109" s="912"/>
      <c r="AM109" s="912"/>
      <c r="AN109" s="912"/>
      <c r="AO109" s="913"/>
      <c r="AP109" s="911" t="s">
        <v>398</v>
      </c>
      <c r="AQ109" s="912"/>
      <c r="AR109" s="912"/>
      <c r="AS109" s="912"/>
      <c r="AT109" s="914"/>
      <c r="AU109" s="933" t="s">
        <v>396</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397</v>
      </c>
      <c r="BR109" s="912"/>
      <c r="BS109" s="912"/>
      <c r="BT109" s="912"/>
      <c r="BU109" s="913"/>
      <c r="BV109" s="911" t="s">
        <v>284</v>
      </c>
      <c r="BW109" s="912"/>
      <c r="BX109" s="912"/>
      <c r="BY109" s="912"/>
      <c r="BZ109" s="913"/>
      <c r="CA109" s="911" t="s">
        <v>283</v>
      </c>
      <c r="CB109" s="912"/>
      <c r="CC109" s="912"/>
      <c r="CD109" s="912"/>
      <c r="CE109" s="913"/>
      <c r="CF109" s="934" t="s">
        <v>398</v>
      </c>
      <c r="CG109" s="934"/>
      <c r="CH109" s="934"/>
      <c r="CI109" s="934"/>
      <c r="CJ109" s="934"/>
      <c r="CK109" s="911" t="s">
        <v>399</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397</v>
      </c>
      <c r="DH109" s="912"/>
      <c r="DI109" s="912"/>
      <c r="DJ109" s="912"/>
      <c r="DK109" s="913"/>
      <c r="DL109" s="911" t="s">
        <v>284</v>
      </c>
      <c r="DM109" s="912"/>
      <c r="DN109" s="912"/>
      <c r="DO109" s="912"/>
      <c r="DP109" s="913"/>
      <c r="DQ109" s="911" t="s">
        <v>283</v>
      </c>
      <c r="DR109" s="912"/>
      <c r="DS109" s="912"/>
      <c r="DT109" s="912"/>
      <c r="DU109" s="913"/>
      <c r="DV109" s="911" t="s">
        <v>398</v>
      </c>
      <c r="DW109" s="912"/>
      <c r="DX109" s="912"/>
      <c r="DY109" s="912"/>
      <c r="DZ109" s="914"/>
    </row>
    <row r="110" spans="1:131" s="197" customFormat="1" ht="26.25" customHeight="1" x14ac:dyDescent="0.15">
      <c r="A110" s="915" t="s">
        <v>400</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550480</v>
      </c>
      <c r="AB110" s="919"/>
      <c r="AC110" s="919"/>
      <c r="AD110" s="919"/>
      <c r="AE110" s="920"/>
      <c r="AF110" s="921">
        <v>539861</v>
      </c>
      <c r="AG110" s="919"/>
      <c r="AH110" s="919"/>
      <c r="AI110" s="919"/>
      <c r="AJ110" s="920"/>
      <c r="AK110" s="921">
        <v>500707</v>
      </c>
      <c r="AL110" s="919"/>
      <c r="AM110" s="919"/>
      <c r="AN110" s="919"/>
      <c r="AO110" s="920"/>
      <c r="AP110" s="922">
        <v>14.3</v>
      </c>
      <c r="AQ110" s="923"/>
      <c r="AR110" s="923"/>
      <c r="AS110" s="923"/>
      <c r="AT110" s="924"/>
      <c r="AU110" s="925" t="s">
        <v>61</v>
      </c>
      <c r="AV110" s="926"/>
      <c r="AW110" s="926"/>
      <c r="AX110" s="926"/>
      <c r="AY110" s="927"/>
      <c r="AZ110" s="969" t="s">
        <v>401</v>
      </c>
      <c r="BA110" s="916"/>
      <c r="BB110" s="916"/>
      <c r="BC110" s="916"/>
      <c r="BD110" s="916"/>
      <c r="BE110" s="916"/>
      <c r="BF110" s="916"/>
      <c r="BG110" s="916"/>
      <c r="BH110" s="916"/>
      <c r="BI110" s="916"/>
      <c r="BJ110" s="916"/>
      <c r="BK110" s="916"/>
      <c r="BL110" s="916"/>
      <c r="BM110" s="916"/>
      <c r="BN110" s="916"/>
      <c r="BO110" s="916"/>
      <c r="BP110" s="917"/>
      <c r="BQ110" s="955">
        <v>4897598</v>
      </c>
      <c r="BR110" s="956"/>
      <c r="BS110" s="956"/>
      <c r="BT110" s="956"/>
      <c r="BU110" s="956"/>
      <c r="BV110" s="956">
        <v>4710130</v>
      </c>
      <c r="BW110" s="956"/>
      <c r="BX110" s="956"/>
      <c r="BY110" s="956"/>
      <c r="BZ110" s="956"/>
      <c r="CA110" s="956">
        <v>4549918</v>
      </c>
      <c r="CB110" s="956"/>
      <c r="CC110" s="956"/>
      <c r="CD110" s="956"/>
      <c r="CE110" s="956"/>
      <c r="CF110" s="970">
        <v>129.80000000000001</v>
      </c>
      <c r="CG110" s="971"/>
      <c r="CH110" s="971"/>
      <c r="CI110" s="971"/>
      <c r="CJ110" s="971"/>
      <c r="CK110" s="972" t="s">
        <v>402</v>
      </c>
      <c r="CL110" s="973"/>
      <c r="CM110" s="952" t="s">
        <v>403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404</v>
      </c>
      <c r="DH110" s="956"/>
      <c r="DI110" s="956"/>
      <c r="DJ110" s="956"/>
      <c r="DK110" s="956"/>
      <c r="DL110" s="956" t="s">
        <v>404</v>
      </c>
      <c r="DM110" s="956"/>
      <c r="DN110" s="956"/>
      <c r="DO110" s="956"/>
      <c r="DP110" s="956"/>
      <c r="DQ110" s="956" t="s">
        <v>404</v>
      </c>
      <c r="DR110" s="956"/>
      <c r="DS110" s="956"/>
      <c r="DT110" s="956"/>
      <c r="DU110" s="956"/>
      <c r="DV110" s="957" t="s">
        <v>404</v>
      </c>
      <c r="DW110" s="957"/>
      <c r="DX110" s="957"/>
      <c r="DY110" s="957"/>
      <c r="DZ110" s="958"/>
    </row>
    <row r="111" spans="1:131" s="197" customFormat="1" ht="26.25" customHeight="1" x14ac:dyDescent="0.15">
      <c r="A111" s="959" t="s">
        <v>405</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404</v>
      </c>
      <c r="AB111" s="963"/>
      <c r="AC111" s="963"/>
      <c r="AD111" s="963"/>
      <c r="AE111" s="964"/>
      <c r="AF111" s="965" t="s">
        <v>404</v>
      </c>
      <c r="AG111" s="963"/>
      <c r="AH111" s="963"/>
      <c r="AI111" s="963"/>
      <c r="AJ111" s="964"/>
      <c r="AK111" s="965" t="s">
        <v>404</v>
      </c>
      <c r="AL111" s="963"/>
      <c r="AM111" s="963"/>
      <c r="AN111" s="963"/>
      <c r="AO111" s="964"/>
      <c r="AP111" s="966" t="s">
        <v>404</v>
      </c>
      <c r="AQ111" s="967"/>
      <c r="AR111" s="967"/>
      <c r="AS111" s="967"/>
      <c r="AT111" s="968"/>
      <c r="AU111" s="928"/>
      <c r="AV111" s="929"/>
      <c r="AW111" s="929"/>
      <c r="AX111" s="929"/>
      <c r="AY111" s="930"/>
      <c r="AZ111" s="978" t="s">
        <v>406</v>
      </c>
      <c r="BA111" s="979"/>
      <c r="BB111" s="979"/>
      <c r="BC111" s="979"/>
      <c r="BD111" s="979"/>
      <c r="BE111" s="979"/>
      <c r="BF111" s="979"/>
      <c r="BG111" s="979"/>
      <c r="BH111" s="979"/>
      <c r="BI111" s="979"/>
      <c r="BJ111" s="979"/>
      <c r="BK111" s="979"/>
      <c r="BL111" s="979"/>
      <c r="BM111" s="979"/>
      <c r="BN111" s="979"/>
      <c r="BO111" s="979"/>
      <c r="BP111" s="980"/>
      <c r="BQ111" s="948">
        <v>95</v>
      </c>
      <c r="BR111" s="949"/>
      <c r="BS111" s="949"/>
      <c r="BT111" s="949"/>
      <c r="BU111" s="949"/>
      <c r="BV111" s="949">
        <v>79</v>
      </c>
      <c r="BW111" s="949"/>
      <c r="BX111" s="949"/>
      <c r="BY111" s="949"/>
      <c r="BZ111" s="949"/>
      <c r="CA111" s="949">
        <v>517</v>
      </c>
      <c r="CB111" s="949"/>
      <c r="CC111" s="949"/>
      <c r="CD111" s="949"/>
      <c r="CE111" s="949"/>
      <c r="CF111" s="943">
        <v>0</v>
      </c>
      <c r="CG111" s="944"/>
      <c r="CH111" s="944"/>
      <c r="CI111" s="944"/>
      <c r="CJ111" s="944"/>
      <c r="CK111" s="974"/>
      <c r="CL111" s="975"/>
      <c r="CM111" s="945" t="s">
        <v>407</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408</v>
      </c>
      <c r="DH111" s="949"/>
      <c r="DI111" s="949"/>
      <c r="DJ111" s="949"/>
      <c r="DK111" s="949"/>
      <c r="DL111" s="949" t="s">
        <v>408</v>
      </c>
      <c r="DM111" s="949"/>
      <c r="DN111" s="949"/>
      <c r="DO111" s="949"/>
      <c r="DP111" s="949"/>
      <c r="DQ111" s="949" t="s">
        <v>408</v>
      </c>
      <c r="DR111" s="949"/>
      <c r="DS111" s="949"/>
      <c r="DT111" s="949"/>
      <c r="DU111" s="949"/>
      <c r="DV111" s="950" t="s">
        <v>408</v>
      </c>
      <c r="DW111" s="950"/>
      <c r="DX111" s="950"/>
      <c r="DY111" s="950"/>
      <c r="DZ111" s="951"/>
    </row>
    <row r="112" spans="1:131" s="197" customFormat="1" ht="26.25" customHeight="1" x14ac:dyDescent="0.15">
      <c r="A112" s="981" t="s">
        <v>409</v>
      </c>
      <c r="B112" s="982"/>
      <c r="C112" s="979" t="s">
        <v>410</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408</v>
      </c>
      <c r="AB112" s="988"/>
      <c r="AC112" s="988"/>
      <c r="AD112" s="988"/>
      <c r="AE112" s="989"/>
      <c r="AF112" s="990" t="s">
        <v>408</v>
      </c>
      <c r="AG112" s="988"/>
      <c r="AH112" s="988"/>
      <c r="AI112" s="988"/>
      <c r="AJ112" s="989"/>
      <c r="AK112" s="990" t="s">
        <v>408</v>
      </c>
      <c r="AL112" s="988"/>
      <c r="AM112" s="988"/>
      <c r="AN112" s="988"/>
      <c r="AO112" s="989"/>
      <c r="AP112" s="991" t="s">
        <v>408</v>
      </c>
      <c r="AQ112" s="992"/>
      <c r="AR112" s="992"/>
      <c r="AS112" s="992"/>
      <c r="AT112" s="993"/>
      <c r="AU112" s="928"/>
      <c r="AV112" s="929"/>
      <c r="AW112" s="929"/>
      <c r="AX112" s="929"/>
      <c r="AY112" s="930"/>
      <c r="AZ112" s="978" t="s">
        <v>411</v>
      </c>
      <c r="BA112" s="979"/>
      <c r="BB112" s="979"/>
      <c r="BC112" s="979"/>
      <c r="BD112" s="979"/>
      <c r="BE112" s="979"/>
      <c r="BF112" s="979"/>
      <c r="BG112" s="979"/>
      <c r="BH112" s="979"/>
      <c r="BI112" s="979"/>
      <c r="BJ112" s="979"/>
      <c r="BK112" s="979"/>
      <c r="BL112" s="979"/>
      <c r="BM112" s="979"/>
      <c r="BN112" s="979"/>
      <c r="BO112" s="979"/>
      <c r="BP112" s="980"/>
      <c r="BQ112" s="948">
        <v>3141393</v>
      </c>
      <c r="BR112" s="949"/>
      <c r="BS112" s="949"/>
      <c r="BT112" s="949"/>
      <c r="BU112" s="949"/>
      <c r="BV112" s="949">
        <v>2806629</v>
      </c>
      <c r="BW112" s="949"/>
      <c r="BX112" s="949"/>
      <c r="BY112" s="949"/>
      <c r="BZ112" s="949"/>
      <c r="CA112" s="949">
        <v>2598387</v>
      </c>
      <c r="CB112" s="949"/>
      <c r="CC112" s="949"/>
      <c r="CD112" s="949"/>
      <c r="CE112" s="949"/>
      <c r="CF112" s="943">
        <v>74.099999999999994</v>
      </c>
      <c r="CG112" s="944"/>
      <c r="CH112" s="944"/>
      <c r="CI112" s="944"/>
      <c r="CJ112" s="944"/>
      <c r="CK112" s="974"/>
      <c r="CL112" s="975"/>
      <c r="CM112" s="945" t="s">
        <v>412</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408</v>
      </c>
      <c r="DH112" s="949"/>
      <c r="DI112" s="949"/>
      <c r="DJ112" s="949"/>
      <c r="DK112" s="949"/>
      <c r="DL112" s="949" t="s">
        <v>408</v>
      </c>
      <c r="DM112" s="949"/>
      <c r="DN112" s="949"/>
      <c r="DO112" s="949"/>
      <c r="DP112" s="949"/>
      <c r="DQ112" s="949" t="s">
        <v>408</v>
      </c>
      <c r="DR112" s="949"/>
      <c r="DS112" s="949"/>
      <c r="DT112" s="949"/>
      <c r="DU112" s="949"/>
      <c r="DV112" s="950" t="s">
        <v>408</v>
      </c>
      <c r="DW112" s="950"/>
      <c r="DX112" s="950"/>
      <c r="DY112" s="950"/>
      <c r="DZ112" s="951"/>
    </row>
    <row r="113" spans="1:130" s="197" customFormat="1" ht="26.25" customHeight="1" x14ac:dyDescent="0.15">
      <c r="A113" s="983"/>
      <c r="B113" s="984"/>
      <c r="C113" s="979" t="s">
        <v>413</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230718</v>
      </c>
      <c r="AB113" s="963"/>
      <c r="AC113" s="963"/>
      <c r="AD113" s="963"/>
      <c r="AE113" s="964"/>
      <c r="AF113" s="965">
        <v>210264</v>
      </c>
      <c r="AG113" s="963"/>
      <c r="AH113" s="963"/>
      <c r="AI113" s="963"/>
      <c r="AJ113" s="964"/>
      <c r="AK113" s="965">
        <v>208853</v>
      </c>
      <c r="AL113" s="963"/>
      <c r="AM113" s="963"/>
      <c r="AN113" s="963"/>
      <c r="AO113" s="964"/>
      <c r="AP113" s="966">
        <v>6</v>
      </c>
      <c r="AQ113" s="967"/>
      <c r="AR113" s="967"/>
      <c r="AS113" s="967"/>
      <c r="AT113" s="968"/>
      <c r="AU113" s="928"/>
      <c r="AV113" s="929"/>
      <c r="AW113" s="929"/>
      <c r="AX113" s="929"/>
      <c r="AY113" s="930"/>
      <c r="AZ113" s="978" t="s">
        <v>414</v>
      </c>
      <c r="BA113" s="979"/>
      <c r="BB113" s="979"/>
      <c r="BC113" s="979"/>
      <c r="BD113" s="979"/>
      <c r="BE113" s="979"/>
      <c r="BF113" s="979"/>
      <c r="BG113" s="979"/>
      <c r="BH113" s="979"/>
      <c r="BI113" s="979"/>
      <c r="BJ113" s="979"/>
      <c r="BK113" s="979"/>
      <c r="BL113" s="979"/>
      <c r="BM113" s="979"/>
      <c r="BN113" s="979"/>
      <c r="BO113" s="979"/>
      <c r="BP113" s="980"/>
      <c r="BQ113" s="948">
        <v>627754</v>
      </c>
      <c r="BR113" s="949"/>
      <c r="BS113" s="949"/>
      <c r="BT113" s="949"/>
      <c r="BU113" s="949"/>
      <c r="BV113" s="949">
        <v>609791</v>
      </c>
      <c r="BW113" s="949"/>
      <c r="BX113" s="949"/>
      <c r="BY113" s="949"/>
      <c r="BZ113" s="949"/>
      <c r="CA113" s="949">
        <v>702232</v>
      </c>
      <c r="CB113" s="949"/>
      <c r="CC113" s="949"/>
      <c r="CD113" s="949"/>
      <c r="CE113" s="949"/>
      <c r="CF113" s="943">
        <v>20</v>
      </c>
      <c r="CG113" s="944"/>
      <c r="CH113" s="944"/>
      <c r="CI113" s="944"/>
      <c r="CJ113" s="944"/>
      <c r="CK113" s="974"/>
      <c r="CL113" s="975"/>
      <c r="CM113" s="945" t="s">
        <v>415</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408</v>
      </c>
      <c r="DH113" s="988"/>
      <c r="DI113" s="988"/>
      <c r="DJ113" s="988"/>
      <c r="DK113" s="989"/>
      <c r="DL113" s="990" t="s">
        <v>408</v>
      </c>
      <c r="DM113" s="988"/>
      <c r="DN113" s="988"/>
      <c r="DO113" s="988"/>
      <c r="DP113" s="989"/>
      <c r="DQ113" s="990" t="s">
        <v>408</v>
      </c>
      <c r="DR113" s="988"/>
      <c r="DS113" s="988"/>
      <c r="DT113" s="988"/>
      <c r="DU113" s="989"/>
      <c r="DV113" s="991" t="s">
        <v>408</v>
      </c>
      <c r="DW113" s="992"/>
      <c r="DX113" s="992"/>
      <c r="DY113" s="992"/>
      <c r="DZ113" s="993"/>
    </row>
    <row r="114" spans="1:130" s="197" customFormat="1" ht="26.25" customHeight="1" x14ac:dyDescent="0.15">
      <c r="A114" s="983"/>
      <c r="B114" s="984"/>
      <c r="C114" s="979" t="s">
        <v>416</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52833</v>
      </c>
      <c r="AB114" s="988"/>
      <c r="AC114" s="988"/>
      <c r="AD114" s="988"/>
      <c r="AE114" s="989"/>
      <c r="AF114" s="990">
        <v>51312</v>
      </c>
      <c r="AG114" s="988"/>
      <c r="AH114" s="988"/>
      <c r="AI114" s="988"/>
      <c r="AJ114" s="989"/>
      <c r="AK114" s="990">
        <v>49702</v>
      </c>
      <c r="AL114" s="988"/>
      <c r="AM114" s="988"/>
      <c r="AN114" s="988"/>
      <c r="AO114" s="989"/>
      <c r="AP114" s="991">
        <v>1.4</v>
      </c>
      <c r="AQ114" s="992"/>
      <c r="AR114" s="992"/>
      <c r="AS114" s="992"/>
      <c r="AT114" s="993"/>
      <c r="AU114" s="928"/>
      <c r="AV114" s="929"/>
      <c r="AW114" s="929"/>
      <c r="AX114" s="929"/>
      <c r="AY114" s="930"/>
      <c r="AZ114" s="978" t="s">
        <v>417</v>
      </c>
      <c r="BA114" s="979"/>
      <c r="BB114" s="979"/>
      <c r="BC114" s="979"/>
      <c r="BD114" s="979"/>
      <c r="BE114" s="979"/>
      <c r="BF114" s="979"/>
      <c r="BG114" s="979"/>
      <c r="BH114" s="979"/>
      <c r="BI114" s="979"/>
      <c r="BJ114" s="979"/>
      <c r="BK114" s="979"/>
      <c r="BL114" s="979"/>
      <c r="BM114" s="979"/>
      <c r="BN114" s="979"/>
      <c r="BO114" s="979"/>
      <c r="BP114" s="980"/>
      <c r="BQ114" s="948">
        <v>936027</v>
      </c>
      <c r="BR114" s="949"/>
      <c r="BS114" s="949"/>
      <c r="BT114" s="949"/>
      <c r="BU114" s="949"/>
      <c r="BV114" s="949">
        <v>843964</v>
      </c>
      <c r="BW114" s="949"/>
      <c r="BX114" s="949"/>
      <c r="BY114" s="949"/>
      <c r="BZ114" s="949"/>
      <c r="CA114" s="949">
        <v>741676</v>
      </c>
      <c r="CB114" s="949"/>
      <c r="CC114" s="949"/>
      <c r="CD114" s="949"/>
      <c r="CE114" s="949"/>
      <c r="CF114" s="943">
        <v>21.2</v>
      </c>
      <c r="CG114" s="944"/>
      <c r="CH114" s="944"/>
      <c r="CI114" s="944"/>
      <c r="CJ114" s="944"/>
      <c r="CK114" s="974"/>
      <c r="CL114" s="975"/>
      <c r="CM114" s="945" t="s">
        <v>418</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408</v>
      </c>
      <c r="DH114" s="988"/>
      <c r="DI114" s="988"/>
      <c r="DJ114" s="988"/>
      <c r="DK114" s="989"/>
      <c r="DL114" s="990" t="s">
        <v>408</v>
      </c>
      <c r="DM114" s="988"/>
      <c r="DN114" s="988"/>
      <c r="DO114" s="988"/>
      <c r="DP114" s="989"/>
      <c r="DQ114" s="990" t="s">
        <v>408</v>
      </c>
      <c r="DR114" s="988"/>
      <c r="DS114" s="988"/>
      <c r="DT114" s="988"/>
      <c r="DU114" s="989"/>
      <c r="DV114" s="991" t="s">
        <v>408</v>
      </c>
      <c r="DW114" s="992"/>
      <c r="DX114" s="992"/>
      <c r="DY114" s="992"/>
      <c r="DZ114" s="993"/>
    </row>
    <row r="115" spans="1:130" s="197" customFormat="1" ht="26.25" customHeight="1" x14ac:dyDescent="0.15">
      <c r="A115" s="983"/>
      <c r="B115" s="984"/>
      <c r="C115" s="979" t="s">
        <v>419</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531</v>
      </c>
      <c r="AB115" s="963"/>
      <c r="AC115" s="963"/>
      <c r="AD115" s="963"/>
      <c r="AE115" s="964"/>
      <c r="AF115" s="965">
        <v>187</v>
      </c>
      <c r="AG115" s="963"/>
      <c r="AH115" s="963"/>
      <c r="AI115" s="963"/>
      <c r="AJ115" s="964"/>
      <c r="AK115" s="965">
        <v>774</v>
      </c>
      <c r="AL115" s="963"/>
      <c r="AM115" s="963"/>
      <c r="AN115" s="963"/>
      <c r="AO115" s="964"/>
      <c r="AP115" s="966">
        <v>0</v>
      </c>
      <c r="AQ115" s="967"/>
      <c r="AR115" s="967"/>
      <c r="AS115" s="967"/>
      <c r="AT115" s="968"/>
      <c r="AU115" s="928"/>
      <c r="AV115" s="929"/>
      <c r="AW115" s="929"/>
      <c r="AX115" s="929"/>
      <c r="AY115" s="930"/>
      <c r="AZ115" s="978" t="s">
        <v>420</v>
      </c>
      <c r="BA115" s="979"/>
      <c r="BB115" s="979"/>
      <c r="BC115" s="979"/>
      <c r="BD115" s="979"/>
      <c r="BE115" s="979"/>
      <c r="BF115" s="979"/>
      <c r="BG115" s="979"/>
      <c r="BH115" s="979"/>
      <c r="BI115" s="979"/>
      <c r="BJ115" s="979"/>
      <c r="BK115" s="979"/>
      <c r="BL115" s="979"/>
      <c r="BM115" s="979"/>
      <c r="BN115" s="979"/>
      <c r="BO115" s="979"/>
      <c r="BP115" s="980"/>
      <c r="BQ115" s="948" t="s">
        <v>408</v>
      </c>
      <c r="BR115" s="949"/>
      <c r="BS115" s="949"/>
      <c r="BT115" s="949"/>
      <c r="BU115" s="949"/>
      <c r="BV115" s="949" t="s">
        <v>408</v>
      </c>
      <c r="BW115" s="949"/>
      <c r="BX115" s="949"/>
      <c r="BY115" s="949"/>
      <c r="BZ115" s="949"/>
      <c r="CA115" s="949" t="s">
        <v>408</v>
      </c>
      <c r="CB115" s="949"/>
      <c r="CC115" s="949"/>
      <c r="CD115" s="949"/>
      <c r="CE115" s="949"/>
      <c r="CF115" s="943" t="s">
        <v>408</v>
      </c>
      <c r="CG115" s="944"/>
      <c r="CH115" s="944"/>
      <c r="CI115" s="944"/>
      <c r="CJ115" s="944"/>
      <c r="CK115" s="974"/>
      <c r="CL115" s="975"/>
      <c r="CM115" s="978" t="s">
        <v>421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0"/>
      <c r="DG115" s="987" t="s">
        <v>408</v>
      </c>
      <c r="DH115" s="988"/>
      <c r="DI115" s="988"/>
      <c r="DJ115" s="988"/>
      <c r="DK115" s="989"/>
      <c r="DL115" s="990" t="s">
        <v>408</v>
      </c>
      <c r="DM115" s="988"/>
      <c r="DN115" s="988"/>
      <c r="DO115" s="988"/>
      <c r="DP115" s="989"/>
      <c r="DQ115" s="990" t="s">
        <v>408</v>
      </c>
      <c r="DR115" s="988"/>
      <c r="DS115" s="988"/>
      <c r="DT115" s="988"/>
      <c r="DU115" s="989"/>
      <c r="DV115" s="991" t="s">
        <v>408</v>
      </c>
      <c r="DW115" s="992"/>
      <c r="DX115" s="992"/>
      <c r="DY115" s="992"/>
      <c r="DZ115" s="993"/>
    </row>
    <row r="116" spans="1:130" s="197" customFormat="1" ht="26.25" customHeight="1" x14ac:dyDescent="0.15">
      <c r="A116" s="985"/>
      <c r="B116" s="986"/>
      <c r="C116" s="1000" t="s">
        <v>422</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87" t="s">
        <v>408</v>
      </c>
      <c r="AB116" s="988"/>
      <c r="AC116" s="988"/>
      <c r="AD116" s="988"/>
      <c r="AE116" s="989"/>
      <c r="AF116" s="990" t="s">
        <v>408</v>
      </c>
      <c r="AG116" s="988"/>
      <c r="AH116" s="988"/>
      <c r="AI116" s="988"/>
      <c r="AJ116" s="989"/>
      <c r="AK116" s="990" t="s">
        <v>408</v>
      </c>
      <c r="AL116" s="988"/>
      <c r="AM116" s="988"/>
      <c r="AN116" s="988"/>
      <c r="AO116" s="989"/>
      <c r="AP116" s="991" t="s">
        <v>408</v>
      </c>
      <c r="AQ116" s="992"/>
      <c r="AR116" s="992"/>
      <c r="AS116" s="992"/>
      <c r="AT116" s="993"/>
      <c r="AU116" s="928"/>
      <c r="AV116" s="929"/>
      <c r="AW116" s="929"/>
      <c r="AX116" s="929"/>
      <c r="AY116" s="930"/>
      <c r="AZ116" s="978" t="s">
        <v>423</v>
      </c>
      <c r="BA116" s="979"/>
      <c r="BB116" s="979"/>
      <c r="BC116" s="979"/>
      <c r="BD116" s="979"/>
      <c r="BE116" s="979"/>
      <c r="BF116" s="979"/>
      <c r="BG116" s="979"/>
      <c r="BH116" s="979"/>
      <c r="BI116" s="979"/>
      <c r="BJ116" s="979"/>
      <c r="BK116" s="979"/>
      <c r="BL116" s="979"/>
      <c r="BM116" s="979"/>
      <c r="BN116" s="979"/>
      <c r="BO116" s="979"/>
      <c r="BP116" s="980"/>
      <c r="BQ116" s="948" t="s">
        <v>408</v>
      </c>
      <c r="BR116" s="949"/>
      <c r="BS116" s="949"/>
      <c r="BT116" s="949"/>
      <c r="BU116" s="949"/>
      <c r="BV116" s="949" t="s">
        <v>408</v>
      </c>
      <c r="BW116" s="949"/>
      <c r="BX116" s="949"/>
      <c r="BY116" s="949"/>
      <c r="BZ116" s="949"/>
      <c r="CA116" s="949" t="s">
        <v>408</v>
      </c>
      <c r="CB116" s="949"/>
      <c r="CC116" s="949"/>
      <c r="CD116" s="949"/>
      <c r="CE116" s="949"/>
      <c r="CF116" s="943" t="s">
        <v>408</v>
      </c>
      <c r="CG116" s="944"/>
      <c r="CH116" s="944"/>
      <c r="CI116" s="944"/>
      <c r="CJ116" s="944"/>
      <c r="CK116" s="974"/>
      <c r="CL116" s="975"/>
      <c r="CM116" s="945" t="s">
        <v>424</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408</v>
      </c>
      <c r="DH116" s="988"/>
      <c r="DI116" s="988"/>
      <c r="DJ116" s="988"/>
      <c r="DK116" s="989"/>
      <c r="DL116" s="990" t="s">
        <v>408</v>
      </c>
      <c r="DM116" s="988"/>
      <c r="DN116" s="988"/>
      <c r="DO116" s="988"/>
      <c r="DP116" s="989"/>
      <c r="DQ116" s="990" t="s">
        <v>408</v>
      </c>
      <c r="DR116" s="988"/>
      <c r="DS116" s="988"/>
      <c r="DT116" s="988"/>
      <c r="DU116" s="989"/>
      <c r="DV116" s="991" t="s">
        <v>408</v>
      </c>
      <c r="DW116" s="992"/>
      <c r="DX116" s="992"/>
      <c r="DY116" s="992"/>
      <c r="DZ116" s="993"/>
    </row>
    <row r="117" spans="1:130" s="197" customFormat="1" ht="26.25" customHeight="1" x14ac:dyDescent="0.15">
      <c r="A117" s="933" t="s">
        <v>167</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22" t="s">
        <v>425</v>
      </c>
      <c r="Z117" s="913"/>
      <c r="AA117" s="1025">
        <v>834562</v>
      </c>
      <c r="AB117" s="995"/>
      <c r="AC117" s="995"/>
      <c r="AD117" s="995"/>
      <c r="AE117" s="996"/>
      <c r="AF117" s="994">
        <v>801624</v>
      </c>
      <c r="AG117" s="995"/>
      <c r="AH117" s="995"/>
      <c r="AI117" s="995"/>
      <c r="AJ117" s="996"/>
      <c r="AK117" s="994">
        <v>760036</v>
      </c>
      <c r="AL117" s="995"/>
      <c r="AM117" s="995"/>
      <c r="AN117" s="995"/>
      <c r="AO117" s="996"/>
      <c r="AP117" s="997"/>
      <c r="AQ117" s="998"/>
      <c r="AR117" s="998"/>
      <c r="AS117" s="998"/>
      <c r="AT117" s="999"/>
      <c r="AU117" s="928"/>
      <c r="AV117" s="929"/>
      <c r="AW117" s="929"/>
      <c r="AX117" s="929"/>
      <c r="AY117" s="930"/>
      <c r="AZ117" s="1024" t="s">
        <v>426</v>
      </c>
      <c r="BA117" s="1000"/>
      <c r="BB117" s="1000"/>
      <c r="BC117" s="1000"/>
      <c r="BD117" s="1000"/>
      <c r="BE117" s="1000"/>
      <c r="BF117" s="1000"/>
      <c r="BG117" s="1000"/>
      <c r="BH117" s="1000"/>
      <c r="BI117" s="1000"/>
      <c r="BJ117" s="1000"/>
      <c r="BK117" s="1000"/>
      <c r="BL117" s="1000"/>
      <c r="BM117" s="1000"/>
      <c r="BN117" s="1000"/>
      <c r="BO117" s="1000"/>
      <c r="BP117" s="1001"/>
      <c r="BQ117" s="1014" t="s">
        <v>108</v>
      </c>
      <c r="BR117" s="1015"/>
      <c r="BS117" s="1015"/>
      <c r="BT117" s="1015"/>
      <c r="BU117" s="1015"/>
      <c r="BV117" s="1015" t="s">
        <v>108</v>
      </c>
      <c r="BW117" s="1015"/>
      <c r="BX117" s="1015"/>
      <c r="BY117" s="1015"/>
      <c r="BZ117" s="1015"/>
      <c r="CA117" s="1015" t="s">
        <v>108</v>
      </c>
      <c r="CB117" s="1015"/>
      <c r="CC117" s="1015"/>
      <c r="CD117" s="1015"/>
      <c r="CE117" s="1015"/>
      <c r="CF117" s="943" t="s">
        <v>108</v>
      </c>
      <c r="CG117" s="944"/>
      <c r="CH117" s="944"/>
      <c r="CI117" s="944"/>
      <c r="CJ117" s="944"/>
      <c r="CK117" s="974"/>
      <c r="CL117" s="975"/>
      <c r="CM117" s="945" t="s">
        <v>427</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108</v>
      </c>
      <c r="DH117" s="988"/>
      <c r="DI117" s="988"/>
      <c r="DJ117" s="988"/>
      <c r="DK117" s="989"/>
      <c r="DL117" s="990" t="s">
        <v>108</v>
      </c>
      <c r="DM117" s="988"/>
      <c r="DN117" s="988"/>
      <c r="DO117" s="988"/>
      <c r="DP117" s="989"/>
      <c r="DQ117" s="990" t="s">
        <v>108</v>
      </c>
      <c r="DR117" s="988"/>
      <c r="DS117" s="988"/>
      <c r="DT117" s="988"/>
      <c r="DU117" s="989"/>
      <c r="DV117" s="991" t="s">
        <v>108</v>
      </c>
      <c r="DW117" s="992"/>
      <c r="DX117" s="992"/>
      <c r="DY117" s="992"/>
      <c r="DZ117" s="993"/>
    </row>
    <row r="118" spans="1:130" s="197" customFormat="1" ht="26.25" customHeight="1" x14ac:dyDescent="0.15">
      <c r="A118" s="933" t="s">
        <v>399</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397</v>
      </c>
      <c r="AB118" s="912"/>
      <c r="AC118" s="912"/>
      <c r="AD118" s="912"/>
      <c r="AE118" s="913"/>
      <c r="AF118" s="911" t="s">
        <v>284</v>
      </c>
      <c r="AG118" s="912"/>
      <c r="AH118" s="912"/>
      <c r="AI118" s="912"/>
      <c r="AJ118" s="913"/>
      <c r="AK118" s="911" t="s">
        <v>283</v>
      </c>
      <c r="AL118" s="912"/>
      <c r="AM118" s="912"/>
      <c r="AN118" s="912"/>
      <c r="AO118" s="913"/>
      <c r="AP118" s="1019" t="s">
        <v>398</v>
      </c>
      <c r="AQ118" s="1020"/>
      <c r="AR118" s="1020"/>
      <c r="AS118" s="1020"/>
      <c r="AT118" s="1021"/>
      <c r="AU118" s="931"/>
      <c r="AV118" s="932"/>
      <c r="AW118" s="932"/>
      <c r="AX118" s="932"/>
      <c r="AY118" s="932"/>
      <c r="AZ118" s="228" t="s">
        <v>167</v>
      </c>
      <c r="BA118" s="228"/>
      <c r="BB118" s="228"/>
      <c r="BC118" s="228"/>
      <c r="BD118" s="228"/>
      <c r="BE118" s="228"/>
      <c r="BF118" s="228"/>
      <c r="BG118" s="228"/>
      <c r="BH118" s="228"/>
      <c r="BI118" s="228"/>
      <c r="BJ118" s="228"/>
      <c r="BK118" s="228"/>
      <c r="BL118" s="228"/>
      <c r="BM118" s="228"/>
      <c r="BN118" s="228"/>
      <c r="BO118" s="1022" t="s">
        <v>428</v>
      </c>
      <c r="BP118" s="1023"/>
      <c r="BQ118" s="1014">
        <v>9602867</v>
      </c>
      <c r="BR118" s="1015"/>
      <c r="BS118" s="1015"/>
      <c r="BT118" s="1015"/>
      <c r="BU118" s="1015"/>
      <c r="BV118" s="1015">
        <v>8970593</v>
      </c>
      <c r="BW118" s="1015"/>
      <c r="BX118" s="1015"/>
      <c r="BY118" s="1015"/>
      <c r="BZ118" s="1015"/>
      <c r="CA118" s="1015">
        <v>8592730</v>
      </c>
      <c r="CB118" s="1015"/>
      <c r="CC118" s="1015"/>
      <c r="CD118" s="1015"/>
      <c r="CE118" s="1015"/>
      <c r="CF118" s="1016"/>
      <c r="CG118" s="1017"/>
      <c r="CH118" s="1017"/>
      <c r="CI118" s="1017"/>
      <c r="CJ118" s="1018"/>
      <c r="CK118" s="974"/>
      <c r="CL118" s="975"/>
      <c r="CM118" s="945" t="s">
        <v>429</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108</v>
      </c>
      <c r="DH118" s="988"/>
      <c r="DI118" s="988"/>
      <c r="DJ118" s="988"/>
      <c r="DK118" s="989"/>
      <c r="DL118" s="990" t="s">
        <v>108</v>
      </c>
      <c r="DM118" s="988"/>
      <c r="DN118" s="988"/>
      <c r="DO118" s="988"/>
      <c r="DP118" s="989"/>
      <c r="DQ118" s="990" t="s">
        <v>108</v>
      </c>
      <c r="DR118" s="988"/>
      <c r="DS118" s="988"/>
      <c r="DT118" s="988"/>
      <c r="DU118" s="989"/>
      <c r="DV118" s="991" t="s">
        <v>108</v>
      </c>
      <c r="DW118" s="992"/>
      <c r="DX118" s="992"/>
      <c r="DY118" s="992"/>
      <c r="DZ118" s="993"/>
    </row>
    <row r="119" spans="1:130" s="197" customFormat="1" ht="26.25" customHeight="1" x14ac:dyDescent="0.15">
      <c r="A119" s="1003" t="s">
        <v>402</v>
      </c>
      <c r="B119" s="973"/>
      <c r="C119" s="952" t="s">
        <v>403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18" t="s">
        <v>108</v>
      </c>
      <c r="AB119" s="919"/>
      <c r="AC119" s="919"/>
      <c r="AD119" s="919"/>
      <c r="AE119" s="920"/>
      <c r="AF119" s="921" t="s">
        <v>108</v>
      </c>
      <c r="AG119" s="919"/>
      <c r="AH119" s="919"/>
      <c r="AI119" s="919"/>
      <c r="AJ119" s="920"/>
      <c r="AK119" s="921" t="s">
        <v>108</v>
      </c>
      <c r="AL119" s="919"/>
      <c r="AM119" s="919"/>
      <c r="AN119" s="919"/>
      <c r="AO119" s="920"/>
      <c r="AP119" s="922" t="s">
        <v>108</v>
      </c>
      <c r="AQ119" s="923"/>
      <c r="AR119" s="923"/>
      <c r="AS119" s="923"/>
      <c r="AT119" s="924"/>
      <c r="AU119" s="1006" t="s">
        <v>430</v>
      </c>
      <c r="AV119" s="1007"/>
      <c r="AW119" s="1007"/>
      <c r="AX119" s="1007"/>
      <c r="AY119" s="1008"/>
      <c r="AZ119" s="969" t="s">
        <v>431</v>
      </c>
      <c r="BA119" s="916"/>
      <c r="BB119" s="916"/>
      <c r="BC119" s="916"/>
      <c r="BD119" s="916"/>
      <c r="BE119" s="916"/>
      <c r="BF119" s="916"/>
      <c r="BG119" s="916"/>
      <c r="BH119" s="916"/>
      <c r="BI119" s="916"/>
      <c r="BJ119" s="916"/>
      <c r="BK119" s="916"/>
      <c r="BL119" s="916"/>
      <c r="BM119" s="916"/>
      <c r="BN119" s="916"/>
      <c r="BO119" s="916"/>
      <c r="BP119" s="917"/>
      <c r="BQ119" s="955">
        <v>1843118</v>
      </c>
      <c r="BR119" s="956"/>
      <c r="BS119" s="956"/>
      <c r="BT119" s="956"/>
      <c r="BU119" s="956"/>
      <c r="BV119" s="956">
        <v>1911791</v>
      </c>
      <c r="BW119" s="956"/>
      <c r="BX119" s="956"/>
      <c r="BY119" s="956"/>
      <c r="BZ119" s="956"/>
      <c r="CA119" s="956">
        <v>2234543</v>
      </c>
      <c r="CB119" s="956"/>
      <c r="CC119" s="956"/>
      <c r="CD119" s="956"/>
      <c r="CE119" s="956"/>
      <c r="CF119" s="970">
        <v>63.8</v>
      </c>
      <c r="CG119" s="971"/>
      <c r="CH119" s="971"/>
      <c r="CI119" s="971"/>
      <c r="CJ119" s="971"/>
      <c r="CK119" s="976"/>
      <c r="CL119" s="977"/>
      <c r="CM119" s="1033" t="s">
        <v>432</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26">
        <v>95</v>
      </c>
      <c r="DH119" s="1027"/>
      <c r="DI119" s="1027"/>
      <c r="DJ119" s="1027"/>
      <c r="DK119" s="1028"/>
      <c r="DL119" s="1029">
        <v>79</v>
      </c>
      <c r="DM119" s="1027"/>
      <c r="DN119" s="1027"/>
      <c r="DO119" s="1027"/>
      <c r="DP119" s="1028"/>
      <c r="DQ119" s="1029">
        <v>517</v>
      </c>
      <c r="DR119" s="1027"/>
      <c r="DS119" s="1027"/>
      <c r="DT119" s="1027"/>
      <c r="DU119" s="1028"/>
      <c r="DV119" s="1030">
        <v>0</v>
      </c>
      <c r="DW119" s="1031"/>
      <c r="DX119" s="1031"/>
      <c r="DY119" s="1031"/>
      <c r="DZ119" s="1032"/>
    </row>
    <row r="120" spans="1:130" s="197" customFormat="1" ht="26.25" customHeight="1" x14ac:dyDescent="0.15">
      <c r="A120" s="1004"/>
      <c r="B120" s="975"/>
      <c r="C120" s="945" t="s">
        <v>407</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108</v>
      </c>
      <c r="AB120" s="988"/>
      <c r="AC120" s="988"/>
      <c r="AD120" s="988"/>
      <c r="AE120" s="989"/>
      <c r="AF120" s="990" t="s">
        <v>108</v>
      </c>
      <c r="AG120" s="988"/>
      <c r="AH120" s="988"/>
      <c r="AI120" s="988"/>
      <c r="AJ120" s="989"/>
      <c r="AK120" s="990" t="s">
        <v>108</v>
      </c>
      <c r="AL120" s="988"/>
      <c r="AM120" s="988"/>
      <c r="AN120" s="988"/>
      <c r="AO120" s="989"/>
      <c r="AP120" s="991" t="s">
        <v>108</v>
      </c>
      <c r="AQ120" s="992"/>
      <c r="AR120" s="992"/>
      <c r="AS120" s="992"/>
      <c r="AT120" s="993"/>
      <c r="AU120" s="1009"/>
      <c r="AV120" s="1010"/>
      <c r="AW120" s="1010"/>
      <c r="AX120" s="1010"/>
      <c r="AY120" s="1011"/>
      <c r="AZ120" s="978" t="s">
        <v>433</v>
      </c>
      <c r="BA120" s="979"/>
      <c r="BB120" s="979"/>
      <c r="BC120" s="979"/>
      <c r="BD120" s="979"/>
      <c r="BE120" s="979"/>
      <c r="BF120" s="979"/>
      <c r="BG120" s="979"/>
      <c r="BH120" s="979"/>
      <c r="BI120" s="979"/>
      <c r="BJ120" s="979"/>
      <c r="BK120" s="979"/>
      <c r="BL120" s="979"/>
      <c r="BM120" s="979"/>
      <c r="BN120" s="979"/>
      <c r="BO120" s="979"/>
      <c r="BP120" s="980"/>
      <c r="BQ120" s="948">
        <v>70254</v>
      </c>
      <c r="BR120" s="949"/>
      <c r="BS120" s="949"/>
      <c r="BT120" s="949"/>
      <c r="BU120" s="949"/>
      <c r="BV120" s="949">
        <v>68495</v>
      </c>
      <c r="BW120" s="949"/>
      <c r="BX120" s="949"/>
      <c r="BY120" s="949"/>
      <c r="BZ120" s="949"/>
      <c r="CA120" s="949">
        <v>62374</v>
      </c>
      <c r="CB120" s="949"/>
      <c r="CC120" s="949"/>
      <c r="CD120" s="949"/>
      <c r="CE120" s="949"/>
      <c r="CF120" s="943">
        <v>1.8</v>
      </c>
      <c r="CG120" s="944"/>
      <c r="CH120" s="944"/>
      <c r="CI120" s="944"/>
      <c r="CJ120" s="944"/>
      <c r="CK120" s="1042" t="s">
        <v>434</v>
      </c>
      <c r="CL120" s="1043"/>
      <c r="CM120" s="1043"/>
      <c r="CN120" s="1043"/>
      <c r="CO120" s="1044"/>
      <c r="CP120" s="1050" t="s">
        <v>381</v>
      </c>
      <c r="CQ120" s="1051"/>
      <c r="CR120" s="1051"/>
      <c r="CS120" s="1051"/>
      <c r="CT120" s="1051"/>
      <c r="CU120" s="1051"/>
      <c r="CV120" s="1051"/>
      <c r="CW120" s="1051"/>
      <c r="CX120" s="1051"/>
      <c r="CY120" s="1051"/>
      <c r="CZ120" s="1051"/>
      <c r="DA120" s="1051"/>
      <c r="DB120" s="1051"/>
      <c r="DC120" s="1051"/>
      <c r="DD120" s="1051"/>
      <c r="DE120" s="1051"/>
      <c r="DF120" s="1052"/>
      <c r="DG120" s="955">
        <v>2526026</v>
      </c>
      <c r="DH120" s="956"/>
      <c r="DI120" s="956"/>
      <c r="DJ120" s="956"/>
      <c r="DK120" s="956"/>
      <c r="DL120" s="956">
        <v>2326896</v>
      </c>
      <c r="DM120" s="956"/>
      <c r="DN120" s="956"/>
      <c r="DO120" s="956"/>
      <c r="DP120" s="956"/>
      <c r="DQ120" s="956">
        <v>2212219</v>
      </c>
      <c r="DR120" s="956"/>
      <c r="DS120" s="956"/>
      <c r="DT120" s="956"/>
      <c r="DU120" s="956"/>
      <c r="DV120" s="957">
        <v>63.1</v>
      </c>
      <c r="DW120" s="957"/>
      <c r="DX120" s="957"/>
      <c r="DY120" s="957"/>
      <c r="DZ120" s="958"/>
    </row>
    <row r="121" spans="1:130" s="197" customFormat="1" ht="26.25" customHeight="1" x14ac:dyDescent="0.15">
      <c r="A121" s="1004"/>
      <c r="B121" s="975"/>
      <c r="C121" s="1039" t="s">
        <v>435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987" t="s">
        <v>108</v>
      </c>
      <c r="AB121" s="988"/>
      <c r="AC121" s="988"/>
      <c r="AD121" s="988"/>
      <c r="AE121" s="989"/>
      <c r="AF121" s="990" t="s">
        <v>108</v>
      </c>
      <c r="AG121" s="988"/>
      <c r="AH121" s="988"/>
      <c r="AI121" s="988"/>
      <c r="AJ121" s="989"/>
      <c r="AK121" s="990" t="s">
        <v>108</v>
      </c>
      <c r="AL121" s="988"/>
      <c r="AM121" s="988"/>
      <c r="AN121" s="988"/>
      <c r="AO121" s="989"/>
      <c r="AP121" s="991" t="s">
        <v>108</v>
      </c>
      <c r="AQ121" s="992"/>
      <c r="AR121" s="992"/>
      <c r="AS121" s="992"/>
      <c r="AT121" s="993"/>
      <c r="AU121" s="1009"/>
      <c r="AV121" s="1010"/>
      <c r="AW121" s="1010"/>
      <c r="AX121" s="1010"/>
      <c r="AY121" s="1011"/>
      <c r="AZ121" s="1024" t="s">
        <v>436</v>
      </c>
      <c r="BA121" s="1000"/>
      <c r="BB121" s="1000"/>
      <c r="BC121" s="1000"/>
      <c r="BD121" s="1000"/>
      <c r="BE121" s="1000"/>
      <c r="BF121" s="1000"/>
      <c r="BG121" s="1000"/>
      <c r="BH121" s="1000"/>
      <c r="BI121" s="1000"/>
      <c r="BJ121" s="1000"/>
      <c r="BK121" s="1000"/>
      <c r="BL121" s="1000"/>
      <c r="BM121" s="1000"/>
      <c r="BN121" s="1000"/>
      <c r="BO121" s="1000"/>
      <c r="BP121" s="1001"/>
      <c r="BQ121" s="1014">
        <v>6330949</v>
      </c>
      <c r="BR121" s="1015"/>
      <c r="BS121" s="1015"/>
      <c r="BT121" s="1015"/>
      <c r="BU121" s="1015"/>
      <c r="BV121" s="1015">
        <v>6175940</v>
      </c>
      <c r="BW121" s="1015"/>
      <c r="BX121" s="1015"/>
      <c r="BY121" s="1015"/>
      <c r="BZ121" s="1015"/>
      <c r="CA121" s="1015">
        <v>6014990</v>
      </c>
      <c r="CB121" s="1015"/>
      <c r="CC121" s="1015"/>
      <c r="CD121" s="1015"/>
      <c r="CE121" s="1015"/>
      <c r="CF121" s="1053">
        <v>171.6</v>
      </c>
      <c r="CG121" s="1054"/>
      <c r="CH121" s="1054"/>
      <c r="CI121" s="1054"/>
      <c r="CJ121" s="1054"/>
      <c r="CK121" s="1045"/>
      <c r="CL121" s="1046"/>
      <c r="CM121" s="1046"/>
      <c r="CN121" s="1046"/>
      <c r="CO121" s="1047"/>
      <c r="CP121" s="1036" t="s">
        <v>380</v>
      </c>
      <c r="CQ121" s="1037"/>
      <c r="CR121" s="1037"/>
      <c r="CS121" s="1037"/>
      <c r="CT121" s="1037"/>
      <c r="CU121" s="1037"/>
      <c r="CV121" s="1037"/>
      <c r="CW121" s="1037"/>
      <c r="CX121" s="1037"/>
      <c r="CY121" s="1037"/>
      <c r="CZ121" s="1037"/>
      <c r="DA121" s="1037"/>
      <c r="DB121" s="1037"/>
      <c r="DC121" s="1037"/>
      <c r="DD121" s="1037"/>
      <c r="DE121" s="1037"/>
      <c r="DF121" s="1038"/>
      <c r="DG121" s="948">
        <v>595257</v>
      </c>
      <c r="DH121" s="949"/>
      <c r="DI121" s="949"/>
      <c r="DJ121" s="949"/>
      <c r="DK121" s="949"/>
      <c r="DL121" s="949">
        <v>463953</v>
      </c>
      <c r="DM121" s="949"/>
      <c r="DN121" s="949"/>
      <c r="DO121" s="949"/>
      <c r="DP121" s="949"/>
      <c r="DQ121" s="949">
        <v>370299</v>
      </c>
      <c r="DR121" s="949"/>
      <c r="DS121" s="949"/>
      <c r="DT121" s="949"/>
      <c r="DU121" s="949"/>
      <c r="DV121" s="950">
        <v>10.6</v>
      </c>
      <c r="DW121" s="950"/>
      <c r="DX121" s="950"/>
      <c r="DY121" s="950"/>
      <c r="DZ121" s="951"/>
    </row>
    <row r="122" spans="1:130" s="197" customFormat="1" ht="26.25" customHeight="1" x14ac:dyDescent="0.15">
      <c r="A122" s="1004"/>
      <c r="B122" s="975"/>
      <c r="C122" s="945" t="s">
        <v>418</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108</v>
      </c>
      <c r="AB122" s="988"/>
      <c r="AC122" s="988"/>
      <c r="AD122" s="988"/>
      <c r="AE122" s="989"/>
      <c r="AF122" s="990" t="s">
        <v>108</v>
      </c>
      <c r="AG122" s="988"/>
      <c r="AH122" s="988"/>
      <c r="AI122" s="988"/>
      <c r="AJ122" s="989"/>
      <c r="AK122" s="990" t="s">
        <v>108</v>
      </c>
      <c r="AL122" s="988"/>
      <c r="AM122" s="988"/>
      <c r="AN122" s="988"/>
      <c r="AO122" s="989"/>
      <c r="AP122" s="991" t="s">
        <v>108</v>
      </c>
      <c r="AQ122" s="992"/>
      <c r="AR122" s="992"/>
      <c r="AS122" s="992"/>
      <c r="AT122" s="993"/>
      <c r="AU122" s="1012"/>
      <c r="AV122" s="1013"/>
      <c r="AW122" s="1013"/>
      <c r="AX122" s="1013"/>
      <c r="AY122" s="1013"/>
      <c r="AZ122" s="228" t="s">
        <v>167</v>
      </c>
      <c r="BA122" s="228"/>
      <c r="BB122" s="228"/>
      <c r="BC122" s="228"/>
      <c r="BD122" s="228"/>
      <c r="BE122" s="228"/>
      <c r="BF122" s="228"/>
      <c r="BG122" s="228"/>
      <c r="BH122" s="228"/>
      <c r="BI122" s="228"/>
      <c r="BJ122" s="228"/>
      <c r="BK122" s="228"/>
      <c r="BL122" s="228"/>
      <c r="BM122" s="228"/>
      <c r="BN122" s="228"/>
      <c r="BO122" s="1022" t="s">
        <v>437</v>
      </c>
      <c r="BP122" s="1023"/>
      <c r="BQ122" s="1063">
        <v>8244321</v>
      </c>
      <c r="BR122" s="1064"/>
      <c r="BS122" s="1064"/>
      <c r="BT122" s="1064"/>
      <c r="BU122" s="1064"/>
      <c r="BV122" s="1064">
        <v>8156226</v>
      </c>
      <c r="BW122" s="1064"/>
      <c r="BX122" s="1064"/>
      <c r="BY122" s="1064"/>
      <c r="BZ122" s="1064"/>
      <c r="CA122" s="1064">
        <v>8311907</v>
      </c>
      <c r="CB122" s="1064"/>
      <c r="CC122" s="1064"/>
      <c r="CD122" s="1064"/>
      <c r="CE122" s="1064"/>
      <c r="CF122" s="1016"/>
      <c r="CG122" s="1017"/>
      <c r="CH122" s="1017"/>
      <c r="CI122" s="1017"/>
      <c r="CJ122" s="1018"/>
      <c r="CK122" s="1045"/>
      <c r="CL122" s="1046"/>
      <c r="CM122" s="1046"/>
      <c r="CN122" s="1046"/>
      <c r="CO122" s="1047"/>
      <c r="CP122" s="1036" t="s">
        <v>438</v>
      </c>
      <c r="CQ122" s="1037"/>
      <c r="CR122" s="1037"/>
      <c r="CS122" s="1037"/>
      <c r="CT122" s="1037"/>
      <c r="CU122" s="1037"/>
      <c r="CV122" s="1037"/>
      <c r="CW122" s="1037"/>
      <c r="CX122" s="1037"/>
      <c r="CY122" s="1037"/>
      <c r="CZ122" s="1037"/>
      <c r="DA122" s="1037"/>
      <c r="DB122" s="1037"/>
      <c r="DC122" s="1037"/>
      <c r="DD122" s="1037"/>
      <c r="DE122" s="1037"/>
      <c r="DF122" s="1038"/>
      <c r="DG122" s="948">
        <v>20110</v>
      </c>
      <c r="DH122" s="949"/>
      <c r="DI122" s="949"/>
      <c r="DJ122" s="949"/>
      <c r="DK122" s="949"/>
      <c r="DL122" s="949">
        <v>15780</v>
      </c>
      <c r="DM122" s="949"/>
      <c r="DN122" s="949"/>
      <c r="DO122" s="949"/>
      <c r="DP122" s="949"/>
      <c r="DQ122" s="949">
        <v>15869</v>
      </c>
      <c r="DR122" s="949"/>
      <c r="DS122" s="949"/>
      <c r="DT122" s="949"/>
      <c r="DU122" s="949"/>
      <c r="DV122" s="950">
        <v>0.5</v>
      </c>
      <c r="DW122" s="950"/>
      <c r="DX122" s="950"/>
      <c r="DY122" s="950"/>
      <c r="DZ122" s="951"/>
    </row>
    <row r="123" spans="1:130" s="197" customFormat="1" ht="26.25" customHeight="1" thickBot="1" x14ac:dyDescent="0.2">
      <c r="A123" s="1004"/>
      <c r="B123" s="975"/>
      <c r="C123" s="945" t="s">
        <v>424</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439</v>
      </c>
      <c r="AB123" s="988"/>
      <c r="AC123" s="988"/>
      <c r="AD123" s="988"/>
      <c r="AE123" s="989"/>
      <c r="AF123" s="990" t="s">
        <v>439</v>
      </c>
      <c r="AG123" s="988"/>
      <c r="AH123" s="988"/>
      <c r="AI123" s="988"/>
      <c r="AJ123" s="989"/>
      <c r="AK123" s="990" t="s">
        <v>439</v>
      </c>
      <c r="AL123" s="988"/>
      <c r="AM123" s="988"/>
      <c r="AN123" s="988"/>
      <c r="AO123" s="989"/>
      <c r="AP123" s="991" t="s">
        <v>439</v>
      </c>
      <c r="AQ123" s="992"/>
      <c r="AR123" s="992"/>
      <c r="AS123" s="992"/>
      <c r="AT123" s="993"/>
      <c r="AU123" s="1060" t="s">
        <v>440</v>
      </c>
      <c r="AV123" s="1061"/>
      <c r="AW123" s="1061"/>
      <c r="AX123" s="1061"/>
      <c r="AY123" s="1061"/>
      <c r="AZ123" s="1061"/>
      <c r="BA123" s="1061"/>
      <c r="BB123" s="1061"/>
      <c r="BC123" s="1061"/>
      <c r="BD123" s="1061"/>
      <c r="BE123" s="1061"/>
      <c r="BF123" s="1061"/>
      <c r="BG123" s="1061"/>
      <c r="BH123" s="1061"/>
      <c r="BI123" s="1061"/>
      <c r="BJ123" s="1061"/>
      <c r="BK123" s="1061"/>
      <c r="BL123" s="1061"/>
      <c r="BM123" s="1061"/>
      <c r="BN123" s="1061"/>
      <c r="BO123" s="1061"/>
      <c r="BP123" s="1062"/>
      <c r="BQ123" s="1055">
        <v>38.799999999999997</v>
      </c>
      <c r="BR123" s="1056"/>
      <c r="BS123" s="1056"/>
      <c r="BT123" s="1056"/>
      <c r="BU123" s="1056"/>
      <c r="BV123" s="1056">
        <v>23.7</v>
      </c>
      <c r="BW123" s="1056"/>
      <c r="BX123" s="1056"/>
      <c r="BY123" s="1056"/>
      <c r="BZ123" s="1056"/>
      <c r="CA123" s="1056">
        <v>8</v>
      </c>
      <c r="CB123" s="1056"/>
      <c r="CC123" s="1056"/>
      <c r="CD123" s="1056"/>
      <c r="CE123" s="1056"/>
      <c r="CF123" s="1057"/>
      <c r="CG123" s="1058"/>
      <c r="CH123" s="1058"/>
      <c r="CI123" s="1058"/>
      <c r="CJ123" s="1059"/>
      <c r="CK123" s="1045"/>
      <c r="CL123" s="1046"/>
      <c r="CM123" s="1046"/>
      <c r="CN123" s="1046"/>
      <c r="CO123" s="1047"/>
      <c r="CP123" s="1036" t="s">
        <v>441</v>
      </c>
      <c r="CQ123" s="1037"/>
      <c r="CR123" s="1037"/>
      <c r="CS123" s="1037"/>
      <c r="CT123" s="1037"/>
      <c r="CU123" s="1037"/>
      <c r="CV123" s="1037"/>
      <c r="CW123" s="1037"/>
      <c r="CX123" s="1037"/>
      <c r="CY123" s="1037"/>
      <c r="CZ123" s="1037"/>
      <c r="DA123" s="1037"/>
      <c r="DB123" s="1037"/>
      <c r="DC123" s="1037"/>
      <c r="DD123" s="1037"/>
      <c r="DE123" s="1037"/>
      <c r="DF123" s="1038"/>
      <c r="DG123" s="987" t="s">
        <v>439</v>
      </c>
      <c r="DH123" s="988"/>
      <c r="DI123" s="988"/>
      <c r="DJ123" s="988"/>
      <c r="DK123" s="989"/>
      <c r="DL123" s="990" t="s">
        <v>439</v>
      </c>
      <c r="DM123" s="988"/>
      <c r="DN123" s="988"/>
      <c r="DO123" s="988"/>
      <c r="DP123" s="989"/>
      <c r="DQ123" s="990" t="s">
        <v>439</v>
      </c>
      <c r="DR123" s="988"/>
      <c r="DS123" s="988"/>
      <c r="DT123" s="988"/>
      <c r="DU123" s="989"/>
      <c r="DV123" s="991" t="s">
        <v>439</v>
      </c>
      <c r="DW123" s="992"/>
      <c r="DX123" s="992"/>
      <c r="DY123" s="992"/>
      <c r="DZ123" s="993"/>
    </row>
    <row r="124" spans="1:130" s="197" customFormat="1" ht="26.25" customHeight="1" x14ac:dyDescent="0.15">
      <c r="A124" s="1004"/>
      <c r="B124" s="975"/>
      <c r="C124" s="945" t="s">
        <v>427</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439</v>
      </c>
      <c r="AB124" s="988"/>
      <c r="AC124" s="988"/>
      <c r="AD124" s="988"/>
      <c r="AE124" s="989"/>
      <c r="AF124" s="990" t="s">
        <v>439</v>
      </c>
      <c r="AG124" s="988"/>
      <c r="AH124" s="988"/>
      <c r="AI124" s="988"/>
      <c r="AJ124" s="989"/>
      <c r="AK124" s="990" t="s">
        <v>439</v>
      </c>
      <c r="AL124" s="988"/>
      <c r="AM124" s="988"/>
      <c r="AN124" s="988"/>
      <c r="AO124" s="989"/>
      <c r="AP124" s="991" t="s">
        <v>439</v>
      </c>
      <c r="AQ124" s="992"/>
      <c r="AR124" s="992"/>
      <c r="AS124" s="992"/>
      <c r="AT124" s="99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8"/>
      <c r="CL124" s="1048"/>
      <c r="CM124" s="1048"/>
      <c r="CN124" s="1048"/>
      <c r="CO124" s="1049"/>
      <c r="CP124" s="1036" t="s">
        <v>442</v>
      </c>
      <c r="CQ124" s="1037"/>
      <c r="CR124" s="1037"/>
      <c r="CS124" s="1037"/>
      <c r="CT124" s="1037"/>
      <c r="CU124" s="1037"/>
      <c r="CV124" s="1037"/>
      <c r="CW124" s="1037"/>
      <c r="CX124" s="1037"/>
      <c r="CY124" s="1037"/>
      <c r="CZ124" s="1037"/>
      <c r="DA124" s="1037"/>
      <c r="DB124" s="1037"/>
      <c r="DC124" s="1037"/>
      <c r="DD124" s="1037"/>
      <c r="DE124" s="1037"/>
      <c r="DF124" s="1038"/>
      <c r="DG124" s="1026" t="s">
        <v>439</v>
      </c>
      <c r="DH124" s="1027"/>
      <c r="DI124" s="1027"/>
      <c r="DJ124" s="1027"/>
      <c r="DK124" s="1028"/>
      <c r="DL124" s="1029" t="s">
        <v>439</v>
      </c>
      <c r="DM124" s="1027"/>
      <c r="DN124" s="1027"/>
      <c r="DO124" s="1027"/>
      <c r="DP124" s="1028"/>
      <c r="DQ124" s="1029" t="s">
        <v>439</v>
      </c>
      <c r="DR124" s="1027"/>
      <c r="DS124" s="1027"/>
      <c r="DT124" s="1027"/>
      <c r="DU124" s="1028"/>
      <c r="DV124" s="1030" t="s">
        <v>439</v>
      </c>
      <c r="DW124" s="1031"/>
      <c r="DX124" s="1031"/>
      <c r="DY124" s="1031"/>
      <c r="DZ124" s="1032"/>
    </row>
    <row r="125" spans="1:130" s="197" customFormat="1" ht="26.25" customHeight="1" thickBot="1" x14ac:dyDescent="0.2">
      <c r="A125" s="1004"/>
      <c r="B125" s="975"/>
      <c r="C125" s="945" t="s">
        <v>429</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439</v>
      </c>
      <c r="AB125" s="988"/>
      <c r="AC125" s="988"/>
      <c r="AD125" s="988"/>
      <c r="AE125" s="989"/>
      <c r="AF125" s="990" t="s">
        <v>439</v>
      </c>
      <c r="AG125" s="988"/>
      <c r="AH125" s="988"/>
      <c r="AI125" s="988"/>
      <c r="AJ125" s="989"/>
      <c r="AK125" s="990" t="s">
        <v>439</v>
      </c>
      <c r="AL125" s="988"/>
      <c r="AM125" s="988"/>
      <c r="AN125" s="988"/>
      <c r="AO125" s="989"/>
      <c r="AP125" s="991" t="s">
        <v>439</v>
      </c>
      <c r="AQ125" s="992"/>
      <c r="AR125" s="992"/>
      <c r="AS125" s="992"/>
      <c r="AT125" s="99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3" t="s">
        <v>443</v>
      </c>
      <c r="CL125" s="1043"/>
      <c r="CM125" s="1043"/>
      <c r="CN125" s="1043"/>
      <c r="CO125" s="1044"/>
      <c r="CP125" s="969" t="s">
        <v>444</v>
      </c>
      <c r="CQ125" s="916"/>
      <c r="CR125" s="916"/>
      <c r="CS125" s="916"/>
      <c r="CT125" s="916"/>
      <c r="CU125" s="916"/>
      <c r="CV125" s="916"/>
      <c r="CW125" s="916"/>
      <c r="CX125" s="916"/>
      <c r="CY125" s="916"/>
      <c r="CZ125" s="916"/>
      <c r="DA125" s="916"/>
      <c r="DB125" s="916"/>
      <c r="DC125" s="916"/>
      <c r="DD125" s="916"/>
      <c r="DE125" s="916"/>
      <c r="DF125" s="917"/>
      <c r="DG125" s="955" t="s">
        <v>439</v>
      </c>
      <c r="DH125" s="956"/>
      <c r="DI125" s="956"/>
      <c r="DJ125" s="956"/>
      <c r="DK125" s="956"/>
      <c r="DL125" s="956" t="s">
        <v>439</v>
      </c>
      <c r="DM125" s="956"/>
      <c r="DN125" s="956"/>
      <c r="DO125" s="956"/>
      <c r="DP125" s="956"/>
      <c r="DQ125" s="956" t="s">
        <v>439</v>
      </c>
      <c r="DR125" s="956"/>
      <c r="DS125" s="956"/>
      <c r="DT125" s="956"/>
      <c r="DU125" s="956"/>
      <c r="DV125" s="957" t="s">
        <v>439</v>
      </c>
      <c r="DW125" s="957"/>
      <c r="DX125" s="957"/>
      <c r="DY125" s="957"/>
      <c r="DZ125" s="958"/>
    </row>
    <row r="126" spans="1:130" s="197" customFormat="1" ht="26.25" customHeight="1" x14ac:dyDescent="0.15">
      <c r="A126" s="1004"/>
      <c r="B126" s="975"/>
      <c r="C126" s="945" t="s">
        <v>432</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t="s">
        <v>439</v>
      </c>
      <c r="AB126" s="988"/>
      <c r="AC126" s="988"/>
      <c r="AD126" s="988"/>
      <c r="AE126" s="989"/>
      <c r="AF126" s="990" t="s">
        <v>439</v>
      </c>
      <c r="AG126" s="988"/>
      <c r="AH126" s="988"/>
      <c r="AI126" s="988"/>
      <c r="AJ126" s="989"/>
      <c r="AK126" s="990" t="s">
        <v>439</v>
      </c>
      <c r="AL126" s="988"/>
      <c r="AM126" s="988"/>
      <c r="AN126" s="988"/>
      <c r="AO126" s="989"/>
      <c r="AP126" s="991" t="s">
        <v>439</v>
      </c>
      <c r="AQ126" s="992"/>
      <c r="AR126" s="992"/>
      <c r="AS126" s="992"/>
      <c r="AT126" s="993"/>
      <c r="AU126" s="233"/>
      <c r="AV126" s="233"/>
      <c r="AW126" s="233"/>
      <c r="AX126" s="1065" t="s">
        <v>445</v>
      </c>
      <c r="AY126" s="1066"/>
      <c r="AZ126" s="1066"/>
      <c r="BA126" s="1066"/>
      <c r="BB126" s="1066"/>
      <c r="BC126" s="1066"/>
      <c r="BD126" s="1066"/>
      <c r="BE126" s="1067"/>
      <c r="BF126" s="1081" t="s">
        <v>446</v>
      </c>
      <c r="BG126" s="1066"/>
      <c r="BH126" s="1066"/>
      <c r="BI126" s="1066"/>
      <c r="BJ126" s="1066"/>
      <c r="BK126" s="1066"/>
      <c r="BL126" s="1067"/>
      <c r="BM126" s="1081" t="s">
        <v>447</v>
      </c>
      <c r="BN126" s="1066"/>
      <c r="BO126" s="1066"/>
      <c r="BP126" s="1066"/>
      <c r="BQ126" s="1066"/>
      <c r="BR126" s="1066"/>
      <c r="BS126" s="1067"/>
      <c r="BT126" s="1081" t="s">
        <v>448</v>
      </c>
      <c r="BU126" s="1066"/>
      <c r="BV126" s="1066"/>
      <c r="BW126" s="1066"/>
      <c r="BX126" s="1066"/>
      <c r="BY126" s="1066"/>
      <c r="BZ126" s="1082"/>
      <c r="CA126" s="233"/>
      <c r="CB126" s="233"/>
      <c r="CC126" s="233"/>
      <c r="CD126" s="234"/>
      <c r="CE126" s="234"/>
      <c r="CF126" s="234"/>
      <c r="CG126" s="231"/>
      <c r="CH126" s="231"/>
      <c r="CI126" s="231"/>
      <c r="CJ126" s="232"/>
      <c r="CK126" s="1046"/>
      <c r="CL126" s="1046"/>
      <c r="CM126" s="1046"/>
      <c r="CN126" s="1046"/>
      <c r="CO126" s="1047"/>
      <c r="CP126" s="978" t="s">
        <v>449</v>
      </c>
      <c r="CQ126" s="979"/>
      <c r="CR126" s="979"/>
      <c r="CS126" s="979"/>
      <c r="CT126" s="979"/>
      <c r="CU126" s="979"/>
      <c r="CV126" s="979"/>
      <c r="CW126" s="979"/>
      <c r="CX126" s="979"/>
      <c r="CY126" s="979"/>
      <c r="CZ126" s="979"/>
      <c r="DA126" s="979"/>
      <c r="DB126" s="979"/>
      <c r="DC126" s="979"/>
      <c r="DD126" s="979"/>
      <c r="DE126" s="979"/>
      <c r="DF126" s="980"/>
      <c r="DG126" s="948" t="s">
        <v>439</v>
      </c>
      <c r="DH126" s="949"/>
      <c r="DI126" s="949"/>
      <c r="DJ126" s="949"/>
      <c r="DK126" s="949"/>
      <c r="DL126" s="949" t="s">
        <v>439</v>
      </c>
      <c r="DM126" s="949"/>
      <c r="DN126" s="949"/>
      <c r="DO126" s="949"/>
      <c r="DP126" s="949"/>
      <c r="DQ126" s="949" t="s">
        <v>439</v>
      </c>
      <c r="DR126" s="949"/>
      <c r="DS126" s="949"/>
      <c r="DT126" s="949"/>
      <c r="DU126" s="949"/>
      <c r="DV126" s="950" t="s">
        <v>439</v>
      </c>
      <c r="DW126" s="950"/>
      <c r="DX126" s="950"/>
      <c r="DY126" s="950"/>
      <c r="DZ126" s="951"/>
    </row>
    <row r="127" spans="1:130" s="197" customFormat="1" ht="26.25" customHeight="1" thickBot="1" x14ac:dyDescent="0.2">
      <c r="A127" s="1005"/>
      <c r="B127" s="977"/>
      <c r="C127" s="1033" t="s">
        <v>450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7">
        <v>531</v>
      </c>
      <c r="AB127" s="988"/>
      <c r="AC127" s="988"/>
      <c r="AD127" s="988"/>
      <c r="AE127" s="989"/>
      <c r="AF127" s="990">
        <v>187</v>
      </c>
      <c r="AG127" s="988"/>
      <c r="AH127" s="988"/>
      <c r="AI127" s="988"/>
      <c r="AJ127" s="989"/>
      <c r="AK127" s="990">
        <v>774</v>
      </c>
      <c r="AL127" s="988"/>
      <c r="AM127" s="988"/>
      <c r="AN127" s="988"/>
      <c r="AO127" s="989"/>
      <c r="AP127" s="991">
        <v>0</v>
      </c>
      <c r="AQ127" s="992"/>
      <c r="AR127" s="992"/>
      <c r="AS127" s="992"/>
      <c r="AT127" s="993"/>
      <c r="AU127" s="233"/>
      <c r="AV127" s="233"/>
      <c r="AW127" s="233"/>
      <c r="AX127" s="915" t="s">
        <v>451</v>
      </c>
      <c r="AY127" s="916"/>
      <c r="AZ127" s="916"/>
      <c r="BA127" s="916"/>
      <c r="BB127" s="916"/>
      <c r="BC127" s="916"/>
      <c r="BD127" s="916"/>
      <c r="BE127" s="917"/>
      <c r="BF127" s="1070" t="s">
        <v>439</v>
      </c>
      <c r="BG127" s="1071"/>
      <c r="BH127" s="1071"/>
      <c r="BI127" s="1071"/>
      <c r="BJ127" s="1071"/>
      <c r="BK127" s="1071"/>
      <c r="BL127" s="1080"/>
      <c r="BM127" s="1070">
        <v>15</v>
      </c>
      <c r="BN127" s="1071"/>
      <c r="BO127" s="1071"/>
      <c r="BP127" s="1071"/>
      <c r="BQ127" s="1071"/>
      <c r="BR127" s="1071"/>
      <c r="BS127" s="1080"/>
      <c r="BT127" s="1070">
        <v>20</v>
      </c>
      <c r="BU127" s="1071"/>
      <c r="BV127" s="1071"/>
      <c r="BW127" s="1071"/>
      <c r="BX127" s="1071"/>
      <c r="BY127" s="1071"/>
      <c r="BZ127" s="1072"/>
      <c r="CA127" s="234"/>
      <c r="CB127" s="234"/>
      <c r="CC127" s="234"/>
      <c r="CD127" s="234"/>
      <c r="CE127" s="234"/>
      <c r="CF127" s="234"/>
      <c r="CG127" s="231"/>
      <c r="CH127" s="231"/>
      <c r="CI127" s="231"/>
      <c r="CJ127" s="232"/>
      <c r="CK127" s="1068"/>
      <c r="CL127" s="1068"/>
      <c r="CM127" s="1068"/>
      <c r="CN127" s="1068"/>
      <c r="CO127" s="1069"/>
      <c r="CP127" s="1073" t="s">
        <v>452</v>
      </c>
      <c r="CQ127" s="1074"/>
      <c r="CR127" s="1074"/>
      <c r="CS127" s="1074"/>
      <c r="CT127" s="1074"/>
      <c r="CU127" s="1074"/>
      <c r="CV127" s="1074"/>
      <c r="CW127" s="1074"/>
      <c r="CX127" s="1074"/>
      <c r="CY127" s="1074"/>
      <c r="CZ127" s="1074"/>
      <c r="DA127" s="1074"/>
      <c r="DB127" s="1074"/>
      <c r="DC127" s="1074"/>
      <c r="DD127" s="1074"/>
      <c r="DE127" s="1074"/>
      <c r="DF127" s="1075"/>
      <c r="DG127" s="1076" t="s">
        <v>453</v>
      </c>
      <c r="DH127" s="1077"/>
      <c r="DI127" s="1077"/>
      <c r="DJ127" s="1077"/>
      <c r="DK127" s="1077"/>
      <c r="DL127" s="1077" t="s">
        <v>108</v>
      </c>
      <c r="DM127" s="1077"/>
      <c r="DN127" s="1077"/>
      <c r="DO127" s="1077"/>
      <c r="DP127" s="1077"/>
      <c r="DQ127" s="1077" t="s">
        <v>108</v>
      </c>
      <c r="DR127" s="1077"/>
      <c r="DS127" s="1077"/>
      <c r="DT127" s="1077"/>
      <c r="DU127" s="1077"/>
      <c r="DV127" s="1078" t="s">
        <v>108</v>
      </c>
      <c r="DW127" s="1078"/>
      <c r="DX127" s="1078"/>
      <c r="DY127" s="1078"/>
      <c r="DZ127" s="1079"/>
    </row>
    <row r="128" spans="1:130" s="197" customFormat="1" ht="26.25" customHeight="1" x14ac:dyDescent="0.15">
      <c r="A128" s="1100" t="s">
        <v>454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455</v>
      </c>
      <c r="X128" s="1102"/>
      <c r="Y128" s="1102"/>
      <c r="Z128" s="1103"/>
      <c r="AA128" s="1118">
        <v>9099</v>
      </c>
      <c r="AB128" s="1119"/>
      <c r="AC128" s="1119"/>
      <c r="AD128" s="1119"/>
      <c r="AE128" s="1120"/>
      <c r="AF128" s="1121">
        <v>9630</v>
      </c>
      <c r="AG128" s="1119"/>
      <c r="AH128" s="1119"/>
      <c r="AI128" s="1119"/>
      <c r="AJ128" s="1120"/>
      <c r="AK128" s="1121">
        <v>8805</v>
      </c>
      <c r="AL128" s="1119"/>
      <c r="AM128" s="1119"/>
      <c r="AN128" s="1119"/>
      <c r="AO128" s="1120"/>
      <c r="AP128" s="1122"/>
      <c r="AQ128" s="1123"/>
      <c r="AR128" s="1123"/>
      <c r="AS128" s="1123"/>
      <c r="AT128" s="1124"/>
      <c r="AU128" s="235"/>
      <c r="AV128" s="235"/>
      <c r="AW128" s="235"/>
      <c r="AX128" s="1083" t="s">
        <v>456</v>
      </c>
      <c r="AY128" s="979"/>
      <c r="AZ128" s="979"/>
      <c r="BA128" s="979"/>
      <c r="BB128" s="979"/>
      <c r="BC128" s="979"/>
      <c r="BD128" s="979"/>
      <c r="BE128" s="980"/>
      <c r="BF128" s="1095" t="s">
        <v>457</v>
      </c>
      <c r="BG128" s="1096"/>
      <c r="BH128" s="1096"/>
      <c r="BI128" s="1096"/>
      <c r="BJ128" s="1096"/>
      <c r="BK128" s="1096"/>
      <c r="BL128" s="1097"/>
      <c r="BM128" s="1095">
        <v>20</v>
      </c>
      <c r="BN128" s="1096"/>
      <c r="BO128" s="1096"/>
      <c r="BP128" s="1096"/>
      <c r="BQ128" s="1096"/>
      <c r="BR128" s="1096"/>
      <c r="BS128" s="1097"/>
      <c r="BT128" s="1095">
        <v>30</v>
      </c>
      <c r="BU128" s="1098"/>
      <c r="BV128" s="1098"/>
      <c r="BW128" s="1098"/>
      <c r="BX128" s="1098"/>
      <c r="BY128" s="1098"/>
      <c r="BZ128" s="109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59" t="s">
        <v>90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89" t="s">
        <v>458</v>
      </c>
      <c r="X129" s="1090"/>
      <c r="Y129" s="1090"/>
      <c r="Z129" s="1091"/>
      <c r="AA129" s="987">
        <v>4053721</v>
      </c>
      <c r="AB129" s="988"/>
      <c r="AC129" s="988"/>
      <c r="AD129" s="988"/>
      <c r="AE129" s="989"/>
      <c r="AF129" s="990">
        <v>4005453</v>
      </c>
      <c r="AG129" s="988"/>
      <c r="AH129" s="988"/>
      <c r="AI129" s="988"/>
      <c r="AJ129" s="989"/>
      <c r="AK129" s="990">
        <v>4077848</v>
      </c>
      <c r="AL129" s="988"/>
      <c r="AM129" s="988"/>
      <c r="AN129" s="988"/>
      <c r="AO129" s="989"/>
      <c r="AP129" s="1092"/>
      <c r="AQ129" s="1093"/>
      <c r="AR129" s="1093"/>
      <c r="AS129" s="1093"/>
      <c r="AT129" s="1094"/>
      <c r="AU129" s="235"/>
      <c r="AV129" s="235"/>
      <c r="AW129" s="235"/>
      <c r="AX129" s="1083" t="s">
        <v>459</v>
      </c>
      <c r="AY129" s="979"/>
      <c r="AZ129" s="979"/>
      <c r="BA129" s="979"/>
      <c r="BB129" s="979"/>
      <c r="BC129" s="979"/>
      <c r="BD129" s="979"/>
      <c r="BE129" s="980"/>
      <c r="BF129" s="1084">
        <v>6.3</v>
      </c>
      <c r="BG129" s="1085"/>
      <c r="BH129" s="1085"/>
      <c r="BI129" s="1085"/>
      <c r="BJ129" s="1085"/>
      <c r="BK129" s="1085"/>
      <c r="BL129" s="1086"/>
      <c r="BM129" s="1084">
        <v>25</v>
      </c>
      <c r="BN129" s="1085"/>
      <c r="BO129" s="1085"/>
      <c r="BP129" s="1085"/>
      <c r="BQ129" s="1085"/>
      <c r="BR129" s="1085"/>
      <c r="BS129" s="1086"/>
      <c r="BT129" s="1084">
        <v>35</v>
      </c>
      <c r="BU129" s="1087"/>
      <c r="BV129" s="1087"/>
      <c r="BW129" s="1087"/>
      <c r="BX129" s="1087"/>
      <c r="BY129" s="1087"/>
      <c r="BZ129" s="108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59" t="s">
        <v>460</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89" t="s">
        <v>461</v>
      </c>
      <c r="X130" s="1090"/>
      <c r="Y130" s="1090"/>
      <c r="Z130" s="1091"/>
      <c r="AA130" s="987">
        <v>559039</v>
      </c>
      <c r="AB130" s="988"/>
      <c r="AC130" s="988"/>
      <c r="AD130" s="988"/>
      <c r="AE130" s="989"/>
      <c r="AF130" s="990">
        <v>579195</v>
      </c>
      <c r="AG130" s="988"/>
      <c r="AH130" s="988"/>
      <c r="AI130" s="988"/>
      <c r="AJ130" s="989"/>
      <c r="AK130" s="990">
        <v>572865</v>
      </c>
      <c r="AL130" s="988"/>
      <c r="AM130" s="988"/>
      <c r="AN130" s="988"/>
      <c r="AO130" s="989"/>
      <c r="AP130" s="1092"/>
      <c r="AQ130" s="1093"/>
      <c r="AR130" s="1093"/>
      <c r="AS130" s="1093"/>
      <c r="AT130" s="1094"/>
      <c r="AU130" s="235"/>
      <c r="AV130" s="235"/>
      <c r="AW130" s="235"/>
      <c r="AX130" s="1142" t="s">
        <v>462</v>
      </c>
      <c r="AY130" s="1074"/>
      <c r="AZ130" s="1074"/>
      <c r="BA130" s="1074"/>
      <c r="BB130" s="1074"/>
      <c r="BC130" s="1074"/>
      <c r="BD130" s="1074"/>
      <c r="BE130" s="1075"/>
      <c r="BF130" s="1104">
        <v>8</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463</v>
      </c>
      <c r="X131" s="1113"/>
      <c r="Y131" s="1113"/>
      <c r="Z131" s="1114"/>
      <c r="AA131" s="1026">
        <v>3494682</v>
      </c>
      <c r="AB131" s="1027"/>
      <c r="AC131" s="1027"/>
      <c r="AD131" s="1027"/>
      <c r="AE131" s="1028"/>
      <c r="AF131" s="1029">
        <v>3426258</v>
      </c>
      <c r="AG131" s="1027"/>
      <c r="AH131" s="1027"/>
      <c r="AI131" s="1027"/>
      <c r="AJ131" s="1028"/>
      <c r="AK131" s="1029">
        <v>3504983</v>
      </c>
      <c r="AL131" s="1027"/>
      <c r="AM131" s="1027"/>
      <c r="AN131" s="1027"/>
      <c r="AO131" s="1028"/>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6" t="s">
        <v>464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465</v>
      </c>
      <c r="W132" s="1130"/>
      <c r="X132" s="1130"/>
      <c r="Y132" s="1130"/>
      <c r="Z132" s="1131"/>
      <c r="AA132" s="1132">
        <v>7.6236979500000004</v>
      </c>
      <c r="AB132" s="1133"/>
      <c r="AC132" s="1133"/>
      <c r="AD132" s="1133"/>
      <c r="AE132" s="1134"/>
      <c r="AF132" s="1135">
        <v>6.2108282560000001</v>
      </c>
      <c r="AG132" s="1133"/>
      <c r="AH132" s="1133"/>
      <c r="AI132" s="1133"/>
      <c r="AJ132" s="1134"/>
      <c r="AK132" s="1135">
        <v>5.0889262520000003</v>
      </c>
      <c r="AL132" s="1133"/>
      <c r="AM132" s="1133"/>
      <c r="AN132" s="1133"/>
      <c r="AO132" s="1134"/>
      <c r="AP132" s="1016"/>
      <c r="AQ132" s="1017"/>
      <c r="AR132" s="1017"/>
      <c r="AS132" s="1017"/>
      <c r="AT132" s="113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37" t="s">
        <v>466</v>
      </c>
      <c r="W133" s="1137"/>
      <c r="X133" s="1137"/>
      <c r="Y133" s="1137"/>
      <c r="Z133" s="1138"/>
      <c r="AA133" s="1139">
        <v>9.3000000000000007</v>
      </c>
      <c r="AB133" s="1140"/>
      <c r="AC133" s="1140"/>
      <c r="AD133" s="1140"/>
      <c r="AE133" s="1141"/>
      <c r="AF133" s="1139">
        <v>7.7</v>
      </c>
      <c r="AG133" s="1140"/>
      <c r="AH133" s="1140"/>
      <c r="AI133" s="1140"/>
      <c r="AJ133" s="1141"/>
      <c r="AK133" s="1139">
        <v>6.3</v>
      </c>
      <c r="AL133" s="1140"/>
      <c r="AM133" s="1140"/>
      <c r="AN133" s="1140"/>
      <c r="AO133" s="1141"/>
      <c r="AP133" s="1057"/>
      <c r="AQ133" s="1058"/>
      <c r="AR133" s="1058"/>
      <c r="AS133" s="1058"/>
      <c r="AT133" s="112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6" t="s">
        <v>469</v>
      </c>
      <c r="L7" s="254"/>
      <c r="M7" s="255" t="s">
        <v>470</v>
      </c>
      <c r="N7" s="256"/>
    </row>
    <row r="8" spans="1:16" x14ac:dyDescent="0.15">
      <c r="A8" s="248"/>
      <c r="B8" s="244"/>
      <c r="C8" s="244"/>
      <c r="D8" s="244"/>
      <c r="E8" s="244"/>
      <c r="F8" s="244"/>
      <c r="G8" s="257"/>
      <c r="H8" s="258"/>
      <c r="I8" s="258"/>
      <c r="J8" s="259"/>
      <c r="K8" s="1147"/>
      <c r="L8" s="260" t="s">
        <v>471</v>
      </c>
      <c r="M8" s="261" t="s">
        <v>472</v>
      </c>
      <c r="N8" s="262" t="s">
        <v>473</v>
      </c>
    </row>
    <row r="9" spans="1:16" x14ac:dyDescent="0.15">
      <c r="A9" s="248"/>
      <c r="B9" s="244"/>
      <c r="C9" s="244"/>
      <c r="D9" s="244"/>
      <c r="E9" s="244"/>
      <c r="F9" s="244"/>
      <c r="G9" s="1148" t="s">
        <v>474</v>
      </c>
      <c r="H9" s="1149"/>
      <c r="I9" s="1149"/>
      <c r="J9" s="1150"/>
      <c r="K9" s="263">
        <v>1256592</v>
      </c>
      <c r="L9" s="264">
        <v>99785</v>
      </c>
      <c r="M9" s="265">
        <v>83939</v>
      </c>
      <c r="N9" s="266">
        <v>18.899999999999999</v>
      </c>
    </row>
    <row r="10" spans="1:16" x14ac:dyDescent="0.15">
      <c r="A10" s="248"/>
      <c r="B10" s="244"/>
      <c r="C10" s="244"/>
      <c r="D10" s="244"/>
      <c r="E10" s="244"/>
      <c r="F10" s="244"/>
      <c r="G10" s="1148" t="s">
        <v>475</v>
      </c>
      <c r="H10" s="1149"/>
      <c r="I10" s="1149"/>
      <c r="J10" s="1150"/>
      <c r="K10" s="267">
        <v>120878</v>
      </c>
      <c r="L10" s="268">
        <v>9599</v>
      </c>
      <c r="M10" s="269">
        <v>8976</v>
      </c>
      <c r="N10" s="270">
        <v>6.9</v>
      </c>
    </row>
    <row r="11" spans="1:16" ht="13.5" customHeight="1" x14ac:dyDescent="0.15">
      <c r="A11" s="248"/>
      <c r="B11" s="244"/>
      <c r="C11" s="244"/>
      <c r="D11" s="244"/>
      <c r="E11" s="244"/>
      <c r="F11" s="244"/>
      <c r="G11" s="1148" t="s">
        <v>476</v>
      </c>
      <c r="H11" s="1149"/>
      <c r="I11" s="1149"/>
      <c r="J11" s="1150"/>
      <c r="K11" s="267">
        <v>141368</v>
      </c>
      <c r="L11" s="268">
        <v>11226</v>
      </c>
      <c r="M11" s="269">
        <v>13172</v>
      </c>
      <c r="N11" s="270">
        <v>-14.8</v>
      </c>
    </row>
    <row r="12" spans="1:16" ht="13.5" customHeight="1" x14ac:dyDescent="0.15">
      <c r="A12" s="248"/>
      <c r="B12" s="244"/>
      <c r="C12" s="244"/>
      <c r="D12" s="244"/>
      <c r="E12" s="244"/>
      <c r="F12" s="244"/>
      <c r="G12" s="1148" t="s">
        <v>477</v>
      </c>
      <c r="H12" s="1149"/>
      <c r="I12" s="1149"/>
      <c r="J12" s="1150"/>
      <c r="K12" s="267">
        <v>86747</v>
      </c>
      <c r="L12" s="268">
        <v>6889</v>
      </c>
      <c r="M12" s="269">
        <v>634</v>
      </c>
      <c r="N12" s="270">
        <v>986.6</v>
      </c>
    </row>
    <row r="13" spans="1:16" ht="13.5" customHeight="1" x14ac:dyDescent="0.15">
      <c r="A13" s="248"/>
      <c r="B13" s="244"/>
      <c r="C13" s="244"/>
      <c r="D13" s="244"/>
      <c r="E13" s="244"/>
      <c r="F13" s="244"/>
      <c r="G13" s="1148" t="s">
        <v>478</v>
      </c>
      <c r="H13" s="1149"/>
      <c r="I13" s="1149"/>
      <c r="J13" s="1150"/>
      <c r="K13" s="267" t="s">
        <v>479</v>
      </c>
      <c r="L13" s="268" t="s">
        <v>479</v>
      </c>
      <c r="M13" s="269">
        <v>21</v>
      </c>
      <c r="N13" s="270" t="s">
        <v>479</v>
      </c>
    </row>
    <row r="14" spans="1:16" ht="13.5" customHeight="1" x14ac:dyDescent="0.15">
      <c r="A14" s="248"/>
      <c r="B14" s="244"/>
      <c r="C14" s="244"/>
      <c r="D14" s="244"/>
      <c r="E14" s="244"/>
      <c r="F14" s="244"/>
      <c r="G14" s="1148" t="s">
        <v>480</v>
      </c>
      <c r="H14" s="1149"/>
      <c r="I14" s="1149"/>
      <c r="J14" s="1150"/>
      <c r="K14" s="267">
        <v>50548</v>
      </c>
      <c r="L14" s="268">
        <v>4014</v>
      </c>
      <c r="M14" s="269">
        <v>3872</v>
      </c>
      <c r="N14" s="270">
        <v>3.7</v>
      </c>
    </row>
    <row r="15" spans="1:16" ht="13.5" customHeight="1" x14ac:dyDescent="0.15">
      <c r="A15" s="248"/>
      <c r="B15" s="244"/>
      <c r="C15" s="244"/>
      <c r="D15" s="244"/>
      <c r="E15" s="244"/>
      <c r="F15" s="244"/>
      <c r="G15" s="1148" t="s">
        <v>481</v>
      </c>
      <c r="H15" s="1149"/>
      <c r="I15" s="1149"/>
      <c r="J15" s="1150"/>
      <c r="K15" s="267">
        <v>18536</v>
      </c>
      <c r="L15" s="268">
        <v>1472</v>
      </c>
      <c r="M15" s="269">
        <v>2062</v>
      </c>
      <c r="N15" s="270">
        <v>-28.6</v>
      </c>
    </row>
    <row r="16" spans="1:16" x14ac:dyDescent="0.15">
      <c r="A16" s="248"/>
      <c r="B16" s="244"/>
      <c r="C16" s="244"/>
      <c r="D16" s="244"/>
      <c r="E16" s="244"/>
      <c r="F16" s="244"/>
      <c r="G16" s="1151" t="s">
        <v>482</v>
      </c>
      <c r="H16" s="1152"/>
      <c r="I16" s="1152"/>
      <c r="J16" s="1153"/>
      <c r="K16" s="268">
        <v>-124514</v>
      </c>
      <c r="L16" s="268">
        <v>-9888</v>
      </c>
      <c r="M16" s="269">
        <v>-8514</v>
      </c>
      <c r="N16" s="270">
        <v>16.100000000000001</v>
      </c>
    </row>
    <row r="17" spans="1:16" x14ac:dyDescent="0.15">
      <c r="A17" s="248"/>
      <c r="B17" s="244"/>
      <c r="C17" s="244"/>
      <c r="D17" s="244"/>
      <c r="E17" s="244"/>
      <c r="F17" s="244"/>
      <c r="G17" s="1151" t="s">
        <v>167</v>
      </c>
      <c r="H17" s="1152"/>
      <c r="I17" s="1152"/>
      <c r="J17" s="1153"/>
      <c r="K17" s="268">
        <v>1550155</v>
      </c>
      <c r="L17" s="268">
        <v>123097</v>
      </c>
      <c r="M17" s="269">
        <v>104161</v>
      </c>
      <c r="N17" s="270">
        <v>18.2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3" t="s">
        <v>487</v>
      </c>
      <c r="H21" s="1144"/>
      <c r="I21" s="1144"/>
      <c r="J21" s="1145"/>
      <c r="K21" s="280">
        <v>12.15</v>
      </c>
      <c r="L21" s="281">
        <v>9.8000000000000007</v>
      </c>
      <c r="M21" s="282">
        <v>2.35</v>
      </c>
      <c r="N21" s="249"/>
      <c r="O21" s="283"/>
      <c r="P21" s="279"/>
    </row>
    <row r="22" spans="1:16" s="284" customFormat="1" x14ac:dyDescent="0.15">
      <c r="A22" s="279"/>
      <c r="B22" s="249"/>
      <c r="C22" s="249"/>
      <c r="D22" s="249"/>
      <c r="E22" s="249"/>
      <c r="F22" s="249"/>
      <c r="G22" s="1143" t="s">
        <v>488</v>
      </c>
      <c r="H22" s="1144"/>
      <c r="I22" s="1144"/>
      <c r="J22" s="1145"/>
      <c r="K22" s="285">
        <v>98.1</v>
      </c>
      <c r="L22" s="286">
        <v>96.3</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6" t="s">
        <v>469</v>
      </c>
      <c r="L30" s="254"/>
      <c r="M30" s="255" t="s">
        <v>470</v>
      </c>
      <c r="N30" s="256"/>
    </row>
    <row r="31" spans="1:16" x14ac:dyDescent="0.15">
      <c r="A31" s="248"/>
      <c r="B31" s="244"/>
      <c r="C31" s="244"/>
      <c r="D31" s="244"/>
      <c r="E31" s="244"/>
      <c r="F31" s="244"/>
      <c r="G31" s="257"/>
      <c r="H31" s="258"/>
      <c r="I31" s="258"/>
      <c r="J31" s="259"/>
      <c r="K31" s="1147"/>
      <c r="L31" s="260" t="s">
        <v>471</v>
      </c>
      <c r="M31" s="261" t="s">
        <v>472</v>
      </c>
      <c r="N31" s="262" t="s">
        <v>473</v>
      </c>
    </row>
    <row r="32" spans="1:16" ht="27" customHeight="1" x14ac:dyDescent="0.15">
      <c r="A32" s="248"/>
      <c r="B32" s="244"/>
      <c r="C32" s="244"/>
      <c r="D32" s="244"/>
      <c r="E32" s="244"/>
      <c r="F32" s="244"/>
      <c r="G32" s="1159" t="s">
        <v>492</v>
      </c>
      <c r="H32" s="1160"/>
      <c r="I32" s="1160"/>
      <c r="J32" s="1161"/>
      <c r="K32" s="294">
        <v>500707</v>
      </c>
      <c r="L32" s="294">
        <v>39761</v>
      </c>
      <c r="M32" s="295">
        <v>53592</v>
      </c>
      <c r="N32" s="296">
        <v>-25.8</v>
      </c>
    </row>
    <row r="33" spans="1:16" ht="13.5" customHeight="1" x14ac:dyDescent="0.15">
      <c r="A33" s="248"/>
      <c r="B33" s="244"/>
      <c r="C33" s="244"/>
      <c r="D33" s="244"/>
      <c r="E33" s="244"/>
      <c r="F33" s="244"/>
      <c r="G33" s="1159" t="s">
        <v>493</v>
      </c>
      <c r="H33" s="1160"/>
      <c r="I33" s="1160"/>
      <c r="J33" s="1161"/>
      <c r="K33" s="294" t="s">
        <v>479</v>
      </c>
      <c r="L33" s="294" t="s">
        <v>479</v>
      </c>
      <c r="M33" s="295" t="s">
        <v>479</v>
      </c>
      <c r="N33" s="296" t="s">
        <v>479</v>
      </c>
    </row>
    <row r="34" spans="1:16" ht="27" customHeight="1" x14ac:dyDescent="0.15">
      <c r="A34" s="248"/>
      <c r="B34" s="244"/>
      <c r="C34" s="244"/>
      <c r="D34" s="244"/>
      <c r="E34" s="244"/>
      <c r="F34" s="244"/>
      <c r="G34" s="1159" t="s">
        <v>494</v>
      </c>
      <c r="H34" s="1160"/>
      <c r="I34" s="1160"/>
      <c r="J34" s="1161"/>
      <c r="K34" s="294" t="s">
        <v>479</v>
      </c>
      <c r="L34" s="294" t="s">
        <v>479</v>
      </c>
      <c r="M34" s="295">
        <v>0</v>
      </c>
      <c r="N34" s="296" t="s">
        <v>479</v>
      </c>
    </row>
    <row r="35" spans="1:16" ht="27" customHeight="1" x14ac:dyDescent="0.15">
      <c r="A35" s="248"/>
      <c r="B35" s="244"/>
      <c r="C35" s="244"/>
      <c r="D35" s="244"/>
      <c r="E35" s="244"/>
      <c r="F35" s="244"/>
      <c r="G35" s="1159" t="s">
        <v>495</v>
      </c>
      <c r="H35" s="1160"/>
      <c r="I35" s="1160"/>
      <c r="J35" s="1161"/>
      <c r="K35" s="294">
        <v>208853</v>
      </c>
      <c r="L35" s="294">
        <v>16585</v>
      </c>
      <c r="M35" s="295">
        <v>20509</v>
      </c>
      <c r="N35" s="296">
        <v>-19.100000000000001</v>
      </c>
    </row>
    <row r="36" spans="1:16" ht="27" customHeight="1" x14ac:dyDescent="0.15">
      <c r="A36" s="248"/>
      <c r="B36" s="244"/>
      <c r="C36" s="244"/>
      <c r="D36" s="244"/>
      <c r="E36" s="244"/>
      <c r="F36" s="244"/>
      <c r="G36" s="1159" t="s">
        <v>496</v>
      </c>
      <c r="H36" s="1160"/>
      <c r="I36" s="1160"/>
      <c r="J36" s="1161"/>
      <c r="K36" s="294">
        <v>49702</v>
      </c>
      <c r="L36" s="294">
        <v>3947</v>
      </c>
      <c r="M36" s="295">
        <v>3503</v>
      </c>
      <c r="N36" s="296">
        <v>12.7</v>
      </c>
    </row>
    <row r="37" spans="1:16" ht="13.5" customHeight="1" x14ac:dyDescent="0.15">
      <c r="A37" s="248"/>
      <c r="B37" s="244"/>
      <c r="C37" s="244"/>
      <c r="D37" s="244"/>
      <c r="E37" s="244"/>
      <c r="F37" s="244"/>
      <c r="G37" s="1159" t="s">
        <v>497</v>
      </c>
      <c r="H37" s="1160"/>
      <c r="I37" s="1160"/>
      <c r="J37" s="1161"/>
      <c r="K37" s="294">
        <v>774</v>
      </c>
      <c r="L37" s="294">
        <v>61</v>
      </c>
      <c r="M37" s="295">
        <v>1405</v>
      </c>
      <c r="N37" s="296">
        <v>-95.7</v>
      </c>
    </row>
    <row r="38" spans="1:16" ht="27" customHeight="1" x14ac:dyDescent="0.15">
      <c r="A38" s="248"/>
      <c r="B38" s="244"/>
      <c r="C38" s="244"/>
      <c r="D38" s="244"/>
      <c r="E38" s="244"/>
      <c r="F38" s="244"/>
      <c r="G38" s="1162" t="s">
        <v>498</v>
      </c>
      <c r="H38" s="1163"/>
      <c r="I38" s="1163"/>
      <c r="J38" s="1164"/>
      <c r="K38" s="297" t="s">
        <v>479</v>
      </c>
      <c r="L38" s="297" t="s">
        <v>479</v>
      </c>
      <c r="M38" s="298">
        <v>2</v>
      </c>
      <c r="N38" s="299" t="s">
        <v>479</v>
      </c>
      <c r="O38" s="293"/>
    </row>
    <row r="39" spans="1:16" x14ac:dyDescent="0.15">
      <c r="A39" s="248"/>
      <c r="B39" s="244"/>
      <c r="C39" s="244"/>
      <c r="D39" s="244"/>
      <c r="E39" s="244"/>
      <c r="F39" s="244"/>
      <c r="G39" s="1162" t="s">
        <v>499</v>
      </c>
      <c r="H39" s="1163"/>
      <c r="I39" s="1163"/>
      <c r="J39" s="1164"/>
      <c r="K39" s="300">
        <v>-8805</v>
      </c>
      <c r="L39" s="300">
        <v>-699</v>
      </c>
      <c r="M39" s="301">
        <v>-1515</v>
      </c>
      <c r="N39" s="302">
        <v>-53.9</v>
      </c>
      <c r="O39" s="293"/>
    </row>
    <row r="40" spans="1:16" ht="27" customHeight="1" x14ac:dyDescent="0.15">
      <c r="A40" s="248"/>
      <c r="B40" s="244"/>
      <c r="C40" s="244"/>
      <c r="D40" s="244"/>
      <c r="E40" s="244"/>
      <c r="F40" s="244"/>
      <c r="G40" s="1159" t="s">
        <v>500</v>
      </c>
      <c r="H40" s="1160"/>
      <c r="I40" s="1160"/>
      <c r="J40" s="1161"/>
      <c r="K40" s="300">
        <v>-572865</v>
      </c>
      <c r="L40" s="300">
        <v>-45491</v>
      </c>
      <c r="M40" s="301">
        <v>-52955</v>
      </c>
      <c r="N40" s="302">
        <v>-14.1</v>
      </c>
      <c r="O40" s="293"/>
    </row>
    <row r="41" spans="1:16" x14ac:dyDescent="0.15">
      <c r="A41" s="248"/>
      <c r="B41" s="244"/>
      <c r="C41" s="244"/>
      <c r="D41" s="244"/>
      <c r="E41" s="244"/>
      <c r="F41" s="244"/>
      <c r="G41" s="1165" t="s">
        <v>278</v>
      </c>
      <c r="H41" s="1166"/>
      <c r="I41" s="1166"/>
      <c r="J41" s="1167"/>
      <c r="K41" s="294">
        <v>178366</v>
      </c>
      <c r="L41" s="300">
        <v>14164</v>
      </c>
      <c r="M41" s="301">
        <v>24541</v>
      </c>
      <c r="N41" s="302">
        <v>-42.3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4" t="s">
        <v>469</v>
      </c>
      <c r="J49" s="1156" t="s">
        <v>504</v>
      </c>
      <c r="K49" s="1157"/>
      <c r="L49" s="1157"/>
      <c r="M49" s="1157"/>
      <c r="N49" s="1158"/>
    </row>
    <row r="50" spans="1:14" x14ac:dyDescent="0.15">
      <c r="A50" s="248"/>
      <c r="B50" s="244"/>
      <c r="C50" s="244"/>
      <c r="D50" s="244"/>
      <c r="E50" s="244"/>
      <c r="F50" s="244"/>
      <c r="G50" s="312"/>
      <c r="H50" s="313"/>
      <c r="I50" s="1155"/>
      <c r="J50" s="314" t="s">
        <v>505</v>
      </c>
      <c r="K50" s="315" t="s">
        <v>506</v>
      </c>
      <c r="L50" s="316" t="s">
        <v>507</v>
      </c>
      <c r="M50" s="317" t="s">
        <v>508</v>
      </c>
      <c r="N50" s="318" t="s">
        <v>509</v>
      </c>
    </row>
    <row r="51" spans="1:14" x14ac:dyDescent="0.15">
      <c r="A51" s="248"/>
      <c r="B51" s="244"/>
      <c r="C51" s="244"/>
      <c r="D51" s="244"/>
      <c r="E51" s="244"/>
      <c r="F51" s="244"/>
      <c r="G51" s="310" t="s">
        <v>510</v>
      </c>
      <c r="H51" s="311"/>
      <c r="I51" s="319">
        <v>264988</v>
      </c>
      <c r="J51" s="320">
        <v>20368</v>
      </c>
      <c r="K51" s="321">
        <v>-47.2</v>
      </c>
      <c r="L51" s="322">
        <v>72729</v>
      </c>
      <c r="M51" s="323">
        <v>-23.8</v>
      </c>
      <c r="N51" s="324">
        <v>-23.4</v>
      </c>
    </row>
    <row r="52" spans="1:14" x14ac:dyDescent="0.15">
      <c r="A52" s="248"/>
      <c r="B52" s="244"/>
      <c r="C52" s="244"/>
      <c r="D52" s="244"/>
      <c r="E52" s="244"/>
      <c r="F52" s="244"/>
      <c r="G52" s="325"/>
      <c r="H52" s="326" t="s">
        <v>511</v>
      </c>
      <c r="I52" s="327">
        <v>168458</v>
      </c>
      <c r="J52" s="328">
        <v>12948</v>
      </c>
      <c r="K52" s="329">
        <v>-29.9</v>
      </c>
      <c r="L52" s="330">
        <v>36291</v>
      </c>
      <c r="M52" s="331">
        <v>-25.2</v>
      </c>
      <c r="N52" s="332">
        <v>-4.7</v>
      </c>
    </row>
    <row r="53" spans="1:14" x14ac:dyDescent="0.15">
      <c r="A53" s="248"/>
      <c r="B53" s="244"/>
      <c r="C53" s="244"/>
      <c r="D53" s="244"/>
      <c r="E53" s="244"/>
      <c r="F53" s="244"/>
      <c r="G53" s="310" t="s">
        <v>512</v>
      </c>
      <c r="H53" s="311"/>
      <c r="I53" s="319">
        <v>301914</v>
      </c>
      <c r="J53" s="320">
        <v>23317</v>
      </c>
      <c r="K53" s="321">
        <v>14.5</v>
      </c>
      <c r="L53" s="322">
        <v>70317</v>
      </c>
      <c r="M53" s="323">
        <v>-3.3</v>
      </c>
      <c r="N53" s="324">
        <v>17.8</v>
      </c>
    </row>
    <row r="54" spans="1:14" x14ac:dyDescent="0.15">
      <c r="A54" s="248"/>
      <c r="B54" s="244"/>
      <c r="C54" s="244"/>
      <c r="D54" s="244"/>
      <c r="E54" s="244"/>
      <c r="F54" s="244"/>
      <c r="G54" s="325"/>
      <c r="H54" s="326" t="s">
        <v>511</v>
      </c>
      <c r="I54" s="327">
        <v>137833</v>
      </c>
      <c r="J54" s="328">
        <v>10645</v>
      </c>
      <c r="K54" s="329">
        <v>-17.8</v>
      </c>
      <c r="L54" s="330">
        <v>35725</v>
      </c>
      <c r="M54" s="331">
        <v>-1.6</v>
      </c>
      <c r="N54" s="332">
        <v>-16.2</v>
      </c>
    </row>
    <row r="55" spans="1:14" x14ac:dyDescent="0.15">
      <c r="A55" s="248"/>
      <c r="B55" s="244"/>
      <c r="C55" s="244"/>
      <c r="D55" s="244"/>
      <c r="E55" s="244"/>
      <c r="F55" s="244"/>
      <c r="G55" s="310" t="s">
        <v>513</v>
      </c>
      <c r="H55" s="311"/>
      <c r="I55" s="319">
        <v>399689</v>
      </c>
      <c r="J55" s="320">
        <v>31066</v>
      </c>
      <c r="K55" s="321">
        <v>33.200000000000003</v>
      </c>
      <c r="L55" s="322">
        <v>105751</v>
      </c>
      <c r="M55" s="323">
        <v>50.4</v>
      </c>
      <c r="N55" s="324">
        <v>-17.2</v>
      </c>
    </row>
    <row r="56" spans="1:14" x14ac:dyDescent="0.15">
      <c r="A56" s="248"/>
      <c r="B56" s="244"/>
      <c r="C56" s="244"/>
      <c r="D56" s="244"/>
      <c r="E56" s="244"/>
      <c r="F56" s="244"/>
      <c r="G56" s="325"/>
      <c r="H56" s="326" t="s">
        <v>511</v>
      </c>
      <c r="I56" s="327">
        <v>130674</v>
      </c>
      <c r="J56" s="328">
        <v>10157</v>
      </c>
      <c r="K56" s="329">
        <v>-4.5999999999999996</v>
      </c>
      <c r="L56" s="330">
        <v>49969</v>
      </c>
      <c r="M56" s="331">
        <v>39.9</v>
      </c>
      <c r="N56" s="332">
        <v>-44.5</v>
      </c>
    </row>
    <row r="57" spans="1:14" x14ac:dyDescent="0.15">
      <c r="A57" s="248"/>
      <c r="B57" s="244"/>
      <c r="C57" s="244"/>
      <c r="D57" s="244"/>
      <c r="E57" s="244"/>
      <c r="F57" s="244"/>
      <c r="G57" s="310" t="s">
        <v>514</v>
      </c>
      <c r="H57" s="311"/>
      <c r="I57" s="319">
        <v>851852</v>
      </c>
      <c r="J57" s="320">
        <v>66885</v>
      </c>
      <c r="K57" s="321">
        <v>115.3</v>
      </c>
      <c r="L57" s="322">
        <v>158564</v>
      </c>
      <c r="M57" s="323">
        <v>49.9</v>
      </c>
      <c r="N57" s="324">
        <v>65.400000000000006</v>
      </c>
    </row>
    <row r="58" spans="1:14" x14ac:dyDescent="0.15">
      <c r="A58" s="248"/>
      <c r="B58" s="244"/>
      <c r="C58" s="244"/>
      <c r="D58" s="244"/>
      <c r="E58" s="244"/>
      <c r="F58" s="244"/>
      <c r="G58" s="325"/>
      <c r="H58" s="326" t="s">
        <v>511</v>
      </c>
      <c r="I58" s="327">
        <v>342599</v>
      </c>
      <c r="J58" s="328">
        <v>26900</v>
      </c>
      <c r="K58" s="329">
        <v>164.8</v>
      </c>
      <c r="L58" s="330">
        <v>48412</v>
      </c>
      <c r="M58" s="331">
        <v>-3.1</v>
      </c>
      <c r="N58" s="332">
        <v>167.9</v>
      </c>
    </row>
    <row r="59" spans="1:14" x14ac:dyDescent="0.15">
      <c r="A59" s="248"/>
      <c r="B59" s="244"/>
      <c r="C59" s="244"/>
      <c r="D59" s="244"/>
      <c r="E59" s="244"/>
      <c r="F59" s="244"/>
      <c r="G59" s="310" t="s">
        <v>515</v>
      </c>
      <c r="H59" s="311"/>
      <c r="I59" s="319">
        <v>364886</v>
      </c>
      <c r="J59" s="320">
        <v>28975</v>
      </c>
      <c r="K59" s="321">
        <v>-56.7</v>
      </c>
      <c r="L59" s="322">
        <v>106092</v>
      </c>
      <c r="M59" s="323">
        <v>-33.1</v>
      </c>
      <c r="N59" s="324">
        <v>-23.6</v>
      </c>
    </row>
    <row r="60" spans="1:14" x14ac:dyDescent="0.15">
      <c r="A60" s="248"/>
      <c r="B60" s="244"/>
      <c r="C60" s="244"/>
      <c r="D60" s="244"/>
      <c r="E60" s="244"/>
      <c r="F60" s="244"/>
      <c r="G60" s="325"/>
      <c r="H60" s="326" t="s">
        <v>511</v>
      </c>
      <c r="I60" s="333">
        <v>223150</v>
      </c>
      <c r="J60" s="328">
        <v>17720</v>
      </c>
      <c r="K60" s="329">
        <v>-34.1</v>
      </c>
      <c r="L60" s="330">
        <v>44299</v>
      </c>
      <c r="M60" s="331">
        <v>-8.5</v>
      </c>
      <c r="N60" s="332">
        <v>-25.6</v>
      </c>
    </row>
    <row r="61" spans="1:14" x14ac:dyDescent="0.15">
      <c r="A61" s="248"/>
      <c r="B61" s="244"/>
      <c r="C61" s="244"/>
      <c r="D61" s="244"/>
      <c r="E61" s="244"/>
      <c r="F61" s="244"/>
      <c r="G61" s="310" t="s">
        <v>516</v>
      </c>
      <c r="H61" s="334"/>
      <c r="I61" s="335">
        <v>436666</v>
      </c>
      <c r="J61" s="336">
        <v>34122</v>
      </c>
      <c r="K61" s="337">
        <v>11.8</v>
      </c>
      <c r="L61" s="338">
        <v>102691</v>
      </c>
      <c r="M61" s="339">
        <v>8</v>
      </c>
      <c r="N61" s="324">
        <v>3.8</v>
      </c>
    </row>
    <row r="62" spans="1:14" x14ac:dyDescent="0.15">
      <c r="A62" s="248"/>
      <c r="B62" s="244"/>
      <c r="C62" s="244"/>
      <c r="D62" s="244"/>
      <c r="E62" s="244"/>
      <c r="F62" s="244"/>
      <c r="G62" s="325"/>
      <c r="H62" s="326" t="s">
        <v>511</v>
      </c>
      <c r="I62" s="327">
        <v>200543</v>
      </c>
      <c r="J62" s="328">
        <v>15674</v>
      </c>
      <c r="K62" s="329">
        <v>15.7</v>
      </c>
      <c r="L62" s="330">
        <v>42939</v>
      </c>
      <c r="M62" s="331">
        <v>0.3</v>
      </c>
      <c r="N62" s="332">
        <v>15.4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8" t="s">
        <v>3</v>
      </c>
      <c r="D47" s="1168"/>
      <c r="E47" s="1169"/>
      <c r="F47" s="11">
        <v>16.61</v>
      </c>
      <c r="G47" s="12">
        <v>17.71</v>
      </c>
      <c r="H47" s="12">
        <v>16.71</v>
      </c>
      <c r="I47" s="12">
        <v>16.2</v>
      </c>
      <c r="J47" s="13">
        <v>16.170000000000002</v>
      </c>
    </row>
    <row r="48" spans="2:10" ht="57.75" customHeight="1" x14ac:dyDescent="0.15">
      <c r="B48" s="14"/>
      <c r="C48" s="1170" t="s">
        <v>4</v>
      </c>
      <c r="D48" s="1170"/>
      <c r="E48" s="1171"/>
      <c r="F48" s="15">
        <v>5.34</v>
      </c>
      <c r="G48" s="16">
        <v>2.77</v>
      </c>
      <c r="H48" s="16">
        <v>5.32</v>
      </c>
      <c r="I48" s="16">
        <v>3.39</v>
      </c>
      <c r="J48" s="17">
        <v>4.88</v>
      </c>
    </row>
    <row r="49" spans="2:10" ht="57.75" customHeight="1" thickBot="1" x14ac:dyDescent="0.2">
      <c r="B49" s="18"/>
      <c r="C49" s="1172" t="s">
        <v>5</v>
      </c>
      <c r="D49" s="1172"/>
      <c r="E49" s="1173"/>
      <c r="F49" s="19">
        <v>2.65</v>
      </c>
      <c r="G49" s="20">
        <v>5.57</v>
      </c>
      <c r="H49" s="20">
        <v>1.43</v>
      </c>
      <c r="I49" s="20" t="s">
        <v>523</v>
      </c>
      <c r="J49" s="21">
        <v>0.09</v>
      </c>
    </row>
    <row r="50" spans="2:10" ht="13.5" customHeight="1" x14ac:dyDescent="0.15"/>
    <row r="51" spans="2:10" ht="13.5" hidden="1" customHeight="1" x14ac:dyDescent="0.15"/>
    <row r="52" spans="2:10" ht="13.5" hidden="1" customHeight="1" x14ac:dyDescent="0.15"/>
    <row r="53" spans="2:10" ht="13.5" hidden="1" customHeight="1" x14ac:dyDescent="0.15"/>
  </sheetData>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2017-03-28T02:09:51Z</cp:lastPrinted>
  <dcterms:created xsi:type="dcterms:W3CDTF">2017-02-15T15:36:48Z</dcterms:created>
  <dcterms:modified xsi:type="dcterms:W3CDTF">2017-03-28T02:12:15Z</dcterms:modified>
  <cp:category/>
</cp:coreProperties>
</file>