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BW34" i="9"/>
  <c r="BW35" i="9" s="1"/>
  <c r="BW36" i="9" s="1"/>
  <c r="BW37" i="9" s="1"/>
  <c r="BW38" i="9" s="1"/>
  <c r="BW39" i="9" s="1"/>
  <c r="BW40" i="9" s="1"/>
  <c r="BW41"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BE38" i="9" s="1"/>
  <c r="CO34" i="9" l="1"/>
</calcChain>
</file>

<file path=xl/sharedStrings.xml><?xml version="1.0" encoding="utf-8"?>
<sst xmlns="http://schemas.openxmlformats.org/spreadsheetml/2006/main" count="1044" uniqueCount="560">
  <si>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</si>
  <si>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</si>
  <si>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</si>
  <si>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</si>
  <si>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</si>
  <si>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</si>
  <si>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</si>
  <si>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</si>
  <si>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</si>
  <si>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</si>
  <si>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</si>
  <si>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</si>
  <si>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</si>
  <si>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</si>
  <si>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</si>
  <si>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</si>
  <si>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</si>
  <si>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</si>
  <si>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</si>
  <si>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</si>
  <si>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</si>
  <si>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</si>
  <si>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</si>
  <si>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</si>
  <si>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</si>
  <si>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</si>
  <si>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</si>
  <si>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</si>
  <si>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</si>
  <si>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</si>
  <si>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</si>
  <si>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</si>
  <si>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</si>
  <si>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</si>
  <si>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</si>
  <si>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</si>
  <si>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</si>
  <si>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</si>
  <si>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</si>
  <si>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</si>
  <si>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</si>
  <si>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</si>
  <si>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</si>
  <si>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</si>
  <si>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</si>
  <si>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</si>
  <si>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</si>
  <si>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</si>
  <si>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</si>
  <si>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</si>
  <si>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</si>
  <si>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</si>
  <si>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</si>
  <si>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</si>
  <si>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</si>
  <si>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</si>
  <si>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</si>
  <si>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</si>
  <si>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</si>
  <si>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</si>
  <si>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</si>
  <si>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</si>
  <si>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</si>
  <si>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</si>
  <si>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</si>
  <si>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</si>
  <si>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</si>
  <si>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</si>
  <si>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</si>
  <si>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</si>
  <si>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</si>
  <si>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</si>
  <si>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</si>
  <si>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</si>
  <si>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</si>
  <si>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</si>
  <si>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</si>
  <si>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</si>
  <si>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</si>
  <si>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</si>
  <si>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</si>
  <si>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</si>
  <si>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</si>
  <si>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</si>
  <si>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</si>
  <si>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</si>
  <si>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</si>
  <si>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</si>
  <si>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</si>
  <si>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</si>
  <si>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</si>
  <si>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</si>
  <si>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</si>
  <si>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</si>
  <si>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</si>
  <si>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</si>
  <si>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</si>
  <si>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</si>
  <si>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</si>
  <si>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</si>
  <si>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</si>
  <si>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</si>
  <si>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</si>
  <si>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</si>
  <si>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</si>
  <si>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</si>
  <si>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</si>
  <si>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</si>
  <si>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</si>
  <si>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</si>
  <si>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</si>
  <si>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</si>
  <si>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</si>
  <si>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</si>
  <si>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</si>
  <si>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</si>
  <si>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</si>
  <si>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</si>
  <si>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</si>
  <si>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</si>
  <si>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</si>
  <si>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</si>
  <si>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</si>
  <si>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</si>
  <si>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</si>
  <si>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</si>
  <si>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</si>
  <si>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</si>
  <si>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</si>
  <si>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</si>
  <si>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</si>
  <si>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</si>
  <si>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</si>
  <si>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</si>
  <si>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</si>
  <si>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</si>
  <si>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</si>
  <si>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</si>
  <si>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</si>
  <si>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</si>
  <si>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</si>
  <si>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</si>
  <si>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</si>
  <si>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</si>
  <si>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</si>
  <si>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</si>
  <si>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</si>
  <si>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</si>
  <si>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</si>
  <si>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</si>
  <si>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</si>
  <si>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</si>
  <si>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</si>
  <si>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</si>
  <si>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</si>
  <si>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</si>
  <si>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</si>
  <si>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</si>
  <si>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</si>
  <si>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</si>
  <si>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</si>
  <si>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</si>
  <si>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</si>
  <si>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</si>
  <si>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</si>
  <si>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</si>
  <si>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</si>
  <si>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</si>
  <si>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</si>
  <si>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</si>
  <si>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</si>
  <si>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</si>
  <si>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</si>
  <si>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</si>
  <si>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</si>
  <si>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</si>
  <si>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</si>
  <si>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</si>
  <si>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</si>
  <si>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</si>
  <si>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</si>
  <si>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</si>
  <si>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</si>
  <si>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</si>
  <si>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</si>
  <si>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</si>
  <si>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</si>
  <si>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</si>
  <si>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</si>
  <si>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</si>
  <si>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宮城県東松島市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</si>
  <si>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</si>
  <si>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</si>
  <si>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</si>
  <si>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</si>
  <si>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</si>
  <si>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</si>
  <si>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</si>
  <si>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</si>
  <si>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</si>
  <si>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</si>
  <si>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</si>
  <si>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</si>
  <si>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</si>
  <si>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</si>
  <si>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</si>
  <si>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</si>
  <si>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</si>
  <si>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</si>
  <si>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</si>
  <si>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</si>
  <si>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</si>
  <si>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</si>
  <si>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</si>
  <si>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</si>
  <si>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</si>
  <si>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</si>
  <si>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</si>
  <si>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</si>
  <si>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</si>
  <si>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</si>
  <si>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</si>
  <si>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</si>
  <si>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</si>
  <si>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</si>
  <si>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</si>
  <si>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</si>
  <si>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</si>
  <si>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</si>
  <si>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</si>
  <si>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</si>
  <si>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</si>
  <si>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</si>
  <si>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</si>
  <si>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</si>
  <si>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</si>
  <si>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</si>
  <si>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</si>
  <si>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</si>
  <si>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</si>
  <si>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</si>
  <si>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</si>
  <si>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</si>
  <si>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</si>
  <si>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</si>
  <si>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</si>
  <si>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</si>
  <si>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</si>
  <si>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</si>
  <si>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</si>
  <si>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</si>
  <si>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</si>
  <si>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</si>
  <si>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</si>
  <si>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</si>
  <si>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</si>
  <si>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</si>
  <si>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</si>
  <si>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</si>
  <si>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</si>
  <si>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</si>
  <si>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</si>
  <si>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</si>
  <si>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</si>
  <si>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</si>
  <si>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</si>
  <si>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</si>
  <si>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</si>
  <si>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</si>
  <si>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</si>
  <si>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</si>
  <si>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</si>
  <si>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</si>
  <si>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</si>
  <si>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</si>
  <si>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</si>
  <si>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</si>
  <si>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</si>
  <si>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</si>
  <si>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</si>
  <si>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</si>
  <si>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</si>
  <si>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</si>
  <si>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</si>
  <si>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</si>
  <si>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</si>
  <si>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</si>
  <si>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</si>
  <si>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</si>
  <si>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</si>
  <si>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</si>
  <si>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</si>
  <si>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</si>
  <si>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</si>
  <si>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</si>
  <si>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</si>
  <si>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</si>
  <si>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</si>
  <si>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</si>
  <si>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</si>
  <si>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</si>
  <si>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</si>
  <si>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</si>
  <si>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</si>
  <si>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</si>
  <si>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</si>
  <si>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</si>
  <si>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</si>
  <si>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</si>
  <si>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</si>
  <si>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</si>
  <si>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</si>
  <si>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</si>
  <si>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</si>
  <si>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</si>
  <si>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</si>
  <si>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</si>
  <si>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</si>
  <si>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</si>
  <si>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</si>
  <si>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</si>
  <si>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</si>
  <si>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</si>
  <si>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</si>
  <si>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</si>
  <si>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</si>
  <si>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</si>
  <si>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</si>
  <si>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</si>
  <si>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</si>
  <si>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</si>
  <si>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</si>
  <si>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</si>
  <si>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</si>
  <si>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</si>
  <si>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</si>
  <si>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</si>
  <si>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</si>
  <si>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宮城県東松島市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</si>
  <si>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</si>
  <si>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</si>
  <si>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</si>
  <si>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</si>
  <si>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</si>
  <si>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</si>
  <si>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</si>
  <si>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</si>
  <si>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</si>
  <si>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</si>
  <si>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</si>
  <si>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</si>
  <si>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</si>
  <si>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</si>
  <si>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</si>
  <si>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</si>
  <si>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</si>
  <si>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</si>
  <si>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</si>
  <si>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</si>
  <si>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</si>
  <si>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</si>
  <si>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</si>
  <si>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</si>
  <si>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</si>
  <si>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</si>
  <si>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</si>
  <si>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</si>
  <si>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</si>
  <si>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</si>
  <si>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</si>
  <si>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</si>
  <si>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</si>
  <si>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</si>
  <si>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</si>
  <si>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</si>
  <si>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農業集落排水事業特別会計</t>
    <phoneticPr fontId="5"/>
  </si>
  <si>
    <t>法非適用企業</t>
    <phoneticPr fontId="5"/>
  </si>
  <si>
    <t>漁業集落排水事業特別会計</t>
    <phoneticPr fontId="5"/>
  </si>
  <si>
    <t>下水道事業特別会計</t>
    <phoneticPr fontId="5"/>
  </si>
  <si>
    <t>野蒜北部丘陵地区土地区画整理事業特別会計</t>
    <phoneticPr fontId="5"/>
  </si>
  <si>
    <t>東矢本駅北地区土地区画整理事業特別会計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</si>
  <si>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</si>
  <si>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</si>
  <si>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</si>
  <si>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</si>
  <si>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</si>
  <si>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</si>
  <si>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</si>
  <si>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</si>
  <si>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</si>
  <si>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</si>
  <si>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</si>
  <si>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</si>
  <si>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</si>
  <si>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</si>
  <si>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</si>
  <si>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</si>
  <si>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</si>
  <si>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</si>
  <si>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</si>
  <si>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</si>
  <si>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</si>
  <si>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</si>
  <si>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</si>
  <si>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</si>
  <si>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</si>
  <si>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</si>
  <si>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</si>
  <si>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</si>
  <si>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</si>
  <si>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</si>
  <si>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</si>
  <si>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</si>
  <si>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</si>
  <si>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</si>
  <si>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</si>
  <si>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</si>
  <si>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</si>
  <si>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</si>
  <si>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</si>
  <si>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</si>
  <si>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</si>
  <si>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</si>
  <si>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</si>
  <si>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</si>
  <si>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</si>
  <si>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</si>
  <si>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</si>
  <si>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</si>
  <si>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</si>
  <si>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</si>
  <si>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</si>
  <si>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</si>
  <si>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</si>
  <si>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</si>
  <si>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</si>
  <si>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</si>
  <si>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</si>
  <si>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</si>
  <si>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</si>
  <si>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</si>
  <si>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</si>
  <si>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</si>
  <si>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</si>
  <si>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</si>
  <si>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</si>
  <si>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</si>
  <si>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</si>
  <si>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</si>
  <si>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</si>
  <si>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</si>
  <si>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</si>
  <si>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</si>
  <si>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</si>
  <si>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</si>
  <si>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</si>
  <si>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</si>
  <si>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</si>
  <si>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</si>
  <si>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</si>
  <si>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</si>
  <si>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</si>
  <si>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</si>
  <si>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</si>
  <si>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</si>
  <si>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</si>
  <si>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</si>
  <si>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</si>
  <si>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</si>
  <si>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</si>
  <si>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</si>
  <si>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</si>
  <si>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</si>
  <si>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</si>
  <si>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</si>
  <si>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</si>
  <si>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</si>
  <si>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</si>
  <si>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</si>
  <si>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</si>
  <si>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</si>
  <si>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</si>
  <si>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</si>
  <si>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</si>
  <si>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</si>
  <si>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</si>
  <si>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</si>
  <si>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</si>
  <si>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</si>
  <si>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</si>
  <si>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</si>
  <si>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</si>
  <si>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</si>
  <si>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</si>
  <si>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</si>
  <si>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</si>
  <si>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</si>
  <si>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</si>
  <si>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</si>
  <si>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</si>
  <si>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</si>
  <si>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</si>
  <si>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</si>
  <si>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</si>
  <si>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</si>
  <si>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</si>
  <si>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</si>
  <si>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</si>
  <si>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</si>
  <si>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</si>
  <si>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</si>
  <si>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</si>
  <si>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</si>
  <si>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</si>
  <si>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</si>
  <si>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</si>
  <si>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</si>
  <si>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</si>
  <si>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</si>
  <si>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</si>
  <si>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</si>
  <si>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17.75</t>
  </si>
  <si>
    <t>▲ 77.04</t>
  </si>
  <si>
    <t>▲ 16.89</t>
  </si>
  <si>
    <t>東矢本駅北地区土地区画整理事業特別会計</t>
  </si>
  <si>
    <t>一般会計</t>
  </si>
  <si>
    <t>野蒜北部丘陵地区土地区画整理事業特別会計</t>
  </si>
  <si>
    <t>国民健康保険特別会計</t>
  </si>
  <si>
    <t>介護保険特別会計</t>
  </si>
  <si>
    <t>下水道事業特別会計</t>
  </si>
  <si>
    <t>後期高齢者医療特別会計</t>
  </si>
  <si>
    <t>農業集落排水事業特別会計</t>
  </si>
  <si>
    <t>その他会計（赤字）</t>
  </si>
  <si>
    <t>その他会計（黒字）</t>
  </si>
  <si>
    <t>㈱奥松島公社</t>
    <phoneticPr fontId="2"/>
  </si>
  <si>
    <t>大曲浜地区土地区画整理事業特別会計</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</si>
  <si>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</si>
  <si>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</si>
  <si>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</si>
  <si>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吉田川流域溜池大和町外2市4ケ町村組合</t>
    <rPh sb="0" eb="2">
      <t>ヨシダ</t>
    </rPh>
    <rPh sb="2" eb="3">
      <t>ガワ</t>
    </rPh>
    <rPh sb="3" eb="5">
      <t>リュウイキ</t>
    </rPh>
    <rPh sb="5" eb="7">
      <t>タメイケ</t>
    </rPh>
    <rPh sb="7" eb="10">
      <t>タイワチョウ</t>
    </rPh>
    <rPh sb="10" eb="11">
      <t>ソト</t>
    </rPh>
    <rPh sb="12" eb="13">
      <t>シ</t>
    </rPh>
    <rPh sb="15" eb="17">
      <t>チョウソン</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</si>
  <si>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</si>
  <si>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</si>
  <si>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</si>
  <si>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</si>
  <si>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</si>
  <si>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</si>
  <si>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</si>
  <si>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</si>
  <si>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</si>
  <si>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</si>
  <si>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</si>
  <si>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</si>
  <si>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</si>
  <si>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</si>
  <si>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</si>
  <si>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</si>
  <si>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</si>
  <si>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</si>
  <si>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</si>
  <si>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平成27年度においては13.5％となっており、平成26年度数値である15.1％と比較すると1.6％の減となっている。これは地方債発行の抑制及び平成15年度宮城県北部連続地震の際に借入を行った災害復旧事業債が償還満了したことによる要因が大きい。
　また、将来負担比率については、平成27年度においては発生していないが、これは充当可能基金が増加したことに加え、上記実質公債費比率の推移にも影響が表れているが、地方債現在高が減少したことによる要因が大きい。</t>
    <rPh sb="1" eb="3">
      <t>ジッシツ</t>
    </rPh>
    <rPh sb="3" eb="5">
      <t>コウサイ</t>
    </rPh>
    <rPh sb="5" eb="6">
      <t>ヒ</t>
    </rPh>
    <rPh sb="6" eb="8">
      <t>ヒリツ</t>
    </rPh>
    <rPh sb="14" eb="16">
      <t>ヘイセイ</t>
    </rPh>
    <rPh sb="18" eb="20">
      <t>ネンド</t>
    </rPh>
    <rPh sb="37" eb="39">
      <t>ヘイセイ</t>
    </rPh>
    <rPh sb="41" eb="43">
      <t>ネンド</t>
    </rPh>
    <rPh sb="43" eb="45">
      <t>スウチ</t>
    </rPh>
    <rPh sb="54" eb="56">
      <t>ヒカク</t>
    </rPh>
    <rPh sb="64" eb="65">
      <t>ゲン</t>
    </rPh>
    <rPh sb="75" eb="78">
      <t>チホウサイ</t>
    </rPh>
    <rPh sb="78" eb="80">
      <t>ハッコウ</t>
    </rPh>
    <rPh sb="81" eb="83">
      <t>ヨクセイ</t>
    </rPh>
    <rPh sb="83" eb="84">
      <t>オヨ</t>
    </rPh>
    <rPh sb="85" eb="87">
      <t>ヘイセイ</t>
    </rPh>
    <rPh sb="89" eb="91">
      <t>ネンド</t>
    </rPh>
    <rPh sb="91" eb="94">
      <t>ミヤギケン</t>
    </rPh>
    <rPh sb="94" eb="96">
      <t>ホクブ</t>
    </rPh>
    <rPh sb="96" eb="98">
      <t>レンゾク</t>
    </rPh>
    <rPh sb="98" eb="100">
      <t>ジシン</t>
    </rPh>
    <rPh sb="101" eb="102">
      <t>サイ</t>
    </rPh>
    <rPh sb="103" eb="105">
      <t>カリイレ</t>
    </rPh>
    <rPh sb="106" eb="107">
      <t>オコナ</t>
    </rPh>
    <rPh sb="109" eb="111">
      <t>サイガイ</t>
    </rPh>
    <rPh sb="111" eb="113">
      <t>フッキュウ</t>
    </rPh>
    <rPh sb="113" eb="115">
      <t>ジギョウ</t>
    </rPh>
    <rPh sb="115" eb="116">
      <t>サイ</t>
    </rPh>
    <rPh sb="117" eb="119">
      <t>ショウカン</t>
    </rPh>
    <rPh sb="119" eb="121">
      <t>マンリョウ</t>
    </rPh>
    <rPh sb="128" eb="130">
      <t>ヨウイン</t>
    </rPh>
    <rPh sb="131" eb="132">
      <t>オオ</t>
    </rPh>
    <rPh sb="140" eb="142">
      <t>ショウライ</t>
    </rPh>
    <rPh sb="142" eb="144">
      <t>フタン</t>
    </rPh>
    <rPh sb="144" eb="146">
      <t>ヒリツ</t>
    </rPh>
    <rPh sb="152" eb="154">
      <t>ヘイセイ</t>
    </rPh>
    <rPh sb="156" eb="158">
      <t>ネンド</t>
    </rPh>
    <rPh sb="163" eb="165">
      <t>ハッセイ</t>
    </rPh>
    <rPh sb="175" eb="177">
      <t>ジュウトウ</t>
    </rPh>
    <rPh sb="177" eb="179">
      <t>カノウ</t>
    </rPh>
    <rPh sb="179" eb="181">
      <t>キキン</t>
    </rPh>
    <rPh sb="182" eb="184">
      <t>ゾウカ</t>
    </rPh>
    <rPh sb="189" eb="190">
      <t>クワ</t>
    </rPh>
    <rPh sb="192" eb="194">
      <t>ジョウキ</t>
    </rPh>
    <rPh sb="194" eb="196">
      <t>ジッシツ</t>
    </rPh>
    <rPh sb="196" eb="199">
      <t>コウサイヒ</t>
    </rPh>
    <rPh sb="199" eb="201">
      <t>ヒリツ</t>
    </rPh>
    <rPh sb="202" eb="204">
      <t>スイイ</t>
    </rPh>
    <rPh sb="206" eb="208">
      <t>エイキョウ</t>
    </rPh>
    <rPh sb="209" eb="210">
      <t>アラワ</t>
    </rPh>
    <rPh sb="216" eb="219">
      <t>チホウサイ</t>
    </rPh>
    <rPh sb="219" eb="221">
      <t>ゲンザイ</t>
    </rPh>
    <rPh sb="221" eb="222">
      <t>ダカ</t>
    </rPh>
    <rPh sb="223" eb="225">
      <t>ゲンショウ</t>
    </rPh>
    <rPh sb="232" eb="234">
      <t>ヨウイン</t>
    </rPh>
    <rPh sb="235" eb="236">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</si>
</sst>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8" xfId="30" applyFont="1" applyFill="1" applyBorder="1" applyAlignment="1" applyProtection="1">
      <alignment horizontal="left" vertical="center"/>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119680</c:v>
                </c:pt>
                <c:pt idx="1">
                  <c:v>249704</c:v>
                </c:pt>
                <c:pt idx="2">
                  <c:v>825211</c:v>
                </c:pt>
                <c:pt idx="3">
                  <c:v>578128</c:v>
                </c:pt>
                <c:pt idx="4">
                  <c:v>680805</c:v>
                </c:pt>
              </c:numCache>
            </c:numRef>
          </c:val>
          <c:smooth val="0"/>
        </c:ser>
        <c:dLbls>
          <c:showLegendKey val="0"/>
          <c:showVal val="0"/>
          <c:showCatName val="0"/>
          <c:showSerName val="0"/>
          <c:showPercent val="0"/>
          <c:showBubbleSize val="0"/>
        </c:dLbls>
        <c:marker val="1"/>
        <c:smooth val="0"/>
        <c:axId val="128311680"/>
        <c:axId val="128313600"/>
      </c:lineChart>
      <c:catAx>
        <c:axId val="128311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3600"/>
        <c:crosses val="autoZero"/>
        <c:auto val="1"/>
        <c:lblAlgn val="ctr"/>
        <c:lblOffset val="100"/>
        <c:tickLblSkip val="1"/>
        <c:tickMarkSkip val="1"/>
        <c:noMultiLvlLbl val="0"/>
      </c:catAx>
      <c:valAx>
        <c:axId val="12831360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32.979999999999997</c:v>
                </c:pt>
                <c:pt idx="1">
                  <c:v>13.15</c:v>
                </c:pt>
                <c:pt idx="2">
                  <c:v>33.159999999999997</c:v>
                </c:pt>
                <c:pt idx="3">
                  <c:v>6.88</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27.74</c:v>
                </c:pt>
                <c:pt idx="1">
                  <c:v>87.88</c:v>
                </c:pt>
                <c:pt idx="2">
                  <c:v>57.75</c:v>
                </c:pt>
                <c:pt idx="3">
                  <c:v>33.61</c:v>
                </c:pt>
                <c:pt idx="4">
                  <c:v>16.04</c:v>
                </c:pt>
              </c:numCache>
            </c:numRef>
          </c:val>
        </c:ser>
        <c:dLbls>
          <c:showLegendKey val="0"/>
          <c:showVal val="0"/>
          <c:showCatName val="0"/>
          <c:showSerName val="0"/>
          <c:showPercent val="0"/>
          <c:showBubbleSize val="0"/>
        </c:dLbls>
        <c:gapWidth val="250"/>
        <c:overlap val="100"/>
        <c:axId val="134887680"/>
        <c:axId val="13488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42.08</c:v>
                </c:pt>
                <c:pt idx="1">
                  <c:v>8.77</c:v>
                </c:pt>
                <c:pt idx="2">
                  <c:v>-17.75</c:v>
                </c:pt>
                <c:pt idx="3">
                  <c:v>-77.040000000000006</c:v>
                </c:pt>
                <c:pt idx="4">
                  <c:v>-16.89</c:v>
                </c:pt>
              </c:numCache>
            </c:numRef>
          </c:val>
          <c:smooth val="0"/>
        </c:ser>
        <c:dLbls>
          <c:showLegendKey val="0"/>
          <c:showVal val="0"/>
          <c:showCatName val="0"/>
          <c:showSerName val="0"/>
          <c:showPercent val="0"/>
          <c:showBubbleSize val="0"/>
        </c:dLbls>
        <c:marker val="1"/>
        <c:smooth val="0"/>
        <c:axId val="134887680"/>
        <c:axId val="134889856"/>
      </c:lineChart>
      <c:catAx>
        <c:axId val="1348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89856"/>
        <c:crosses val="autoZero"/>
        <c:auto val="1"/>
        <c:lblAlgn val="ctr"/>
        <c:lblOffset val="100"/>
        <c:tickLblSkip val="1"/>
        <c:tickMarkSkip val="1"/>
        <c:noMultiLvlLbl val="0"/>
      </c:catAx>
      <c:valAx>
        <c:axId val="13488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3.39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0.02</c:v>
                </c:pt>
                <c:pt idx="4">
                  <c:v>#N/A</c:v>
                </c:pt>
                <c:pt idx="5">
                  <c:v>0.03</c:v>
                </c:pt>
                <c:pt idx="6">
                  <c:v>#N/A</c:v>
                </c:pt>
                <c:pt idx="7">
                  <c:v>0.05</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0.1</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0.53</c:v>
                </c:pt>
                <c:pt idx="4">
                  <c:v>#N/A</c:v>
                </c:pt>
                <c:pt idx="5">
                  <c:v>2.4300000000000002</c:v>
                </c:pt>
                <c:pt idx="6">
                  <c:v>#N/A</c:v>
                </c:pt>
                <c:pt idx="7">
                  <c:v>0.45</c:v>
                </c:pt>
                <c:pt idx="8">
                  <c:v>#N/A</c:v>
                </c:pt>
                <c:pt idx="9">
                  <c:v>0.26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1.39</c:v>
                </c:pt>
                <c:pt idx="2">
                  <c:v>#N/A</c:v>
                </c:pt>
                <c:pt idx="3">
                  <c:v>0.79</c:v>
                </c:pt>
                <c:pt idx="4">
                  <c:v>#N/A</c:v>
                </c:pt>
                <c:pt idx="5">
                  <c:v>1.45</c:v>
                </c:pt>
                <c:pt idx="6">
                  <c:v>#N/A</c:v>
                </c:pt>
                <c:pt idx="7">
                  <c:v>0.93</c:v>
                </c:pt>
                <c:pt idx="8">
                  <c:v>#N/A</c:v>
                </c:pt>
                <c:pt idx="9">
                  <c:v>0.76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2.48</c:v>
                </c:pt>
                <c:pt idx="2">
                  <c:v>#N/A</c:v>
                </c:pt>
                <c:pt idx="3">
                  <c:v>2.76</c:v>
                </c:pt>
                <c:pt idx="4">
                  <c:v>#N/A</c:v>
                </c:pt>
                <c:pt idx="5">
                  <c:v>2.21</c:v>
                </c:pt>
                <c:pt idx="6">
                  <c:v>#N/A</c:v>
                </c:pt>
                <c:pt idx="7">
                  <c:v>1.31</c:v>
                </c:pt>
                <c:pt idx="8">
                  <c:v>#N/A</c:v>
                </c:pt>
                <c:pt idx="9">
                  <c:v>1.54</c:v>
                </c:pt>
              </c:numCache>
            </c:numRef>
          </c:val>
        </c:ser>
        <c:ser>
          <c:idx val="7"/>
          <c:order val="7"/>
          <c:tx>
            <c:strRef>
              <c:f>データシート!$A$34</c:f>
              <c:strCache>
                <c:ptCount val="1"/>
                <c:pt idx="0">
                  <c:v>野蒜北部丘陵地区土地区画整理事業特別会計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32.979999999999997</c:v>
                </c:pt>
                <c:pt idx="2">
                  <c:v>#N/A</c:v>
                </c:pt>
                <c:pt idx="3">
                  <c:v>13.14</c:v>
                </c:pt>
                <c:pt idx="4">
                  <c:v>#N/A</c:v>
                </c:pt>
                <c:pt idx="5">
                  <c:v>33.15</c:v>
                </c:pt>
                <c:pt idx="6">
                  <c:v>#N/A</c:v>
                </c:pt>
                <c:pt idx="7">
                  <c:v>6.87</c:v>
                </c:pt>
                <c:pt idx="8">
                  <c:v>#N/A</c:v>
                </c:pt>
                <c:pt idx="9">
                  <c:v>6.2</c:v>
                </c:pt>
              </c:numCache>
            </c:numRef>
          </c:val>
        </c:ser>
        <c:ser>
          <c:idx val="9"/>
          <c:order val="9"/>
          <c:tx>
            <c:strRef>
              <c:f>データシート!$A$36</c:f>
              <c:strCache>
                <c:ptCount val="1"/>
                <c:pt idx="0">
                  <c:v>東矢本駅北地区土地区画整理事業特別会計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7.04</c:v>
                </c:pt>
              </c:numCache>
            </c:numRef>
          </c:val>
        </c:ser>
        <c:dLbls>
          <c:showLegendKey val="0"/>
          <c:showVal val="0"/>
          <c:showCatName val="0"/>
          <c:showSerName val="0"/>
          <c:showPercent val="0"/>
          <c:showBubbleSize val="0"/>
        </c:dLbls>
        <c:gapWidth val="150"/>
        <c:overlap val="100"/>
        <c:axId val="135393280"/>
        <c:axId val="135394816"/>
      </c:barChart>
      <c:catAx>
        <c:axId val="1353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94816"/>
        <c:crosses val="autoZero"/>
        <c:auto val="1"/>
        <c:lblAlgn val="ctr"/>
        <c:lblOffset val="100"/>
        <c:tickLblSkip val="1"/>
        <c:tickMarkSkip val="1"/>
        <c:noMultiLvlLbl val="0"/>
      </c:catAx>
      <c:valAx>
        <c:axId val="13539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9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1561</c:v>
                </c:pt>
                <c:pt idx="5">
                  <c:v>1669</c:v>
                </c:pt>
                <c:pt idx="8">
                  <c:v>1735</c:v>
                </c:pt>
                <c:pt idx="11">
                  <c:v>1863</c:v>
                </c:pt>
                <c:pt idx="14">
                  <c:v>1821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38</c:v>
                </c:pt>
                <c:pt idx="6">
                  <c:v>39</c:v>
                </c:pt>
                <c:pt idx="9">
                  <c:v>34</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104</c:v>
                </c:pt>
                <c:pt idx="3">
                  <c:v>122</c:v>
                </c:pt>
                <c:pt idx="6">
                  <c:v>111</c:v>
                </c:pt>
                <c:pt idx="9">
                  <c:v>532</c:v>
                </c:pt>
                <c:pt idx="12">
                  <c:v>511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738</c:v>
                </c:pt>
                <c:pt idx="3">
                  <c:v>754</c:v>
                </c:pt>
                <c:pt idx="6">
                  <c:v>730</c:v>
                </c:pt>
                <c:pt idx="9">
                  <c:v>543</c:v>
                </c:pt>
                <c:pt idx="12">
                  <c:v>649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1956</c:v>
                </c:pt>
                <c:pt idx="3">
                  <c:v>2100</c:v>
                </c:pt>
                <c:pt idx="6">
                  <c:v>2126</c:v>
                </c:pt>
                <c:pt idx="9">
                  <c:v>2007</c:v>
                </c:pt>
                <c:pt idx="12">
                  <c:v>1621</c:v>
                </c:pt>
              </c:numCache>
            </c:numRef>
          </c:val>
        </c:ser>
        <c:dLbls>
          <c:showLegendKey val="0"/>
          <c:showVal val="0"/>
          <c:showCatName val="0"/>
          <c:showSerName val="0"/>
          <c:showPercent val="0"/>
          <c:showBubbleSize val="0"/>
        </c:dLbls>
        <c:gapWidth val="100"/>
        <c:overlap val="100"/>
        <c:axId val="135406720"/>
        <c:axId val="13540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1257</c:v>
                </c:pt>
                <c:pt idx="2">
                  <c:v>#N/A</c:v>
                </c:pt>
                <c:pt idx="3">
                  <c:v>#N/A</c:v>
                </c:pt>
                <c:pt idx="4">
                  <c:v>1355</c:v>
                </c:pt>
                <c:pt idx="5">
                  <c:v>#N/A</c:v>
                </c:pt>
                <c:pt idx="6">
                  <c:v>#N/A</c:v>
                </c:pt>
                <c:pt idx="7">
                  <c:v>1271</c:v>
                </c:pt>
                <c:pt idx="8">
                  <c:v>#N/A</c:v>
                </c:pt>
                <c:pt idx="9">
                  <c:v>#N/A</c:v>
                </c:pt>
                <c:pt idx="10">
                  <c:v>1253</c:v>
                </c:pt>
                <c:pt idx="11">
                  <c:v>#N/A</c:v>
                </c:pt>
                <c:pt idx="12">
                  <c:v>#N/A</c:v>
                </c:pt>
                <c:pt idx="13">
                  <c:v>993</c:v>
                </c:pt>
                <c:pt idx="14">
                  <c:v>#N/A</c:v>
                </c:pt>
              </c:numCache>
            </c:numRef>
          </c:val>
          <c:smooth val="0"/>
        </c:ser>
        <c:dLbls>
          <c:showLegendKey val="0"/>
          <c:showVal val="0"/>
          <c:showCatName val="0"/>
          <c:showSerName val="0"/>
          <c:showPercent val="0"/>
          <c:showBubbleSize val="0"/>
        </c:dLbls>
        <c:marker val="1"/>
        <c:smooth val="0"/>
        <c:axId val="135406720"/>
        <c:axId val="135408640"/>
      </c:lineChart>
      <c:catAx>
        <c:axId val="1354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08640"/>
        <c:crosses val="autoZero"/>
        <c:auto val="1"/>
        <c:lblAlgn val="ctr"/>
        <c:lblOffset val="100"/>
        <c:tickLblSkip val="1"/>
        <c:tickMarkSkip val="1"/>
        <c:noMultiLvlLbl val="0"/>
      </c:catAx>
      <c:valAx>
        <c:axId val="1354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18063</c:v>
                </c:pt>
                <c:pt idx="5">
                  <c:v>17551</c:v>
                </c:pt>
                <c:pt idx="8">
                  <c:v>17544</c:v>
                </c:pt>
                <c:pt idx="11">
                  <c:v>16581</c:v>
                </c:pt>
                <c:pt idx="14">
                  <c:v>16021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1450</c:v>
                </c:pt>
                <c:pt idx="5">
                  <c:v>1685</c:v>
                </c:pt>
                <c:pt idx="8">
                  <c:v>2211</c:v>
                </c:pt>
                <c:pt idx="11">
                  <c:v>2290</c:v>
                </c:pt>
                <c:pt idx="14">
                  <c:v>2493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6042</c:v>
                </c:pt>
                <c:pt idx="5">
                  <c:v>11843</c:v>
                </c:pt>
                <c:pt idx="8">
                  <c:v>8824</c:v>
                </c:pt>
                <c:pt idx="11">
                  <c:v>10537</c:v>
                </c:pt>
                <c:pt idx="14">
                  <c:v>9069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9</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2679</c:v>
                </c:pt>
                <c:pt idx="3">
                  <c:v>2648</c:v>
                </c:pt>
                <c:pt idx="6">
                  <c:v>2495</c:v>
                </c:pt>
                <c:pt idx="9">
                  <c:v>2302</c:v>
                </c:pt>
                <c:pt idx="12">
                  <c:v>2156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472</c:v>
                </c:pt>
                <c:pt idx="3">
                  <c:v>391</c:v>
                </c:pt>
                <c:pt idx="6">
                  <c:v>310</c:v>
                </c:pt>
                <c:pt idx="9">
                  <c:v>270</c:v>
                </c:pt>
                <c:pt idx="12">
                  <c:v>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9775</c:v>
                </c:pt>
                <c:pt idx="3">
                  <c:v>10479</c:v>
                </c:pt>
                <c:pt idx="6">
                  <c:v>10798</c:v>
                </c:pt>
                <c:pt idx="9">
                  <c:v>9336</c:v>
                </c:pt>
                <c:pt idx="12">
                  <c:v>8571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848</c:v>
                </c:pt>
                <c:pt idx="3">
                  <c:v>770</c:v>
                </c:pt>
                <c:pt idx="6">
                  <c:v>690</c:v>
                </c:pt>
                <c:pt idx="9">
                  <c:v>624</c:v>
                </c:pt>
                <c:pt idx="12">
                  <c:v>557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17309</c:v>
                </c:pt>
                <c:pt idx="3">
                  <c:v>16495</c:v>
                </c:pt>
                <c:pt idx="6">
                  <c:v>16293</c:v>
                </c:pt>
                <c:pt idx="9">
                  <c:v>15470</c:v>
                </c:pt>
                <c:pt idx="12">
                  <c:v>15152</c:v>
                </c:pt>
              </c:numCache>
            </c:numRef>
          </c:val>
        </c:ser>
        <c:dLbls>
          <c:showLegendKey val="0"/>
          <c:showVal val="0"/>
          <c:showCatName val="0"/>
          <c:showSerName val="0"/>
          <c:showPercent val="0"/>
          <c:showBubbleSize val="0"/>
        </c:dLbls>
        <c:gapWidth val="100"/>
        <c:overlap val="100"/>
        <c:axId val="135314816"/>
        <c:axId val="13531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5528</c:v>
                </c:pt>
                <c:pt idx="2">
                  <c:v>#N/A</c:v>
                </c:pt>
                <c:pt idx="3">
                  <c:v>#N/A</c:v>
                </c:pt>
                <c:pt idx="4">
                  <c:v>0</c:v>
                </c:pt>
                <c:pt idx="5">
                  <c:v>#N/A</c:v>
                </c:pt>
                <c:pt idx="6">
                  <c:v>#N/A</c:v>
                </c:pt>
                <c:pt idx="7">
                  <c:v>2015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5314816"/>
        <c:axId val="135316992"/>
      </c:lineChart>
      <c:catAx>
        <c:axId val="1353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16992"/>
        <c:crosses val="autoZero"/>
        <c:auto val="1"/>
        <c:lblAlgn val="ctr"/>
        <c:lblOffset val="100"/>
        <c:tickLblSkip val="1"/>
        <c:tickMarkSkip val="1"/>
        <c:noMultiLvlLbl val="0"/>
      </c:catAx>
      <c:valAx>
        <c:axId val="1353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511424"/>
        <c:axId val="135513600"/>
      </c:scatterChart>
      <c:valAx>
        <c:axId val="135511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513600"/>
        <c:crosses val="autoZero"/>
        <c:crossBetween val="midCat"/>
      </c:valAx>
      <c:valAx>
        <c:axId val="135513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1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14.2</c:v>
                </c:pt>
                <c:pt idx="2">
                  <c:v>15.2</c:v>
                </c:pt>
                <c:pt idx="3">
                  <c:v>15.1</c:v>
                </c:pt>
                <c:pt idx="4">
                  <c:v>13.5</c:v>
                </c:pt>
              </c:numCache>
            </c:numRef>
          </c:xVal>
          <c:yVal>
            <c:numRef>
              <c:f>公会計指標分析・財政指標組合せ分析表!$K$73:$O$73</c:f>
              <c:numCache>
                <c:formatCode>#,##0.0;"▲ "#,##0.0</c:formatCode>
                <c:ptCount val="5"/>
                <c:pt idx="0">
                  <c:v>63.9</c:v>
                </c:pt>
                <c:pt idx="2">
                  <c:v>23.6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135644288"/>
        <c:axId val="135646208"/>
      </c:scatterChart>
      <c:valAx>
        <c:axId val="135644288"/>
        <c:scaling>
          <c:orientation val="minMax"/>
          <c:max val="15.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646208"/>
        <c:crosses val="autoZero"/>
        <c:crossBetween val="midCat"/>
      </c:valAx>
      <c:valAx>
        <c:axId val="135646208"/>
        <c:scaling>
          <c:orientation val="minMax"/>
          <c:max val="10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644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元利償還金については、</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H16</a:t>
          </a:r>
          <a:r>
            <a:rPr lang="ja-JP" altLang="en-US" sz="1100">
              <a:solidFill>
                <a:schemeClr val="dk1"/>
              </a:solidFill>
              <a:effectLst/>
              <a:latin typeface="+mn-lt"/>
              <a:ea typeface="+mn-ea"/>
              <a:cs typeface="+mn-cs"/>
            </a:rPr>
            <a:t>発生宮城県北部連続地震に係る災害復旧事業債、減税補てん債の償還が終了したことによる減額が大きく影響している。また起債発行についても震災以降は、全国・緊急防災減災事業債等の交付税措置率の高いものを中心に起債を行っており、算入公債費は増傾向にある。今後は、震災以降、事業の進捗に応じ継続的に発行してきた災害公営住宅建設事業債の償還が本格化することに加え、合併特例債を活用した新火葬場整備事業や市民センターの整備が予定されており、元利償還金は増加の一途をたどる。</a:t>
          </a:r>
          <a:r>
            <a:rPr lang="ja-JP" altLang="ja-JP" sz="1100">
              <a:solidFill>
                <a:schemeClr val="dk1"/>
              </a:solidFill>
              <a:effectLst/>
              <a:latin typeface="+mn-lt"/>
              <a:ea typeface="+mn-ea"/>
              <a:cs typeface="+mn-cs"/>
            </a:rPr>
            <a:t>地方債の発行を伴う普通建設事業については、</a:t>
          </a:r>
          <a:r>
            <a:rPr lang="ja-JP" altLang="ja-JP" sz="1100" b="0" i="0" baseline="0">
              <a:solidFill>
                <a:schemeClr val="dk1"/>
              </a:solidFill>
              <a:effectLst/>
              <a:latin typeface="+mn-lt"/>
              <a:ea typeface="+mn-ea"/>
              <a:cs typeface="+mn-cs"/>
            </a:rPr>
            <a:t>緊急性を考慮したうえでの取捨選択を行い、新たな地方債の発行を可能な限り抑制することで、財政負担となる公債費の抑制を断続的に進めていく。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将来負担額については、新たな地方債の発行をできるだけ抑制し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後世への負担を残さないよう取り組んでいることから、一般会計に係る地方債現在高は減少の傾向にあるが、一方災害公営住宅</a:t>
          </a:r>
          <a:r>
            <a:rPr lang="ja-JP" altLang="en-US" sz="1200" b="0" i="0" baseline="0">
              <a:solidFill>
                <a:schemeClr val="dk1"/>
              </a:solidFill>
              <a:effectLst/>
              <a:latin typeface="+mn-lt"/>
              <a:ea typeface="+mn-ea"/>
              <a:cs typeface="+mn-cs"/>
            </a:rPr>
            <a:t>整備</a:t>
          </a:r>
          <a:r>
            <a:rPr lang="ja-JP" altLang="ja-JP" sz="1200" b="0" i="0" baseline="0">
              <a:solidFill>
                <a:schemeClr val="dk1"/>
              </a:solidFill>
              <a:effectLst/>
              <a:latin typeface="+mn-lt"/>
              <a:ea typeface="+mn-ea"/>
              <a:cs typeface="+mn-cs"/>
            </a:rPr>
            <a:t>や</a:t>
          </a:r>
          <a:r>
            <a:rPr lang="ja-JP" altLang="en-US" sz="1200" b="0" i="0" baseline="0">
              <a:solidFill>
                <a:schemeClr val="dk1"/>
              </a:solidFill>
              <a:effectLst/>
              <a:latin typeface="+mn-lt"/>
              <a:ea typeface="+mn-ea"/>
              <a:cs typeface="+mn-cs"/>
            </a:rPr>
            <a:t>老朽化した公共施設の改修、耐震化の</a:t>
          </a:r>
          <a:r>
            <a:rPr lang="ja-JP" altLang="ja-JP" sz="1200" b="0" i="0" baseline="0">
              <a:solidFill>
                <a:schemeClr val="dk1"/>
              </a:solidFill>
              <a:effectLst/>
              <a:latin typeface="+mn-lt"/>
              <a:ea typeface="+mn-ea"/>
              <a:cs typeface="+mn-cs"/>
            </a:rPr>
            <a:t>財源を確保するための地方債の発行も避けられない状況である。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今年度の充当可能基金については、</a:t>
          </a:r>
          <a:r>
            <a:rPr lang="en-US" altLang="ja-JP" sz="1200" b="0" i="0" baseline="0">
              <a:solidFill>
                <a:schemeClr val="dk1"/>
              </a:solidFill>
              <a:effectLst/>
              <a:latin typeface="+mn-lt"/>
              <a:ea typeface="+mn-ea"/>
              <a:cs typeface="+mn-cs"/>
            </a:rPr>
            <a:t>1,468</a:t>
          </a:r>
          <a:r>
            <a:rPr lang="ja-JP" altLang="ja-JP" sz="1200" b="0" i="0" baseline="0">
              <a:solidFill>
                <a:schemeClr val="dk1"/>
              </a:solidFill>
              <a:effectLst/>
              <a:latin typeface="+mn-lt"/>
              <a:ea typeface="+mn-ea"/>
              <a:cs typeface="+mn-cs"/>
            </a:rPr>
            <a:t>百万円と大幅な</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となって</a:t>
          </a:r>
          <a:r>
            <a:rPr lang="ja-JP" altLang="en-US" sz="1200" b="0" i="0" baseline="0">
              <a:solidFill>
                <a:schemeClr val="dk1"/>
              </a:solidFill>
              <a:effectLst/>
              <a:latin typeface="+mn-lt"/>
              <a:ea typeface="+mn-ea"/>
              <a:cs typeface="+mn-cs"/>
            </a:rPr>
            <a:t>おり、これは主に小・中学校の災害復旧事業に係る国庫補助金の一時立替及び土地区画整理事業特別会計への繰出によるものである。また年々公共施設の維持補修費が増加している状況であり、この対応として公共施設整備及び大規模改修基金を</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東松島市公共施設等総合管理計画</a:t>
          </a:r>
          <a:r>
            <a:rPr lang="ja-JP" altLang="ja-JP" sz="1200" b="0" i="0" baseline="0">
              <a:solidFill>
                <a:schemeClr val="dk1"/>
              </a:solidFill>
              <a:effectLst/>
              <a:latin typeface="+mn-lt"/>
              <a:ea typeface="+mn-ea"/>
              <a:cs typeface="+mn-cs"/>
            </a:rPr>
            <a:t>」に基</a:t>
          </a:r>
          <a:r>
            <a:rPr lang="ja-JP" altLang="en-US" sz="1200" b="0" i="0" baseline="0">
              <a:solidFill>
                <a:schemeClr val="dk1"/>
              </a:solidFill>
              <a:effectLst/>
              <a:latin typeface="+mn-lt"/>
              <a:ea typeface="+mn-ea"/>
              <a:cs typeface="+mn-cs"/>
            </a:rPr>
            <a:t>づき計画的に取り崩し対応していく必要がある。今後は人口減に伴う税収減や普通交付税の合併算定替の終了により、一般財源の確保が厳しい状況になるため、</a:t>
          </a:r>
          <a:r>
            <a:rPr lang="ja-JP" altLang="ja-JP" sz="1200" b="0" i="0" baseline="0">
              <a:solidFill>
                <a:schemeClr val="dk1"/>
              </a:solidFill>
              <a:effectLst/>
              <a:latin typeface="+mn-lt"/>
              <a:ea typeface="+mn-ea"/>
              <a:cs typeface="+mn-cs"/>
            </a:rPr>
            <a:t>対象事業の優先度、緊急性を考慮し、新たな地方債の発行や基金取崩しを抑制しながら、将来世代に対する負担が増えないよう財政運営を行っていく必要がある。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財政力指数は前年度比類似団体平均、県平均ともに、下回っている。市税については、</a:t>
          </a:r>
          <a:r>
            <a:rPr kumimoji="1" lang="ja-JP" altLang="en-US" sz="1100">
              <a:solidFill>
                <a:schemeClr val="dk1"/>
              </a:solidFill>
              <a:effectLst/>
              <a:latin typeface="+mn-lt"/>
              <a:ea typeface="+mn-ea"/>
              <a:cs typeface="+mn-cs"/>
            </a:rPr>
            <a:t>総額としては震災前の水準まで回復してきている状況となっている。一方</a:t>
          </a:r>
          <a:r>
            <a:rPr kumimoji="1" lang="ja-JP" altLang="ja-JP" sz="1100">
              <a:solidFill>
                <a:schemeClr val="dk1"/>
              </a:solidFill>
              <a:effectLst/>
              <a:latin typeface="+mn-lt"/>
              <a:ea typeface="+mn-ea"/>
              <a:cs typeface="+mn-cs"/>
            </a:rPr>
            <a:t>歳出について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行政改革の一環による事務の効率化や外部委託による人件費の抑制といった経常的歳出の削減を継続的に</a:t>
          </a:r>
          <a:r>
            <a:rPr kumimoji="1" lang="ja-JP" altLang="ja-JP" sz="1100">
              <a:solidFill>
                <a:schemeClr val="dk1"/>
              </a:solidFill>
              <a:effectLst/>
              <a:latin typeface="+mn-lt"/>
              <a:ea typeface="+mn-ea"/>
              <a:cs typeface="+mn-cs"/>
            </a:rPr>
            <a:t>取り組むことで義務的経費の削減を目指し、交付金や国県支出金に依存しない、財政運営を目指し当該指標の改善を図る。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5" name="直線コネクタ 74"/>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127907</xdr:rowOff>
    </xdr:to>
    <xdr:cxnSp macro="">
      <xdr:nvCxnSpPr>
        <xdr:cNvPr id="78" name="直線コネクタ 77"/>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97" name="テキスト ボックス 96"/>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経常収支比率は、対前年度比</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83.1</a:t>
          </a:r>
          <a:r>
            <a:rPr lang="ja-JP" altLang="ja-JP" sz="1100" b="0" i="0" baseline="0">
              <a:solidFill>
                <a:schemeClr val="dk1"/>
              </a:solidFill>
              <a:effectLst/>
              <a:latin typeface="+mn-lt"/>
              <a:ea typeface="+mn-ea"/>
              <a:cs typeface="+mn-cs"/>
            </a:rPr>
            <a:t>％であり、類似団体内平均、全国平均ともに、下回った状況となっている。今年度の当比率が低くなった要因としては、</a:t>
          </a:r>
          <a:r>
            <a:rPr lang="ja-JP" altLang="en-US" sz="1100" b="0" i="0" baseline="0">
              <a:solidFill>
                <a:schemeClr val="dk1"/>
              </a:solidFill>
              <a:effectLst/>
              <a:latin typeface="+mn-lt"/>
              <a:ea typeface="+mn-ea"/>
              <a:cs typeface="+mn-cs"/>
            </a:rPr>
            <a:t>歳入面では</a:t>
          </a:r>
          <a:r>
            <a:rPr lang="ja-JP" altLang="ja-JP" sz="1100" b="0" i="0" baseline="0">
              <a:solidFill>
                <a:schemeClr val="dk1"/>
              </a:solidFill>
              <a:effectLst/>
              <a:latin typeface="+mn-lt"/>
              <a:ea typeface="+mn-ea"/>
              <a:cs typeface="+mn-cs"/>
            </a:rPr>
            <a:t>納税者の所得回復を背景に税収が増したこと等によ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経常一般財源が増加したことによるもの</a:t>
          </a:r>
          <a:r>
            <a:rPr lang="ja-JP" altLang="en-US" sz="1100" b="0" i="0" baseline="0">
              <a:solidFill>
                <a:schemeClr val="dk1"/>
              </a:solidFill>
              <a:effectLst/>
              <a:latin typeface="+mn-lt"/>
              <a:ea typeface="+mn-ea"/>
              <a:cs typeface="+mn-cs"/>
            </a:rPr>
            <a:t>、歳出面では</a:t>
          </a:r>
          <a:r>
            <a:rPr lang="ja-JP" altLang="ja-JP" sz="1100" b="0" i="0" baseline="0">
              <a:solidFill>
                <a:schemeClr val="dk1"/>
              </a:solidFill>
              <a:effectLst/>
              <a:latin typeface="+mn-lt"/>
              <a:ea typeface="+mn-ea"/>
              <a:cs typeface="+mn-cs"/>
            </a:rPr>
            <a:t>公債費について</a:t>
          </a:r>
          <a:r>
            <a:rPr lang="en-US" altLang="ja-JP" sz="1100" b="0" i="0" baseline="0">
              <a:solidFill>
                <a:schemeClr val="dk1"/>
              </a:solidFill>
              <a:effectLst/>
              <a:latin typeface="+mn-lt"/>
              <a:ea typeface="+mn-ea"/>
              <a:cs typeface="+mn-cs"/>
            </a:rPr>
            <a:t>H16</a:t>
          </a:r>
          <a:r>
            <a:rPr lang="ja-JP" altLang="en-US" sz="1100" b="0" i="0" baseline="0">
              <a:solidFill>
                <a:schemeClr val="dk1"/>
              </a:solidFill>
              <a:effectLst/>
              <a:latin typeface="+mn-lt"/>
              <a:ea typeface="+mn-ea"/>
              <a:cs typeface="+mn-cs"/>
            </a:rPr>
            <a:t>発生の北部連続地震に伴う災害復旧事業債の償還が昨年度終了したことにより減となっている。</a:t>
          </a:r>
          <a:r>
            <a:rPr lang="ja-JP" altLang="ja-JP" sz="1100" b="0" i="0" baseline="0">
              <a:solidFill>
                <a:schemeClr val="dk1"/>
              </a:solidFill>
              <a:effectLst/>
              <a:latin typeface="+mn-lt"/>
              <a:ea typeface="+mn-ea"/>
              <a:cs typeface="+mn-cs"/>
            </a:rPr>
            <a:t>今後も義務的経費については、行財政改革実施計画のもと削減に努め、財政構造の弾力化を図っていく。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17356</xdr:rowOff>
    </xdr:to>
    <xdr:cxnSp macro="">
      <xdr:nvCxnSpPr>
        <xdr:cNvPr id="132" name="直線コネクタ 131"/>
        <xdr:cNvCxnSpPr/>
      </xdr:nvCxnSpPr>
      <xdr:spPr>
        <a:xfrm flipV="1">
          <a:off x="4114800" y="102400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61</xdr:row>
      <xdr:rowOff>111337</xdr:rowOff>
    </xdr:to>
    <xdr:cxnSp macro="">
      <xdr:nvCxnSpPr>
        <xdr:cNvPr id="135" name="直線コネクタ 134"/>
        <xdr:cNvCxnSpPr/>
      </xdr:nvCxnSpPr>
      <xdr:spPr>
        <a:xfrm flipV="1">
          <a:off x="3225800" y="1030435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65</xdr:row>
      <xdr:rowOff>20744</xdr:rowOff>
    </xdr:to>
    <xdr:cxnSp macro="">
      <xdr:nvCxnSpPr>
        <xdr:cNvPr id="138" name="直線コネクタ 137"/>
        <xdr:cNvCxnSpPr/>
      </xdr:nvCxnSpPr>
      <xdr:spPr>
        <a:xfrm flipV="1">
          <a:off x="2336800" y="10569787"/>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65</xdr:row>
      <xdr:rowOff>20744</xdr:rowOff>
    </xdr:to>
    <xdr:cxnSp macro="">
      <xdr:nvCxnSpPr>
        <xdr:cNvPr id="141" name="直線コネクタ 140"/>
        <xdr:cNvCxnSpPr/>
      </xdr:nvCxnSpPr>
      <xdr:spPr>
        <a:xfrm>
          <a:off x="1447800" y="1089956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73660</xdr:rowOff>
    </xdr:from>
    <xdr:to>
      <xdr:col>7</xdr:col>
      <xdr:colOff>203200</xdr:colOff>
      <xdr:row>60</xdr:row>
      <xdr:rowOff>3810</xdr:rowOff>
    </xdr:to>
    <xdr:sp macro="" textlink="">
      <xdr:nvSpPr>
        <xdr:cNvPr id="151" name="円/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90187</xdr:rowOff>
    </xdr:from>
    <xdr:ext cx="762000" cy="259045"/>
    <xdr:sp macro="" textlink="">
      <xdr:nvSpPr>
        <xdr:cNvPr id="152"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3" name="円/楕円 152"/>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4" name="テキスト ボックス 153"/>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5" name="円/楕円 154"/>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6" name="テキスト ボックス 155"/>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7" name="円/楕円 156"/>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8" name="テキスト ボックス 157"/>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今年度の決算額は</a:t>
          </a:r>
          <a:r>
            <a:rPr kumimoji="1" lang="en-US" altLang="ja-JP" sz="1100">
              <a:solidFill>
                <a:schemeClr val="dk1"/>
              </a:solidFill>
              <a:effectLst/>
              <a:latin typeface="+mn-lt"/>
              <a:ea typeface="+mn-ea"/>
              <a:cs typeface="+mn-cs"/>
            </a:rPr>
            <a:t>167,309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全国平均、県平均をともに上回っている状況である。</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震災対応等業務に伴う職員増により前年度比増加しているのが現状である。</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復旧・復興関連経費があるものの、大きな部分を占めていた廃棄物収集運搬業務の終了により、昨年度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大きく減少している。</a:t>
          </a:r>
          <a:r>
            <a:rPr lang="ja-JP" altLang="ja-JP" sz="1100" b="0" i="0" baseline="0">
              <a:solidFill>
                <a:schemeClr val="dk1"/>
              </a:solidFill>
              <a:effectLst/>
              <a:latin typeface="+mn-lt"/>
              <a:ea typeface="+mn-ea"/>
              <a:cs typeface="+mn-cs"/>
            </a:rPr>
            <a:t>今後の方針として、引き続き</a:t>
          </a:r>
          <a:r>
            <a:rPr lang="ja-JP" altLang="en-US" sz="1100" b="0" i="0" baseline="0">
              <a:solidFill>
                <a:schemeClr val="dk1"/>
              </a:solidFill>
              <a:effectLst/>
              <a:latin typeface="+mn-lt"/>
              <a:ea typeface="+mn-ea"/>
              <a:cs typeface="+mn-cs"/>
            </a:rPr>
            <a:t>行財政改革の一環として</a:t>
          </a:r>
          <a:r>
            <a:rPr lang="ja-JP" altLang="ja-JP" sz="1100" b="0" i="0" baseline="0">
              <a:solidFill>
                <a:schemeClr val="dk1"/>
              </a:solidFill>
              <a:effectLst/>
              <a:latin typeface="+mn-lt"/>
              <a:ea typeface="+mn-ea"/>
              <a:cs typeface="+mn-cs"/>
            </a:rPr>
            <a:t>事務事業の見直しに取り組んでいくとともに、</a:t>
          </a:r>
          <a:r>
            <a:rPr lang="ja-JP" altLang="en-US" sz="1100" b="0" i="0" baseline="0">
              <a:solidFill>
                <a:schemeClr val="dk1"/>
              </a:solidFill>
              <a:effectLst/>
              <a:latin typeface="+mn-lt"/>
              <a:ea typeface="+mn-ea"/>
              <a:cs typeface="+mn-cs"/>
            </a:rPr>
            <a:t>「</a:t>
          </a:r>
          <a:r>
            <a:rPr lang="ja-JP" altLang="en-US" sz="1100" b="0" i="0" baseline="0">
              <a:solidFill>
                <a:sysClr val="windowText" lastClr="000000"/>
              </a:solidFill>
              <a:effectLst/>
              <a:latin typeface="+mn-lt"/>
              <a:ea typeface="+mn-ea"/>
              <a:cs typeface="+mn-cs"/>
            </a:rPr>
            <a:t>東松島市公共施設等総合管理計画</a:t>
          </a:r>
          <a:r>
            <a:rPr lang="ja-JP" altLang="en-US" sz="1100" b="0" i="0" baseline="0">
              <a:solidFill>
                <a:schemeClr val="dk1"/>
              </a:solidFill>
              <a:effectLst/>
              <a:latin typeface="+mn-lt"/>
              <a:ea typeface="+mn-ea"/>
              <a:cs typeface="+mn-cs"/>
            </a:rPr>
            <a:t>」による公共施設の統廃合を進め、管理経費の削減により</a:t>
          </a:r>
          <a:r>
            <a:rPr lang="ja-JP" altLang="ja-JP" sz="1100" b="0" i="0" baseline="0">
              <a:solidFill>
                <a:schemeClr val="dk1"/>
              </a:solidFill>
              <a:effectLst/>
              <a:latin typeface="+mn-lt"/>
              <a:ea typeface="+mn-ea"/>
              <a:cs typeface="+mn-cs"/>
            </a:rPr>
            <a:t>市民</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57094</xdr:rowOff>
    </xdr:from>
    <xdr:to>
      <xdr:col>7</xdr:col>
      <xdr:colOff>152400</xdr:colOff>
      <xdr:row>86</xdr:row>
      <xdr:rowOff>95148</xdr:rowOff>
    </xdr:to>
    <xdr:cxnSp macro="">
      <xdr:nvCxnSpPr>
        <xdr:cNvPr id="187" name="直線コネクタ 186"/>
        <xdr:cNvCxnSpPr/>
      </xdr:nvCxnSpPr>
      <xdr:spPr>
        <a:xfrm flipV="1">
          <a:off x="4953000" y="14115994"/>
          <a:ext cx="0" cy="723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67225</xdr:rowOff>
    </xdr:from>
    <xdr:ext cx="762000" cy="259045"/>
    <xdr:sp macro="" textlink="">
      <xdr:nvSpPr>
        <xdr:cNvPr id="188" name="人件費・物件費等の状況最小値テキスト"/>
        <xdr:cNvSpPr txBox="1"/>
      </xdr:nvSpPr>
      <xdr:spPr>
        <a:xfrm>
          <a:off x="5041900" y="148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86</xdr:row>
      <xdr:rowOff>95148</xdr:rowOff>
    </xdr:from>
    <xdr:to>
      <xdr:col>7</xdr:col>
      <xdr:colOff>241300</xdr:colOff>
      <xdr:row>86</xdr:row>
      <xdr:rowOff>95148</xdr:rowOff>
    </xdr:to>
    <xdr:cxnSp macro="">
      <xdr:nvCxnSpPr>
        <xdr:cNvPr id="189" name="直線コネクタ 188"/>
        <xdr:cNvCxnSpPr/>
      </xdr:nvCxnSpPr>
      <xdr:spPr>
        <a:xfrm>
          <a:off x="4864100" y="148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143471</xdr:rowOff>
    </xdr:from>
    <xdr:ext cx="762000" cy="259045"/>
    <xdr:sp macro="" textlink="">
      <xdr:nvSpPr>
        <xdr:cNvPr id="190" name="人件費・物件費等の状況最大値テキスト"/>
        <xdr:cNvSpPr txBox="1"/>
      </xdr:nvSpPr>
      <xdr:spPr>
        <a:xfrm>
          <a:off x="5041900" y="1385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82</xdr:row>
      <xdr:rowOff>57094</xdr:rowOff>
    </xdr:from>
    <xdr:to>
      <xdr:col>7</xdr:col>
      <xdr:colOff>241300</xdr:colOff>
      <xdr:row>82</xdr:row>
      <xdr:rowOff>57094</xdr:rowOff>
    </xdr:to>
    <xdr:cxnSp macro="">
      <xdr:nvCxnSpPr>
        <xdr:cNvPr id="191" name="直線コネクタ 190"/>
        <xdr:cNvCxnSpPr/>
      </xdr:nvCxnSpPr>
      <xdr:spPr>
        <a:xfrm>
          <a:off x="4864100" y="1411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54466</xdr:rowOff>
    </xdr:from>
    <xdr:to>
      <xdr:col>7</xdr:col>
      <xdr:colOff>152400</xdr:colOff>
      <xdr:row>84</xdr:row>
      <xdr:rowOff>49854</xdr:rowOff>
    </xdr:to>
    <xdr:cxnSp macro="">
      <xdr:nvCxnSpPr>
        <xdr:cNvPr id="192" name="直線コネクタ 191"/>
        <xdr:cNvCxnSpPr/>
      </xdr:nvCxnSpPr>
      <xdr:spPr>
        <a:xfrm flipV="1">
          <a:off x="4114800" y="14284816"/>
          <a:ext cx="838200" cy="1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128604</xdr:rowOff>
    </xdr:from>
    <xdr:ext cx="762000" cy="259045"/>
    <xdr:sp macro="" textlink="">
      <xdr:nvSpPr>
        <xdr:cNvPr id="193" name="人件費・物件費等の状況平均値テキスト"/>
        <xdr:cNvSpPr txBox="1"/>
      </xdr:nvSpPr>
      <xdr:spPr>
        <a:xfrm>
          <a:off x="5041900" y="1401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112077</xdr:rowOff>
    </xdr:from>
    <xdr:to>
      <xdr:col>7</xdr:col>
      <xdr:colOff>203200</xdr:colOff>
      <xdr:row>83</xdr:row>
      <xdr:rowOff>42227</xdr:rowOff>
    </xdr:to>
    <xdr:sp macro="" textlink="">
      <xdr:nvSpPr>
        <xdr:cNvPr id="194" name="フローチャート : 判断 193"/>
        <xdr:cNvSpPr/>
      </xdr:nvSpPr>
      <xdr:spPr>
        <a:xfrm>
          <a:off x="4902200" y="1417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49854</xdr:rowOff>
    </xdr:from>
    <xdr:to>
      <xdr:col>6</xdr:col>
      <xdr:colOff>0</xdr:colOff>
      <xdr:row>89</xdr:row>
      <xdr:rowOff>148720</xdr:rowOff>
    </xdr:to>
    <xdr:cxnSp macro="">
      <xdr:nvCxnSpPr>
        <xdr:cNvPr id="195" name="直線コネクタ 194"/>
        <xdr:cNvCxnSpPr/>
      </xdr:nvCxnSpPr>
      <xdr:spPr>
        <a:xfrm flipV="1">
          <a:off x="3225800" y="14451654"/>
          <a:ext cx="889000" cy="9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138559</xdr:rowOff>
    </xdr:from>
    <xdr:to>
      <xdr:col>6</xdr:col>
      <xdr:colOff>50800</xdr:colOff>
      <xdr:row>83</xdr:row>
      <xdr:rowOff>68709</xdr:rowOff>
    </xdr:to>
    <xdr:sp macro="" textlink="">
      <xdr:nvSpPr>
        <xdr:cNvPr id="196" name="フローチャート : 判断 195"/>
        <xdr:cNvSpPr/>
      </xdr:nvSpPr>
      <xdr:spPr>
        <a:xfrm>
          <a:off x="40640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78886</xdr:rowOff>
    </xdr:from>
    <xdr:ext cx="736600" cy="259045"/>
    <xdr:sp macro="" textlink="">
      <xdr:nvSpPr>
        <xdr:cNvPr id="197" name="テキスト ボックス 196"/>
        <xdr:cNvSpPr txBox="1"/>
      </xdr:nvSpPr>
      <xdr:spPr>
        <a:xfrm>
          <a:off x="3733800" y="1396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129964</xdr:rowOff>
    </xdr:from>
    <xdr:to>
      <xdr:col>4</xdr:col>
      <xdr:colOff>482600</xdr:colOff>
      <xdr:row>89</xdr:row>
      <xdr:rowOff>148720</xdr:rowOff>
    </xdr:to>
    <xdr:cxnSp macro="">
      <xdr:nvCxnSpPr>
        <xdr:cNvPr id="198" name="直線コネクタ 197"/>
        <xdr:cNvCxnSpPr/>
      </xdr:nvCxnSpPr>
      <xdr:spPr>
        <a:xfrm>
          <a:off x="2336800" y="15217564"/>
          <a:ext cx="889000" cy="1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127189</xdr:rowOff>
    </xdr:from>
    <xdr:to>
      <xdr:col>4</xdr:col>
      <xdr:colOff>533400</xdr:colOff>
      <xdr:row>83</xdr:row>
      <xdr:rowOff>57339</xdr:rowOff>
    </xdr:to>
    <xdr:sp macro="" textlink="">
      <xdr:nvSpPr>
        <xdr:cNvPr id="199" name="フローチャート : 判断 198"/>
        <xdr:cNvSpPr/>
      </xdr:nvSpPr>
      <xdr:spPr>
        <a:xfrm>
          <a:off x="3175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67516</xdr:rowOff>
    </xdr:from>
    <xdr:ext cx="762000" cy="259045"/>
    <xdr:sp macro="" textlink="">
      <xdr:nvSpPr>
        <xdr:cNvPr id="200" name="テキスト ボックス 199"/>
        <xdr:cNvSpPr txBox="1"/>
      </xdr:nvSpPr>
      <xdr:spPr>
        <a:xfrm>
          <a:off x="2844800" y="139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22397</xdr:rowOff>
    </xdr:from>
    <xdr:to>
      <xdr:col>3</xdr:col>
      <xdr:colOff>279400</xdr:colOff>
      <xdr:row>88</xdr:row>
      <xdr:rowOff>129964</xdr:rowOff>
    </xdr:to>
    <xdr:cxnSp macro="">
      <xdr:nvCxnSpPr>
        <xdr:cNvPr id="201" name="直線コネクタ 200"/>
        <xdr:cNvCxnSpPr/>
      </xdr:nvCxnSpPr>
      <xdr:spPr>
        <a:xfrm>
          <a:off x="1447800" y="15109997"/>
          <a:ext cx="889000" cy="10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131677</xdr:rowOff>
    </xdr:from>
    <xdr:to>
      <xdr:col>3</xdr:col>
      <xdr:colOff>330200</xdr:colOff>
      <xdr:row>83</xdr:row>
      <xdr:rowOff>61827</xdr:rowOff>
    </xdr:to>
    <xdr:sp macro="" textlink="">
      <xdr:nvSpPr>
        <xdr:cNvPr id="202" name="フローチャート : 判断 201"/>
        <xdr:cNvSpPr/>
      </xdr:nvSpPr>
      <xdr:spPr>
        <a:xfrm>
          <a:off x="2286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72004</xdr:rowOff>
    </xdr:from>
    <xdr:ext cx="762000" cy="259045"/>
    <xdr:sp macro="" textlink="">
      <xdr:nvSpPr>
        <xdr:cNvPr id="203" name="テキスト ボックス 202"/>
        <xdr:cNvSpPr txBox="1"/>
      </xdr:nvSpPr>
      <xdr:spPr>
        <a:xfrm>
          <a:off x="1955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150234</xdr:rowOff>
    </xdr:from>
    <xdr:to>
      <xdr:col>2</xdr:col>
      <xdr:colOff>127000</xdr:colOff>
      <xdr:row>83</xdr:row>
      <xdr:rowOff>80384</xdr:rowOff>
    </xdr:to>
    <xdr:sp macro="" textlink="">
      <xdr:nvSpPr>
        <xdr:cNvPr id="204" name="フローチャート : 判断 203"/>
        <xdr:cNvSpPr/>
      </xdr:nvSpPr>
      <xdr:spPr>
        <a:xfrm>
          <a:off x="1397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90561</xdr:rowOff>
    </xdr:from>
    <xdr:ext cx="762000" cy="259045"/>
    <xdr:sp macro="" textlink="">
      <xdr:nvSpPr>
        <xdr:cNvPr id="205" name="テキスト ボックス 204"/>
        <xdr:cNvSpPr txBox="1"/>
      </xdr:nvSpPr>
      <xdr:spPr>
        <a:xfrm>
          <a:off x="1066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3666</xdr:rowOff>
    </xdr:from>
    <xdr:to>
      <xdr:col>7</xdr:col>
      <xdr:colOff>203200</xdr:colOff>
      <xdr:row>83</xdr:row>
      <xdr:rowOff>105266</xdr:rowOff>
    </xdr:to>
    <xdr:sp macro="" textlink="">
      <xdr:nvSpPr>
        <xdr:cNvPr id="211" name="円/楕円 210"/>
        <xdr:cNvSpPr/>
      </xdr:nvSpPr>
      <xdr:spPr>
        <a:xfrm>
          <a:off x="4902200" y="142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147193</xdr:rowOff>
    </xdr:from>
    <xdr:ext cx="762000" cy="259045"/>
    <xdr:sp macro="" textlink="">
      <xdr:nvSpPr>
        <xdr:cNvPr id="212" name="人件費・物件費等の状況該当値テキスト"/>
        <xdr:cNvSpPr txBox="1"/>
      </xdr:nvSpPr>
      <xdr:spPr>
        <a:xfrm>
          <a:off x="5041900" y="142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167,309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170504</xdr:rowOff>
    </xdr:from>
    <xdr:to>
      <xdr:col>6</xdr:col>
      <xdr:colOff>50800</xdr:colOff>
      <xdr:row>84</xdr:row>
      <xdr:rowOff>100654</xdr:rowOff>
    </xdr:to>
    <xdr:sp macro="" textlink="">
      <xdr:nvSpPr>
        <xdr:cNvPr id="213" name="円/楕円 212"/>
        <xdr:cNvSpPr/>
      </xdr:nvSpPr>
      <xdr:spPr>
        <a:xfrm>
          <a:off x="4064000" y="144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85431</xdr:rowOff>
    </xdr:from>
    <xdr:ext cx="736600" cy="259045"/>
    <xdr:sp macro="" textlink="">
      <xdr:nvSpPr>
        <xdr:cNvPr id="214" name="テキスト ボックス 213"/>
        <xdr:cNvSpPr txBox="1"/>
      </xdr:nvSpPr>
      <xdr:spPr>
        <a:xfrm>
          <a:off x="3733800" y="14487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236,450</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97920</xdr:rowOff>
    </xdr:from>
    <xdr:to>
      <xdr:col>4</xdr:col>
      <xdr:colOff>533400</xdr:colOff>
      <xdr:row>90</xdr:row>
      <xdr:rowOff>28070</xdr:rowOff>
    </xdr:to>
    <xdr:sp macro="" textlink="">
      <xdr:nvSpPr>
        <xdr:cNvPr id="215" name="円/楕円 214"/>
        <xdr:cNvSpPr/>
      </xdr:nvSpPr>
      <xdr:spPr>
        <a:xfrm>
          <a:off x="3175000" y="153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12847</xdr:rowOff>
    </xdr:from>
    <xdr:ext cx="762000" cy="259045"/>
    <xdr:sp macro="" textlink="">
      <xdr:nvSpPr>
        <xdr:cNvPr id="216" name="テキスト ボックス 215"/>
        <xdr:cNvSpPr txBox="1"/>
      </xdr:nvSpPr>
      <xdr:spPr>
        <a:xfrm>
          <a:off x="2844800" y="154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632,685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79164</xdr:rowOff>
    </xdr:from>
    <xdr:to>
      <xdr:col>3</xdr:col>
      <xdr:colOff>330200</xdr:colOff>
      <xdr:row>89</xdr:row>
      <xdr:rowOff>9314</xdr:rowOff>
    </xdr:to>
    <xdr:sp macro="" textlink="">
      <xdr:nvSpPr>
        <xdr:cNvPr id="217" name="円/楕円 216"/>
        <xdr:cNvSpPr/>
      </xdr:nvSpPr>
      <xdr:spPr>
        <a:xfrm>
          <a:off x="2286000" y="15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165541</xdr:rowOff>
    </xdr:from>
    <xdr:ext cx="762000" cy="259045"/>
    <xdr:sp macro="" textlink="">
      <xdr:nvSpPr>
        <xdr:cNvPr id="218" name="テキスト ボックス 217"/>
        <xdr:cNvSpPr txBox="1"/>
      </xdr:nvSpPr>
      <xdr:spPr>
        <a:xfrm>
          <a:off x="1955800" y="1525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553,860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143047</xdr:rowOff>
    </xdr:from>
    <xdr:to>
      <xdr:col>2</xdr:col>
      <xdr:colOff>127000</xdr:colOff>
      <xdr:row>88</xdr:row>
      <xdr:rowOff>73197</xdr:rowOff>
    </xdr:to>
    <xdr:sp macro="" textlink="">
      <xdr:nvSpPr>
        <xdr:cNvPr id="219" name="円/楕円 218"/>
        <xdr:cNvSpPr/>
      </xdr:nvSpPr>
      <xdr:spPr>
        <a:xfrm>
          <a:off x="1397000" y="150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57974</xdr:rowOff>
    </xdr:from>
    <xdr:ext cx="762000" cy="259045"/>
    <xdr:sp macro="" textlink="">
      <xdr:nvSpPr>
        <xdr:cNvPr id="220" name="テキスト ボックス 219"/>
        <xdr:cNvSpPr txBox="1"/>
      </xdr:nvSpPr>
      <xdr:spPr>
        <a:xfrm>
          <a:off x="1066800" y="1514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年連続で同様だった当該数値であるが、今年度については、</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93.1</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類似団体内平均、全国市平均をともに下回っている。給与体系については、今後も国の人事院勧告等を踏まえながら、給与体系の見直し、給与の適正化に努めていく。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49" name="直線コネクタ 248"/>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0"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1" name="直線コネクタ 250"/>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57855</xdr:rowOff>
    </xdr:from>
    <xdr:to>
      <xdr:col>24</xdr:col>
      <xdr:colOff>558800</xdr:colOff>
      <xdr:row>80</xdr:row>
      <xdr:rowOff>98072</xdr:rowOff>
    </xdr:to>
    <xdr:cxnSp macro="">
      <xdr:nvCxnSpPr>
        <xdr:cNvPr id="254" name="直線コネクタ 253"/>
        <xdr:cNvCxnSpPr/>
      </xdr:nvCxnSpPr>
      <xdr:spPr>
        <a:xfrm>
          <a:off x="16179800" y="137738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57855</xdr:rowOff>
    </xdr:from>
    <xdr:to>
      <xdr:col>23</xdr:col>
      <xdr:colOff>406400</xdr:colOff>
      <xdr:row>80</xdr:row>
      <xdr:rowOff>57855</xdr:rowOff>
    </xdr:to>
    <xdr:cxnSp macro="">
      <xdr:nvCxnSpPr>
        <xdr:cNvPr id="257" name="直線コネクタ 256"/>
        <xdr:cNvCxnSpPr/>
      </xdr:nvCxnSpPr>
      <xdr:spPr>
        <a:xfrm>
          <a:off x="15290800" y="1377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8" name="フローチャート : 判断 257"/>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59" name="テキスト ボックス 258"/>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57855</xdr:rowOff>
    </xdr:from>
    <xdr:to>
      <xdr:col>22</xdr:col>
      <xdr:colOff>203200</xdr:colOff>
      <xdr:row>86</xdr:row>
      <xdr:rowOff>47978</xdr:rowOff>
    </xdr:to>
    <xdr:cxnSp macro="">
      <xdr:nvCxnSpPr>
        <xdr:cNvPr id="260" name="直線コネクタ 259"/>
        <xdr:cNvCxnSpPr/>
      </xdr:nvCxnSpPr>
      <xdr:spPr>
        <a:xfrm flipV="1">
          <a:off x="14401800" y="13773855"/>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1" name="フローチャート : 判断 260"/>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115305</xdr:rowOff>
    </xdr:from>
    <xdr:ext cx="762000" cy="259045"/>
    <xdr:sp macro="" textlink="">
      <xdr:nvSpPr>
        <xdr:cNvPr id="262" name="テキスト ボックス 261"/>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47978</xdr:rowOff>
    </xdr:from>
    <xdr:to>
      <xdr:col>21</xdr:col>
      <xdr:colOff>0</xdr:colOff>
      <xdr:row>87</xdr:row>
      <xdr:rowOff>144639</xdr:rowOff>
    </xdr:to>
    <xdr:cxnSp macro="">
      <xdr:nvCxnSpPr>
        <xdr:cNvPr id="263" name="直線コネクタ 262"/>
        <xdr:cNvCxnSpPr/>
      </xdr:nvCxnSpPr>
      <xdr:spPr>
        <a:xfrm flipV="1">
          <a:off x="13512800" y="147926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4" name="フローチャート : 判断 263"/>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5" name="テキスト ボックス 264"/>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6" name="フローチャート : 判断 265"/>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7" name="テキスト ボックス 266"/>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47272</xdr:rowOff>
    </xdr:from>
    <xdr:to>
      <xdr:col>24</xdr:col>
      <xdr:colOff>609600</xdr:colOff>
      <xdr:row>80</xdr:row>
      <xdr:rowOff>148872</xdr:rowOff>
    </xdr:to>
    <xdr:sp macro="" textlink="">
      <xdr:nvSpPr>
        <xdr:cNvPr id="273" name="円/楕円 272"/>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139999</xdr:rowOff>
    </xdr:from>
    <xdr:ext cx="762000" cy="259045"/>
    <xdr:sp macro="" textlink="">
      <xdr:nvSpPr>
        <xdr:cNvPr id="274" name="給与水準   （国との比較）該当値テキスト"/>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7055</xdr:rowOff>
    </xdr:from>
    <xdr:to>
      <xdr:col>23</xdr:col>
      <xdr:colOff>457200</xdr:colOff>
      <xdr:row>80</xdr:row>
      <xdr:rowOff>108655</xdr:rowOff>
    </xdr:to>
    <xdr:sp macro="" textlink="">
      <xdr:nvSpPr>
        <xdr:cNvPr id="275" name="円/楕円 274"/>
        <xdr:cNvSpPr/>
      </xdr:nvSpPr>
      <xdr:spPr>
        <a:xfrm>
          <a:off x="16129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118832</xdr:rowOff>
    </xdr:from>
    <xdr:ext cx="736600" cy="259045"/>
    <xdr:sp macro="" textlink="">
      <xdr:nvSpPr>
        <xdr:cNvPr id="276" name="テキスト ボックス 275"/>
        <xdr:cNvSpPr txBox="1"/>
      </xdr:nvSpPr>
      <xdr:spPr>
        <a:xfrm>
          <a:off x="15798800" y="1349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7055</xdr:rowOff>
    </xdr:from>
    <xdr:to>
      <xdr:col>22</xdr:col>
      <xdr:colOff>254000</xdr:colOff>
      <xdr:row>80</xdr:row>
      <xdr:rowOff>108655</xdr:rowOff>
    </xdr:to>
    <xdr:sp macro="" textlink="">
      <xdr:nvSpPr>
        <xdr:cNvPr id="277" name="円/楕円 276"/>
        <xdr:cNvSpPr/>
      </xdr:nvSpPr>
      <xdr:spPr>
        <a:xfrm>
          <a:off x="15240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118832</xdr:rowOff>
    </xdr:from>
    <xdr:ext cx="762000" cy="259045"/>
    <xdr:sp macro="" textlink="">
      <xdr:nvSpPr>
        <xdr:cNvPr id="278" name="テキスト ボックス 277"/>
        <xdr:cNvSpPr txBox="1"/>
      </xdr:nvSpPr>
      <xdr:spPr>
        <a:xfrm>
          <a:off x="14909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168628</xdr:rowOff>
    </xdr:from>
    <xdr:to>
      <xdr:col>21</xdr:col>
      <xdr:colOff>50800</xdr:colOff>
      <xdr:row>86</xdr:row>
      <xdr:rowOff>98778</xdr:rowOff>
    </xdr:to>
    <xdr:sp macro="" textlink="">
      <xdr:nvSpPr>
        <xdr:cNvPr id="279" name="円/楕円 278"/>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108955</xdr:rowOff>
    </xdr:from>
    <xdr:ext cx="762000" cy="259045"/>
    <xdr:sp macro="" textlink="">
      <xdr:nvSpPr>
        <xdr:cNvPr id="280" name="テキスト ボックス 279"/>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81" name="円/楕円 280"/>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82" name="テキスト ボックス 281"/>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震災以前は定員適正化計画に基づく、新規採用の抑制によ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職員数の削減を図ってきたが、震災以降、復旧・復興に係る業務への対応のため、職員数を増員している現状がある。震災からの復興期間内につき、職員数の削減は依然として困難</a:t>
          </a:r>
          <a:r>
            <a:rPr lang="ja-JP" altLang="en-US" sz="1100" b="0" i="0" baseline="0">
              <a:solidFill>
                <a:schemeClr val="dk1"/>
              </a:solidFill>
              <a:effectLst/>
              <a:latin typeface="+mn-lt"/>
              <a:ea typeface="+mn-ea"/>
              <a:cs typeface="+mn-cs"/>
            </a:rPr>
            <a:t>な状況であるが、</a:t>
          </a:r>
          <a:r>
            <a:rPr lang="ja-JP" altLang="ja-JP" sz="1100" b="0" i="0" baseline="0">
              <a:solidFill>
                <a:schemeClr val="dk1"/>
              </a:solidFill>
              <a:effectLst/>
              <a:latin typeface="+mn-lt"/>
              <a:ea typeface="+mn-ea"/>
              <a:cs typeface="+mn-cs"/>
            </a:rPr>
            <a:t>復興の進捗状況に応じ住民サービスに支障をきたすことがない範囲での職員数の適正管理を図っていく。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09" name="直線コネクタ 308"/>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0"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1" name="直線コネクタ 310"/>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2"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3" name="直線コネクタ 312"/>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26721</xdr:rowOff>
    </xdr:from>
    <xdr:to>
      <xdr:col>24</xdr:col>
      <xdr:colOff>558800</xdr:colOff>
      <xdr:row>61</xdr:row>
      <xdr:rowOff>57124</xdr:rowOff>
    </xdr:to>
    <xdr:cxnSp macro="">
      <xdr:nvCxnSpPr>
        <xdr:cNvPr id="314" name="直線コネクタ 313"/>
        <xdr:cNvCxnSpPr/>
      </xdr:nvCxnSpPr>
      <xdr:spPr>
        <a:xfrm>
          <a:off x="16179800" y="10485171"/>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5"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6" name="フローチャート : 判断 315"/>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21895</xdr:rowOff>
    </xdr:from>
    <xdr:to>
      <xdr:col>23</xdr:col>
      <xdr:colOff>406400</xdr:colOff>
      <xdr:row>61</xdr:row>
      <xdr:rowOff>26721</xdr:rowOff>
    </xdr:to>
    <xdr:cxnSp macro="">
      <xdr:nvCxnSpPr>
        <xdr:cNvPr id="317" name="直線コネクタ 316"/>
        <xdr:cNvCxnSpPr/>
      </xdr:nvCxnSpPr>
      <xdr:spPr>
        <a:xfrm>
          <a:off x="15290800" y="104803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8" name="フローチャート : 判断 317"/>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19" name="テキスト ボックス 318"/>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1625</xdr:rowOff>
    </xdr:from>
    <xdr:to>
      <xdr:col>22</xdr:col>
      <xdr:colOff>203200</xdr:colOff>
      <xdr:row>61</xdr:row>
      <xdr:rowOff>21895</xdr:rowOff>
    </xdr:to>
    <xdr:cxnSp macro="">
      <xdr:nvCxnSpPr>
        <xdr:cNvPr id="320" name="直線コネクタ 319"/>
        <xdr:cNvCxnSpPr/>
      </xdr:nvCxnSpPr>
      <xdr:spPr>
        <a:xfrm>
          <a:off x="14401800" y="1046007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1" name="フローチャート : 判断 320"/>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2" name="テキスト ボックス 321"/>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152806</xdr:rowOff>
    </xdr:from>
    <xdr:to>
      <xdr:col>21</xdr:col>
      <xdr:colOff>0</xdr:colOff>
      <xdr:row>61</xdr:row>
      <xdr:rowOff>1625</xdr:rowOff>
    </xdr:to>
    <xdr:cxnSp macro="">
      <xdr:nvCxnSpPr>
        <xdr:cNvPr id="323" name="直線コネクタ 322"/>
        <xdr:cNvCxnSpPr/>
      </xdr:nvCxnSpPr>
      <xdr:spPr>
        <a:xfrm>
          <a:off x="13512800" y="1043980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4" name="フローチャート : 判断 323"/>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5" name="テキスト ボックス 324"/>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6" name="フローチャート : 判断 325"/>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7" name="テキスト ボックス 326"/>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6324</xdr:rowOff>
    </xdr:from>
    <xdr:to>
      <xdr:col>24</xdr:col>
      <xdr:colOff>609600</xdr:colOff>
      <xdr:row>61</xdr:row>
      <xdr:rowOff>107924</xdr:rowOff>
    </xdr:to>
    <xdr:sp macro="" textlink="">
      <xdr:nvSpPr>
        <xdr:cNvPr id="333" name="円/楕円 332"/>
        <xdr:cNvSpPr/>
      </xdr:nvSpPr>
      <xdr:spPr>
        <a:xfrm>
          <a:off x="169672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149851</xdr:rowOff>
    </xdr:from>
    <xdr:ext cx="762000" cy="259045"/>
    <xdr:sp macro="" textlink="">
      <xdr:nvSpPr>
        <xdr:cNvPr id="334" name="定員管理の状況該当値テキスト"/>
        <xdr:cNvSpPr txBox="1"/>
      </xdr:nvSpPr>
      <xdr:spPr>
        <a:xfrm>
          <a:off x="17106900" y="1043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147371</xdr:rowOff>
    </xdr:from>
    <xdr:to>
      <xdr:col>23</xdr:col>
      <xdr:colOff>457200</xdr:colOff>
      <xdr:row>61</xdr:row>
      <xdr:rowOff>77521</xdr:rowOff>
    </xdr:to>
    <xdr:sp macro="" textlink="">
      <xdr:nvSpPr>
        <xdr:cNvPr id="335" name="円/楕円 334"/>
        <xdr:cNvSpPr/>
      </xdr:nvSpPr>
      <xdr:spPr>
        <a:xfrm>
          <a:off x="16129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87698</xdr:rowOff>
    </xdr:from>
    <xdr:ext cx="736600" cy="259045"/>
    <xdr:sp macro="" textlink="">
      <xdr:nvSpPr>
        <xdr:cNvPr id="336" name="テキスト ボックス 335"/>
        <xdr:cNvSpPr txBox="1"/>
      </xdr:nvSpPr>
      <xdr:spPr>
        <a:xfrm>
          <a:off x="15798800" y="1020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142545</xdr:rowOff>
    </xdr:from>
    <xdr:to>
      <xdr:col>22</xdr:col>
      <xdr:colOff>254000</xdr:colOff>
      <xdr:row>61</xdr:row>
      <xdr:rowOff>72695</xdr:rowOff>
    </xdr:to>
    <xdr:sp macro="" textlink="">
      <xdr:nvSpPr>
        <xdr:cNvPr id="337" name="円/楕円 336"/>
        <xdr:cNvSpPr/>
      </xdr:nvSpPr>
      <xdr:spPr>
        <a:xfrm>
          <a:off x="15240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82872</xdr:rowOff>
    </xdr:from>
    <xdr:ext cx="762000" cy="259045"/>
    <xdr:sp macro="" textlink="">
      <xdr:nvSpPr>
        <xdr:cNvPr id="338" name="テキスト ボックス 337"/>
        <xdr:cNvSpPr txBox="1"/>
      </xdr:nvSpPr>
      <xdr:spPr>
        <a:xfrm>
          <a:off x="14909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122275</xdr:rowOff>
    </xdr:from>
    <xdr:to>
      <xdr:col>21</xdr:col>
      <xdr:colOff>50800</xdr:colOff>
      <xdr:row>61</xdr:row>
      <xdr:rowOff>52425</xdr:rowOff>
    </xdr:to>
    <xdr:sp macro="" textlink="">
      <xdr:nvSpPr>
        <xdr:cNvPr id="339" name="円/楕円 338"/>
        <xdr:cNvSpPr/>
      </xdr:nvSpPr>
      <xdr:spPr>
        <a:xfrm>
          <a:off x="14351000" y="104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62602</xdr:rowOff>
    </xdr:from>
    <xdr:ext cx="762000" cy="259045"/>
    <xdr:sp macro="" textlink="">
      <xdr:nvSpPr>
        <xdr:cNvPr id="340" name="テキスト ボックス 339"/>
        <xdr:cNvSpPr txBox="1"/>
      </xdr:nvSpPr>
      <xdr:spPr>
        <a:xfrm>
          <a:off x="14020800" y="101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102006</xdr:rowOff>
    </xdr:from>
    <xdr:to>
      <xdr:col>19</xdr:col>
      <xdr:colOff>533400</xdr:colOff>
      <xdr:row>61</xdr:row>
      <xdr:rowOff>32156</xdr:rowOff>
    </xdr:to>
    <xdr:sp macro="" textlink="">
      <xdr:nvSpPr>
        <xdr:cNvPr id="341" name="円/楕円 340"/>
        <xdr:cNvSpPr/>
      </xdr:nvSpPr>
      <xdr:spPr>
        <a:xfrm>
          <a:off x="13462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42333</xdr:rowOff>
    </xdr:from>
    <xdr:ext cx="762000" cy="259045"/>
    <xdr:sp macro="" textlink="">
      <xdr:nvSpPr>
        <xdr:cNvPr id="342" name="テキスト ボックス 341"/>
        <xdr:cNvSpPr txBox="1"/>
      </xdr:nvSpPr>
      <xdr:spPr>
        <a:xfrm>
          <a:off x="13131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今年度</a:t>
          </a:r>
          <a:r>
            <a:rPr lang="ja-JP" altLang="en-US" sz="110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a:t>
          </a:r>
          <a:r>
            <a:rPr lang="ja-JP" altLang="en-US" sz="1100" b="0" i="0" baseline="0">
              <a:solidFill>
                <a:schemeClr val="dk1"/>
              </a:solidFill>
              <a:effectLst/>
              <a:latin typeface="+mn-lt"/>
              <a:ea typeface="+mn-ea"/>
              <a:cs typeface="+mn-cs"/>
            </a:rPr>
            <a:t>の</a:t>
          </a:r>
          <a:r>
            <a:rPr lang="en-US" altLang="ja-JP" sz="1100">
              <a:solidFill>
                <a:schemeClr val="dk1"/>
              </a:solidFill>
              <a:effectLst/>
              <a:latin typeface="+mn-lt"/>
              <a:ea typeface="+mn-ea"/>
              <a:cs typeface="+mn-cs"/>
            </a:rPr>
            <a:t>13.5</a:t>
          </a:r>
          <a:r>
            <a:rPr lang="ja-JP" altLang="ja-JP" sz="1100">
              <a:solidFill>
                <a:schemeClr val="dk1"/>
              </a:solidFill>
              <a:effectLst/>
              <a:latin typeface="+mn-lt"/>
              <a:ea typeface="+mn-ea"/>
              <a:cs typeface="+mn-cs"/>
            </a:rPr>
            <a:t>％となり、類似団体内、県内平均、全国平均のいずれよりも高い水準となっている。</a:t>
          </a:r>
          <a:r>
            <a:rPr lang="ja-JP" altLang="en-US" sz="1100">
              <a:solidFill>
                <a:schemeClr val="dk1"/>
              </a:solidFill>
              <a:effectLst/>
              <a:latin typeface="+mn-lt"/>
              <a:ea typeface="+mn-ea"/>
              <a:cs typeface="+mn-cs"/>
            </a:rPr>
            <a:t>震災以降継続的に災害公営住宅整備に係る起債を発行してるほか、平成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年度は新火葬場の整備に際し、合併特例債を起債予定であり、当比率が悪化する見込みである。今後</a:t>
          </a:r>
          <a:r>
            <a:rPr lang="ja-JP" altLang="ja-JP" sz="1100">
              <a:solidFill>
                <a:schemeClr val="dk1"/>
              </a:solidFill>
              <a:effectLst/>
              <a:latin typeface="+mn-lt"/>
              <a:ea typeface="+mn-ea"/>
              <a:cs typeface="+mn-cs"/>
            </a:rPr>
            <a:t>さらなる負担が増加しないよう、普通建設事業に係る優先度の明確化と地方債発行の抑制を図り、当比率の上昇の抑制を図っていく。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1" name="直線コネクタ 370"/>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2"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3" name="直線コネクタ 372"/>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4"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5" name="直線コネクタ 374"/>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43</xdr:row>
      <xdr:rowOff>22860</xdr:rowOff>
    </xdr:to>
    <xdr:cxnSp macro="">
      <xdr:nvCxnSpPr>
        <xdr:cNvPr id="376" name="直線コネクタ 375"/>
        <xdr:cNvCxnSpPr/>
      </xdr:nvCxnSpPr>
      <xdr:spPr>
        <a:xfrm flipV="1">
          <a:off x="16179800" y="726651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7"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8" name="フローチャート : 判断 377"/>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30904</xdr:rowOff>
    </xdr:to>
    <xdr:cxnSp macro="">
      <xdr:nvCxnSpPr>
        <xdr:cNvPr id="379" name="直線コネクタ 378"/>
        <xdr:cNvCxnSpPr/>
      </xdr:nvCxnSpPr>
      <xdr:spPr>
        <a:xfrm flipV="1">
          <a:off x="15290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0" name="フローチャート : 判断 379"/>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1" name="テキスト ボックス 380"/>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30904</xdr:rowOff>
    </xdr:to>
    <xdr:cxnSp macro="">
      <xdr:nvCxnSpPr>
        <xdr:cNvPr id="382" name="直線コネクタ 381"/>
        <xdr:cNvCxnSpPr/>
      </xdr:nvCxnSpPr>
      <xdr:spPr>
        <a:xfrm>
          <a:off x="14401800" y="732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3" name="フローチャート : 判断 382"/>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4" name="テキスト ボックス 383"/>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121920</xdr:rowOff>
    </xdr:to>
    <xdr:cxnSp macro="">
      <xdr:nvCxnSpPr>
        <xdr:cNvPr id="385" name="直線コネクタ 384"/>
        <xdr:cNvCxnSpPr/>
      </xdr:nvCxnSpPr>
      <xdr:spPr>
        <a:xfrm>
          <a:off x="13512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6" name="フローチャート : 判断 385"/>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87" name="テキスト ボックス 386"/>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8" name="フローチャート : 判断 387"/>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89" name="テキスト ボックス 388"/>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95" name="円/楕円 394"/>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396"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7" name="円/楕円 396"/>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8" name="テキスト ボックス 397"/>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399" name="円/楕円 398"/>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0" name="テキスト ボックス 399"/>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1" name="円/楕円 400"/>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2" name="テキスト ボックス 40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3" name="円/楕円 402"/>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04" name="テキスト ボックス 403"/>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前年度に引き続き、当該指標については発生していない。</a:t>
          </a:r>
          <a:endParaRPr kumimoji="1" lang="en-US" altLang="ja-JP" sz="1100">
            <a:latin typeface="ＭＳ Ｐゴシック"/>
          </a:endParaRPr>
        </a:p>
        <a:p>
          <a:r>
            <a:rPr kumimoji="1" lang="ja-JP" altLang="en-US" sz="1100">
              <a:latin typeface="ＭＳ Ｐゴシック"/>
            </a:rPr>
            <a:t>今後も当該比率の適正化のため、影響のある起債対象事業の優先度、緊急性を考慮し、新たな地方債の発行を抑制しながら、将来世代に対する負担が増えないよう財政運営を行っていく。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5" name="直線コネクタ 434"/>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6"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7" name="直線コネクタ 436"/>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0"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1" name="フローチャート : 判断 440"/>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2" name="フローチャート : 判断 441"/>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3" name="テキスト ボックス 442"/>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98092</xdr:rowOff>
    </xdr:from>
    <xdr:to>
      <xdr:col>22</xdr:col>
      <xdr:colOff>254000</xdr:colOff>
      <xdr:row>18</xdr:row>
      <xdr:rowOff>28242</xdr:rowOff>
    </xdr:to>
    <xdr:sp macro="" textlink="">
      <xdr:nvSpPr>
        <xdr:cNvPr id="444" name="フローチャート : 判断 443"/>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5" name="テキスト ボックス 444"/>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51888</xdr:rowOff>
    </xdr:from>
    <xdr:to>
      <xdr:col>21</xdr:col>
      <xdr:colOff>50800</xdr:colOff>
      <xdr:row>18</xdr:row>
      <xdr:rowOff>153488</xdr:rowOff>
    </xdr:to>
    <xdr:sp macro="" textlink="">
      <xdr:nvSpPr>
        <xdr:cNvPr id="446" name="フローチャート : 判断 445"/>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47" name="テキスト ボックス 446"/>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48" name="フローチャート : 判断 447"/>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49" name="テキスト ボックス 448"/>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133290</xdr:rowOff>
    </xdr:from>
    <xdr:to>
      <xdr:col>22</xdr:col>
      <xdr:colOff>254000</xdr:colOff>
      <xdr:row>15</xdr:row>
      <xdr:rowOff>63440</xdr:rowOff>
    </xdr:to>
    <xdr:sp macro="" textlink="">
      <xdr:nvSpPr>
        <xdr:cNvPr id="455" name="円/楕円 454"/>
        <xdr:cNvSpPr/>
      </xdr:nvSpPr>
      <xdr:spPr>
        <a:xfrm>
          <a:off x="15240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73617</xdr:rowOff>
    </xdr:from>
    <xdr:ext cx="762000" cy="259045"/>
    <xdr:sp macro="" textlink="">
      <xdr:nvSpPr>
        <xdr:cNvPr id="456" name="テキスト ボックス 455"/>
        <xdr:cNvSpPr txBox="1"/>
      </xdr:nvSpPr>
      <xdr:spPr>
        <a:xfrm>
          <a:off x="14909800" y="23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82006</xdr:rowOff>
    </xdr:from>
    <xdr:to>
      <xdr:col>19</xdr:col>
      <xdr:colOff>533400</xdr:colOff>
      <xdr:row>18</xdr:row>
      <xdr:rowOff>12156</xdr:rowOff>
    </xdr:to>
    <xdr:sp macro="" textlink="">
      <xdr:nvSpPr>
        <xdr:cNvPr id="457" name="円/楕円 456"/>
        <xdr:cNvSpPr/>
      </xdr:nvSpPr>
      <xdr:spPr>
        <a:xfrm>
          <a:off x="13462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22333</xdr:rowOff>
    </xdr:from>
    <xdr:ext cx="762000" cy="259045"/>
    <xdr:sp macro="" textlink="">
      <xdr:nvSpPr>
        <xdr:cNvPr id="458" name="テキスト ボックス 457"/>
        <xdr:cNvSpPr txBox="1"/>
      </xdr:nvSpPr>
      <xdr:spPr>
        <a:xfrm>
          <a:off x="13131800" y="276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19.1</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ポイント減少しており、類似団体内順位でも上位となっている。主な要因としては、震災以前より定員適正化計画に基づいた職員数の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及び行財政改革の一環による各種業務の外部委託</a:t>
          </a:r>
          <a:r>
            <a:rPr lang="ja-JP" altLang="en-US" sz="1100" b="0" i="0" baseline="0">
              <a:solidFill>
                <a:schemeClr val="dk1"/>
              </a:solidFill>
              <a:effectLst/>
              <a:latin typeface="+mn-lt"/>
              <a:ea typeface="+mn-ea"/>
              <a:cs typeface="+mn-cs"/>
            </a:rPr>
            <a:t>や公共施設の指定管理</a:t>
          </a:r>
          <a:r>
            <a:rPr lang="ja-JP" altLang="ja-JP" sz="1100" b="0" i="0" baseline="0">
              <a:solidFill>
                <a:schemeClr val="dk1"/>
              </a:solidFill>
              <a:effectLst/>
              <a:latin typeface="+mn-lt"/>
              <a:ea typeface="+mn-ea"/>
              <a:cs typeface="+mn-cs"/>
            </a:rPr>
            <a:t>により人件費が抑制されたためである。今後は東日本大震災からの復旧・復興事業の進捗状況を考慮しつつ、定員の適正管理に努めていく。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58420</xdr:rowOff>
    </xdr:to>
    <xdr:cxnSp macro="">
      <xdr:nvCxnSpPr>
        <xdr:cNvPr id="64" name="直線コネクタ 63"/>
        <xdr:cNvCxnSpPr/>
      </xdr:nvCxnSpPr>
      <xdr:spPr>
        <a:xfrm flipV="1">
          <a:off x="3987800" y="6143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90424</xdr:rowOff>
    </xdr:to>
    <xdr:cxnSp macro="">
      <xdr:nvCxnSpPr>
        <xdr:cNvPr id="67" name="直線コネクタ 66"/>
        <xdr:cNvCxnSpPr/>
      </xdr:nvCxnSpPr>
      <xdr:spPr>
        <a:xfrm flipV="1">
          <a:off x="3098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168148</xdr:rowOff>
    </xdr:to>
    <xdr:cxnSp macro="">
      <xdr:nvCxnSpPr>
        <xdr:cNvPr id="70" name="直線コネクタ 69"/>
        <xdr:cNvCxnSpPr/>
      </xdr:nvCxnSpPr>
      <xdr:spPr>
        <a:xfrm flipV="1">
          <a:off x="2209800" y="6262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143002</xdr:rowOff>
    </xdr:to>
    <xdr:cxnSp macro="">
      <xdr:nvCxnSpPr>
        <xdr:cNvPr id="73" name="直線コネクタ 72"/>
        <xdr:cNvCxnSpPr/>
      </xdr:nvCxnSpPr>
      <xdr:spPr>
        <a:xfrm flipV="1">
          <a:off x="1320800" y="63403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3" name="円/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1" name="円/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今年度</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％であり、昨年度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ポイント減となっている。</a:t>
          </a:r>
          <a:r>
            <a:rPr lang="ja-JP" altLang="ja-JP" sz="1100" b="0" i="0" baseline="0">
              <a:solidFill>
                <a:schemeClr val="dk1"/>
              </a:solidFill>
              <a:effectLst/>
              <a:latin typeface="+mn-lt"/>
              <a:ea typeface="+mn-ea"/>
              <a:cs typeface="+mn-cs"/>
            </a:rPr>
            <a:t>類似団体内においても平均を大幅に下回る結果となっている。</a:t>
          </a:r>
          <a:r>
            <a:rPr lang="ja-JP" altLang="en-US" sz="1100" b="0" i="0" baseline="0">
              <a:solidFill>
                <a:schemeClr val="dk1"/>
              </a:solidFill>
              <a:effectLst/>
              <a:latin typeface="+mn-lt"/>
              <a:ea typeface="+mn-ea"/>
              <a:cs typeface="+mn-cs"/>
            </a:rPr>
            <a:t>物件費のうち経常的なものについては、</a:t>
          </a:r>
          <a:r>
            <a:rPr lang="ja-JP" altLang="ja-JP" sz="1100" b="0" i="0" baseline="0">
              <a:solidFill>
                <a:schemeClr val="dk1"/>
              </a:solidFill>
              <a:effectLst/>
              <a:latin typeface="+mn-lt"/>
              <a:ea typeface="+mn-ea"/>
              <a:cs typeface="+mn-cs"/>
            </a:rPr>
            <a:t>各種業務委託料や指定管理料の増により</a:t>
          </a:r>
          <a:r>
            <a:rPr lang="ja-JP" altLang="en-US" sz="1100" b="0" i="0" baseline="0">
              <a:solidFill>
                <a:schemeClr val="dk1"/>
              </a:solidFill>
              <a:effectLst/>
              <a:latin typeface="+mn-lt"/>
              <a:ea typeface="+mn-ea"/>
              <a:cs typeface="+mn-cs"/>
            </a:rPr>
            <a:t>例年増加傾向にあるが、</a:t>
          </a:r>
          <a:r>
            <a:rPr lang="ja-JP" altLang="ja-JP" sz="1100" b="0" i="0" baseline="0">
              <a:solidFill>
                <a:schemeClr val="dk1"/>
              </a:solidFill>
              <a:effectLst/>
              <a:latin typeface="+mn-lt"/>
              <a:ea typeface="+mn-ea"/>
              <a:cs typeface="+mn-cs"/>
            </a:rPr>
            <a:t>この部分については人件費からのシフト部分と考えられる。今後も低比率を維持するため、経常収支に係る費用については他費とも合わせ総量的な削減に努めていく。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62230</xdr:rowOff>
    </xdr:to>
    <xdr:cxnSp macro="">
      <xdr:nvCxnSpPr>
        <xdr:cNvPr id="124" name="直線コネクタ 123"/>
        <xdr:cNvCxnSpPr/>
      </xdr:nvCxnSpPr>
      <xdr:spPr>
        <a:xfrm flipV="1">
          <a:off x="15671800" y="292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62230</xdr:rowOff>
    </xdr:to>
    <xdr:cxnSp macro="">
      <xdr:nvCxnSpPr>
        <xdr:cNvPr id="127" name="直線コネクタ 126"/>
        <xdr:cNvCxnSpPr/>
      </xdr:nvCxnSpPr>
      <xdr:spPr>
        <a:xfrm>
          <a:off x="14782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62230</xdr:rowOff>
    </xdr:to>
    <xdr:cxnSp macro="">
      <xdr:nvCxnSpPr>
        <xdr:cNvPr id="130" name="直線コネクタ 129"/>
        <xdr:cNvCxnSpPr/>
      </xdr:nvCxnSpPr>
      <xdr:spPr>
        <a:xfrm flipV="1">
          <a:off x="13893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17</xdr:row>
      <xdr:rowOff>62230</xdr:rowOff>
    </xdr:to>
    <xdr:cxnSp macro="">
      <xdr:nvCxnSpPr>
        <xdr:cNvPr id="133" name="直線コネクタ 132"/>
        <xdr:cNvCxnSpPr/>
      </xdr:nvCxnSpPr>
      <xdr:spPr>
        <a:xfrm>
          <a:off x="13004800" y="28092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3" name="円/楕円 142"/>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146067</xdr:rowOff>
    </xdr:from>
    <xdr:ext cx="762000" cy="259045"/>
    <xdr:sp macro="" textlink="">
      <xdr:nvSpPr>
        <xdr:cNvPr id="144"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5" name="円/楕円 144"/>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46" name="テキスト ボックス 145"/>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7" name="円/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49" name="円/楕円 148"/>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123207</xdr:rowOff>
    </xdr:from>
    <xdr:ext cx="762000" cy="259045"/>
    <xdr:sp macro="" textlink="">
      <xdr:nvSpPr>
        <xdr:cNvPr id="150" name="テキスト ボックス 14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1" name="円/楕円 150"/>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52" name="テキスト ボックス 15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扶助費に係る経常収支比率は、今年度</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ポイント微増している。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増要因としては</a:t>
          </a:r>
          <a:r>
            <a:rPr lang="ja-JP" altLang="ja-JP" sz="1100" b="0" i="0" baseline="0">
              <a:solidFill>
                <a:schemeClr val="dk1"/>
              </a:solidFill>
              <a:effectLst/>
              <a:latin typeface="+mn-lt"/>
              <a:ea typeface="+mn-ea"/>
              <a:cs typeface="+mn-cs"/>
            </a:rPr>
            <a:t>生活</a:t>
          </a:r>
          <a:r>
            <a:rPr lang="ja-JP" altLang="en-US" sz="1100" b="0" i="0" baseline="0">
              <a:solidFill>
                <a:schemeClr val="dk1"/>
              </a:solidFill>
              <a:effectLst/>
              <a:latin typeface="+mn-lt"/>
              <a:ea typeface="+mn-ea"/>
              <a:cs typeface="+mn-cs"/>
            </a:rPr>
            <a:t>保護費の増による一般財源所要額が増加しているためである。生活保護受給者数は</a:t>
          </a:r>
          <a:r>
            <a:rPr lang="ja-JP" altLang="ja-JP" sz="1100" b="0" i="0" baseline="0">
              <a:solidFill>
                <a:schemeClr val="dk1"/>
              </a:solidFill>
              <a:effectLst/>
              <a:latin typeface="+mn-lt"/>
              <a:ea typeface="+mn-ea"/>
              <a:cs typeface="+mn-cs"/>
            </a:rPr>
            <a:t>毎年増加の一途をたどっており、今後当該比率への悪影響が懸念されるところであ</a:t>
          </a:r>
          <a:r>
            <a:rPr lang="ja-JP" altLang="en-US" sz="1100" b="0" i="0" baseline="0">
              <a:solidFill>
                <a:schemeClr val="dk1"/>
              </a:solidFill>
              <a:effectLst/>
              <a:latin typeface="+mn-lt"/>
              <a:ea typeface="+mn-ea"/>
              <a:cs typeface="+mn-cs"/>
            </a:rPr>
            <a:t>り。今後は</a:t>
          </a:r>
          <a:r>
            <a:rPr lang="ja-JP" altLang="ja-JP" sz="1100" b="0" i="0" baseline="0">
              <a:solidFill>
                <a:schemeClr val="dk1"/>
              </a:solidFill>
              <a:effectLst/>
              <a:latin typeface="+mn-lt"/>
              <a:ea typeface="+mn-ea"/>
              <a:cs typeface="+mn-cs"/>
            </a:rPr>
            <a:t>資格審査等の適正化により、可能な限り経費の</a:t>
          </a:r>
          <a:r>
            <a:rPr lang="ja-JP" altLang="en-US" sz="1100" b="0" i="0" baseline="0">
              <a:solidFill>
                <a:schemeClr val="dk1"/>
              </a:solidFill>
              <a:effectLst/>
              <a:latin typeface="+mn-lt"/>
              <a:ea typeface="+mn-ea"/>
              <a:cs typeface="+mn-cs"/>
            </a:rPr>
            <a:t>抑制に</a:t>
          </a:r>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79375</xdr:rowOff>
    </xdr:from>
    <xdr:to>
      <xdr:col>7</xdr:col>
      <xdr:colOff>15875</xdr:colOff>
      <xdr:row>54</xdr:row>
      <xdr:rowOff>88900</xdr:rowOff>
    </xdr:to>
    <xdr:cxnSp macro="">
      <xdr:nvCxnSpPr>
        <xdr:cNvPr id="189" name="直線コネクタ 188"/>
        <xdr:cNvCxnSpPr/>
      </xdr:nvCxnSpPr>
      <xdr:spPr>
        <a:xfrm>
          <a:off x="3987800" y="9337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79375</xdr:rowOff>
    </xdr:to>
    <xdr:cxnSp macro="">
      <xdr:nvCxnSpPr>
        <xdr:cNvPr id="192" name="直線コネクタ 191"/>
        <xdr:cNvCxnSpPr/>
      </xdr:nvCxnSpPr>
      <xdr:spPr>
        <a:xfrm>
          <a:off x="3098800" y="9328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69850</xdr:rowOff>
    </xdr:to>
    <xdr:cxnSp macro="">
      <xdr:nvCxnSpPr>
        <xdr:cNvPr id="195" name="直線コネクタ 194"/>
        <xdr:cNvCxnSpPr/>
      </xdr:nvCxnSpPr>
      <xdr:spPr>
        <a:xfrm>
          <a:off x="2209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197" name="テキスト ボックス 196"/>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155575</xdr:rowOff>
    </xdr:to>
    <xdr:cxnSp macro="">
      <xdr:nvCxnSpPr>
        <xdr:cNvPr id="198" name="直線コネクタ 197"/>
        <xdr:cNvCxnSpPr/>
      </xdr:nvCxnSpPr>
      <xdr:spPr>
        <a:xfrm flipV="1">
          <a:off x="1320800" y="9232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8" name="円/楕円 207"/>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9"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28575</xdr:rowOff>
    </xdr:from>
    <xdr:to>
      <xdr:col>5</xdr:col>
      <xdr:colOff>600075</xdr:colOff>
      <xdr:row>54</xdr:row>
      <xdr:rowOff>130175</xdr:rowOff>
    </xdr:to>
    <xdr:sp macro="" textlink="">
      <xdr:nvSpPr>
        <xdr:cNvPr id="210" name="円/楕円 209"/>
        <xdr:cNvSpPr/>
      </xdr:nvSpPr>
      <xdr:spPr>
        <a:xfrm>
          <a:off x="3937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140352</xdr:rowOff>
    </xdr:from>
    <xdr:ext cx="736600" cy="259045"/>
    <xdr:sp macro="" textlink="">
      <xdr:nvSpPr>
        <xdr:cNvPr id="211" name="テキスト ボックス 210"/>
        <xdr:cNvSpPr txBox="1"/>
      </xdr:nvSpPr>
      <xdr:spPr>
        <a:xfrm>
          <a:off x="3606800" y="905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2" name="円/楕円 211"/>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3" name="テキスト ボックス 212"/>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4" name="円/楕円 213"/>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5" name="テキスト ボックス 214"/>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104775</xdr:rowOff>
    </xdr:from>
    <xdr:to>
      <xdr:col>1</xdr:col>
      <xdr:colOff>676275</xdr:colOff>
      <xdr:row>54</xdr:row>
      <xdr:rowOff>34925</xdr:rowOff>
    </xdr:to>
    <xdr:sp macro="" textlink="">
      <xdr:nvSpPr>
        <xdr:cNvPr id="216" name="円/楕円 215"/>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45102</xdr:rowOff>
    </xdr:from>
    <xdr:ext cx="762000" cy="259045"/>
    <xdr:sp macro="" textlink="">
      <xdr:nvSpPr>
        <xdr:cNvPr id="217" name="テキスト ボックス 216"/>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その他に係る経常収支比率は、今年度</a:t>
          </a:r>
          <a:r>
            <a:rPr lang="en-US" altLang="ja-JP" sz="1100" b="0" i="0" baseline="0">
              <a:solidFill>
                <a:schemeClr val="dk1"/>
              </a:solidFill>
              <a:effectLst/>
              <a:latin typeface="+mn-lt"/>
              <a:ea typeface="+mn-ea"/>
              <a:cs typeface="+mn-cs"/>
            </a:rPr>
            <a:t>23.4</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震災以降回復してきた当該比率が急激に悪化している。主な原因として下水道特別会計に対する繰出金の増によるものであるが、今年度は事業費増に係る一時的なものである。一方維持補修費については今年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％増しているが、公共施設の老朽化に伴い年々上昇傾向にある。今後は、「東松島市公共施設等総合管理計画」に基づいた施設の統廃合や遊休財産の売り払いを行い、維持管理経費の削減に努めていく。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96520</xdr:rowOff>
    </xdr:from>
    <xdr:to>
      <xdr:col>24</xdr:col>
      <xdr:colOff>31750</xdr:colOff>
      <xdr:row>61</xdr:row>
      <xdr:rowOff>24130</xdr:rowOff>
    </xdr:to>
    <xdr:cxnSp macro="">
      <xdr:nvCxnSpPr>
        <xdr:cNvPr id="250" name="直線コネクタ 249"/>
        <xdr:cNvCxnSpPr/>
      </xdr:nvCxnSpPr>
      <xdr:spPr>
        <a:xfrm>
          <a:off x="15671800" y="1004062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59</xdr:row>
      <xdr:rowOff>1270</xdr:rowOff>
    </xdr:to>
    <xdr:cxnSp macro="">
      <xdr:nvCxnSpPr>
        <xdr:cNvPr id="253" name="直線コネクタ 252"/>
        <xdr:cNvCxnSpPr/>
      </xdr:nvCxnSpPr>
      <xdr:spPr>
        <a:xfrm flipV="1">
          <a:off x="14782800" y="1004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60</xdr:row>
      <xdr:rowOff>5080</xdr:rowOff>
    </xdr:to>
    <xdr:cxnSp macro="">
      <xdr:nvCxnSpPr>
        <xdr:cNvPr id="256" name="直線コネクタ 255"/>
        <xdr:cNvCxnSpPr/>
      </xdr:nvCxnSpPr>
      <xdr:spPr>
        <a:xfrm flipV="1">
          <a:off x="13893800" y="1011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60</xdr:row>
      <xdr:rowOff>5080</xdr:rowOff>
    </xdr:to>
    <xdr:cxnSp macro="">
      <xdr:nvCxnSpPr>
        <xdr:cNvPr id="259" name="直線コネクタ 258"/>
        <xdr:cNvCxnSpPr/>
      </xdr:nvCxnSpPr>
      <xdr:spPr>
        <a:xfrm>
          <a:off x="13004800" y="10078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144780</xdr:rowOff>
    </xdr:from>
    <xdr:to>
      <xdr:col>24</xdr:col>
      <xdr:colOff>82550</xdr:colOff>
      <xdr:row>61</xdr:row>
      <xdr:rowOff>74930</xdr:rowOff>
    </xdr:to>
    <xdr:sp macro="" textlink="">
      <xdr:nvSpPr>
        <xdr:cNvPr id="269" name="円/楕円 268"/>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53357</xdr:rowOff>
    </xdr:from>
    <xdr:ext cx="762000" cy="259045"/>
    <xdr:sp macro="" textlink="">
      <xdr:nvSpPr>
        <xdr:cNvPr id="270" name="その他該当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71" name="円/楕円 270"/>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72" name="テキスト ボックス 271"/>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3" name="円/楕円 272"/>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4" name="テキスト ボックス 273"/>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125730</xdr:rowOff>
    </xdr:from>
    <xdr:to>
      <xdr:col>20</xdr:col>
      <xdr:colOff>209550</xdr:colOff>
      <xdr:row>60</xdr:row>
      <xdr:rowOff>55880</xdr:rowOff>
    </xdr:to>
    <xdr:sp macro="" textlink="">
      <xdr:nvSpPr>
        <xdr:cNvPr id="275" name="円/楕円 274"/>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40657</xdr:rowOff>
    </xdr:from>
    <xdr:ext cx="762000" cy="259045"/>
    <xdr:sp macro="" textlink="">
      <xdr:nvSpPr>
        <xdr:cNvPr id="276" name="テキスト ボックス 275"/>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7" name="円/楕円 276"/>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8" name="テキスト ボックス 277"/>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補助費に係る経常収支比率は、今年度</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％であり昨年度比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となった。震災以降はほぼ同水準を維持しているが、補助費で大きなウエイトを占める広域行政事務組合に対する負担金が増加傾向にあることから、</a:t>
          </a:r>
          <a:r>
            <a:rPr lang="ja-JP" altLang="en-US" sz="1100" b="0" i="0" baseline="0">
              <a:solidFill>
                <a:schemeClr val="dk1"/>
              </a:solidFill>
              <a:effectLst/>
              <a:latin typeface="+mn-lt"/>
              <a:ea typeface="+mn-ea"/>
              <a:cs typeface="+mn-cs"/>
            </a:rPr>
            <a:t>比率悪化が懸念される</a:t>
          </a:r>
          <a:r>
            <a:rPr lang="ja-JP" altLang="ja-JP" sz="1100" b="0" i="0" baseline="0">
              <a:solidFill>
                <a:schemeClr val="dk1"/>
              </a:solidFill>
              <a:effectLst/>
              <a:latin typeface="+mn-lt"/>
              <a:ea typeface="+mn-ea"/>
              <a:cs typeface="+mn-cs"/>
            </a:rPr>
            <a:t>。引き続き「東松島市行財政改革実施計画」に基づき、必要性、公平性、有効性の観点から補助金の見直しと経費縮減に努めていく。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44704</xdr:rowOff>
    </xdr:to>
    <xdr:cxnSp macro="">
      <xdr:nvCxnSpPr>
        <xdr:cNvPr id="308" name="直線コネクタ 307"/>
        <xdr:cNvCxnSpPr/>
      </xdr:nvCxnSpPr>
      <xdr:spPr>
        <a:xfrm flipV="1">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49276</xdr:rowOff>
    </xdr:to>
    <xdr:cxnSp macro="">
      <xdr:nvCxnSpPr>
        <xdr:cNvPr id="311" name="直線コネクタ 310"/>
        <xdr:cNvCxnSpPr/>
      </xdr:nvCxnSpPr>
      <xdr:spPr>
        <a:xfrm flipV="1">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49276</xdr:rowOff>
    </xdr:to>
    <xdr:cxnSp macro="">
      <xdr:nvCxnSpPr>
        <xdr:cNvPr id="314" name="直線コネクタ 313"/>
        <xdr:cNvCxnSpPr/>
      </xdr:nvCxnSpPr>
      <xdr:spPr>
        <a:xfrm>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108712</xdr:rowOff>
    </xdr:to>
    <xdr:cxnSp macro="">
      <xdr:nvCxnSpPr>
        <xdr:cNvPr id="317" name="直線コネクタ 316"/>
        <xdr:cNvCxnSpPr/>
      </xdr:nvCxnSpPr>
      <xdr:spPr>
        <a:xfrm flipV="1">
          <a:off x="13004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7" name="円/楕円 326"/>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8"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9" name="円/楕円 328"/>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0" name="テキスト ボックス 329"/>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1" name="円/楕円 330"/>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32" name="テキスト ボックス 331"/>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3" name="円/楕円 33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4" name="テキスト ボックス 33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5" name="円/楕円 33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6" name="テキスト ボックス 335"/>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公債費に係る経常収支比率は、前年度比</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これは前年度に</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発生宮城県北部連続地震に係る災害復旧事業債、減税補てん債の償還が終了したことによる</a:t>
          </a:r>
          <a:r>
            <a:rPr lang="ja-JP" altLang="en-US" sz="1100">
              <a:solidFill>
                <a:schemeClr val="dk1"/>
              </a:solidFill>
              <a:effectLst/>
              <a:latin typeface="+mn-lt"/>
              <a:ea typeface="+mn-ea"/>
              <a:cs typeface="+mn-cs"/>
            </a:rPr>
            <a:t>ものである。</a:t>
          </a:r>
          <a:r>
            <a:rPr lang="ja-JP" altLang="en-US" sz="1100" b="0" i="0" baseline="0">
              <a:solidFill>
                <a:schemeClr val="dk1"/>
              </a:solidFill>
              <a:effectLst/>
              <a:latin typeface="+mn-lt"/>
              <a:ea typeface="+mn-ea"/>
              <a:cs typeface="+mn-cs"/>
            </a:rPr>
            <a:t>しかし、事業進捗に合わせ起債してきた災害</a:t>
          </a:r>
          <a:r>
            <a:rPr lang="ja-JP" altLang="ja-JP" sz="1100" b="0" i="0" baseline="0">
              <a:solidFill>
                <a:schemeClr val="dk1"/>
              </a:solidFill>
              <a:effectLst/>
              <a:latin typeface="+mn-lt"/>
              <a:ea typeface="+mn-ea"/>
              <a:cs typeface="+mn-cs"/>
            </a:rPr>
            <a:t>公営住宅</a:t>
          </a:r>
          <a:r>
            <a:rPr lang="ja-JP" altLang="en-US" sz="1100" b="0" i="0" baseline="0">
              <a:solidFill>
                <a:schemeClr val="dk1"/>
              </a:solidFill>
              <a:effectLst/>
              <a:latin typeface="+mn-lt"/>
              <a:ea typeface="+mn-ea"/>
              <a:cs typeface="+mn-cs"/>
            </a:rPr>
            <a:t>整備事業債</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元金償還が</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年度より本格化することにより</a:t>
          </a:r>
          <a:r>
            <a:rPr lang="ja-JP" altLang="ja-JP" sz="1100" b="0" i="0" baseline="0">
              <a:solidFill>
                <a:schemeClr val="dk1"/>
              </a:solidFill>
              <a:effectLst/>
              <a:latin typeface="+mn-lt"/>
              <a:ea typeface="+mn-ea"/>
              <a:cs typeface="+mn-cs"/>
            </a:rPr>
            <a:t>公債費の増が見込まれて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今後は財政規律を維持しながら計画的に事業を実施してい</a:t>
          </a:r>
          <a:r>
            <a:rPr lang="ja-JP" altLang="en-US" sz="1100" b="0" i="0" baseline="0">
              <a:solidFill>
                <a:schemeClr val="dk1"/>
              </a:solidFill>
              <a:effectLst/>
              <a:latin typeface="+mn-lt"/>
              <a:ea typeface="+mn-ea"/>
              <a:cs typeface="+mn-cs"/>
            </a:rPr>
            <a:t>くとともに、財政措置のない資金手当的な地方債発行は控えていき、公債費の減を図っていく。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78</xdr:row>
      <xdr:rowOff>61686</xdr:rowOff>
    </xdr:to>
    <xdr:cxnSp macro="">
      <xdr:nvCxnSpPr>
        <xdr:cNvPr id="371" name="直線コネクタ 370"/>
        <xdr:cNvCxnSpPr/>
      </xdr:nvCxnSpPr>
      <xdr:spPr>
        <a:xfrm flipV="1">
          <a:off x="3987800" y="12999357"/>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61686</xdr:rowOff>
    </xdr:from>
    <xdr:to>
      <xdr:col>5</xdr:col>
      <xdr:colOff>549275</xdr:colOff>
      <xdr:row>79</xdr:row>
      <xdr:rowOff>86179</xdr:rowOff>
    </xdr:to>
    <xdr:cxnSp macro="">
      <xdr:nvCxnSpPr>
        <xdr:cNvPr id="374" name="直線コネクタ 373"/>
        <xdr:cNvCxnSpPr/>
      </xdr:nvCxnSpPr>
      <xdr:spPr>
        <a:xfrm flipV="1">
          <a:off x="3098800" y="134347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86179</xdr:rowOff>
    </xdr:from>
    <xdr:to>
      <xdr:col>4</xdr:col>
      <xdr:colOff>346075</xdr:colOff>
      <xdr:row>82</xdr:row>
      <xdr:rowOff>72571</xdr:rowOff>
    </xdr:to>
    <xdr:cxnSp macro="">
      <xdr:nvCxnSpPr>
        <xdr:cNvPr id="377" name="直線コネクタ 376"/>
        <xdr:cNvCxnSpPr/>
      </xdr:nvCxnSpPr>
      <xdr:spPr>
        <a:xfrm flipV="1">
          <a:off x="2209800" y="13630729"/>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147156</xdr:rowOff>
    </xdr:from>
    <xdr:ext cx="762000" cy="259045"/>
    <xdr:sp macro="" textlink="">
      <xdr:nvSpPr>
        <xdr:cNvPr id="379" name="テキスト ボックス 378"/>
        <xdr:cNvSpPr txBox="1"/>
      </xdr:nvSpPr>
      <xdr:spPr>
        <a:xfrm>
          <a:off x="2717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56243</xdr:rowOff>
    </xdr:from>
    <xdr:to>
      <xdr:col>3</xdr:col>
      <xdr:colOff>142875</xdr:colOff>
      <xdr:row>82</xdr:row>
      <xdr:rowOff>72571</xdr:rowOff>
    </xdr:to>
    <xdr:cxnSp macro="">
      <xdr:nvCxnSpPr>
        <xdr:cNvPr id="380" name="直線コネクタ 379"/>
        <xdr:cNvCxnSpPr/>
      </xdr:nvCxnSpPr>
      <xdr:spPr>
        <a:xfrm>
          <a:off x="1320800" y="137722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19248</xdr:rowOff>
    </xdr:from>
    <xdr:ext cx="762000" cy="259045"/>
    <xdr:sp macro="" textlink="">
      <xdr:nvSpPr>
        <xdr:cNvPr id="382" name="テキスト ボックス 381"/>
        <xdr:cNvSpPr txBox="1"/>
      </xdr:nvSpPr>
      <xdr:spPr>
        <a:xfrm>
          <a:off x="1828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51906</xdr:rowOff>
    </xdr:from>
    <xdr:ext cx="762000" cy="259045"/>
    <xdr:sp macro="" textlink="">
      <xdr:nvSpPr>
        <xdr:cNvPr id="384" name="テキスト ボックス 383"/>
        <xdr:cNvSpPr txBox="1"/>
      </xdr:nvSpPr>
      <xdr:spPr>
        <a:xfrm>
          <a:off x="939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89807</xdr:rowOff>
    </xdr:from>
    <xdr:to>
      <xdr:col>7</xdr:col>
      <xdr:colOff>66675</xdr:colOff>
      <xdr:row>76</xdr:row>
      <xdr:rowOff>19957</xdr:rowOff>
    </xdr:to>
    <xdr:sp macro="" textlink="">
      <xdr:nvSpPr>
        <xdr:cNvPr id="390" name="円/楕円 389"/>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106334</xdr:rowOff>
    </xdr:from>
    <xdr:ext cx="762000" cy="259045"/>
    <xdr:sp macro="" textlink="">
      <xdr:nvSpPr>
        <xdr:cNvPr id="391"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10886</xdr:rowOff>
    </xdr:from>
    <xdr:to>
      <xdr:col>5</xdr:col>
      <xdr:colOff>600075</xdr:colOff>
      <xdr:row>78</xdr:row>
      <xdr:rowOff>112486</xdr:rowOff>
    </xdr:to>
    <xdr:sp macro="" textlink="">
      <xdr:nvSpPr>
        <xdr:cNvPr id="392" name="円/楕円 391"/>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122663</xdr:rowOff>
    </xdr:from>
    <xdr:ext cx="736600" cy="259045"/>
    <xdr:sp macro="" textlink="">
      <xdr:nvSpPr>
        <xdr:cNvPr id="393" name="テキスト ボックス 392"/>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35379</xdr:rowOff>
    </xdr:from>
    <xdr:to>
      <xdr:col>4</xdr:col>
      <xdr:colOff>396875</xdr:colOff>
      <xdr:row>79</xdr:row>
      <xdr:rowOff>136979</xdr:rowOff>
    </xdr:to>
    <xdr:sp macro="" textlink="">
      <xdr:nvSpPr>
        <xdr:cNvPr id="394" name="円/楕円 393"/>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95" name="テキスト ボックス 394"/>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21771</xdr:rowOff>
    </xdr:from>
    <xdr:to>
      <xdr:col>3</xdr:col>
      <xdr:colOff>193675</xdr:colOff>
      <xdr:row>82</xdr:row>
      <xdr:rowOff>123371</xdr:rowOff>
    </xdr:to>
    <xdr:sp macro="" textlink="">
      <xdr:nvSpPr>
        <xdr:cNvPr id="396" name="円/楕円 395"/>
        <xdr:cNvSpPr/>
      </xdr:nvSpPr>
      <xdr:spPr>
        <a:xfrm>
          <a:off x="2159000" y="140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108148</xdr:rowOff>
    </xdr:from>
    <xdr:ext cx="762000" cy="259045"/>
    <xdr:sp macro="" textlink="">
      <xdr:nvSpPr>
        <xdr:cNvPr id="397" name="テキスト ボックス 396"/>
        <xdr:cNvSpPr txBox="1"/>
      </xdr:nvSpPr>
      <xdr:spPr>
        <a:xfrm>
          <a:off x="1828800" y="14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5443</xdr:rowOff>
    </xdr:from>
    <xdr:to>
      <xdr:col>1</xdr:col>
      <xdr:colOff>676275</xdr:colOff>
      <xdr:row>80</xdr:row>
      <xdr:rowOff>107043</xdr:rowOff>
    </xdr:to>
    <xdr:sp macro="" textlink="">
      <xdr:nvSpPr>
        <xdr:cNvPr id="398" name="円/楕円 397"/>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91820</xdr:rowOff>
    </xdr:from>
    <xdr:ext cx="762000" cy="259045"/>
    <xdr:sp macro="" textlink="">
      <xdr:nvSpPr>
        <xdr:cNvPr id="399" name="テキスト ボックス 398"/>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６０％台を</a:t>
          </a:r>
          <a:r>
            <a:rPr kumimoji="1" lang="ja-JP" altLang="en-US" sz="1100">
              <a:solidFill>
                <a:schemeClr val="dk1"/>
              </a:solidFill>
              <a:effectLst/>
              <a:latin typeface="+mn-lt"/>
              <a:ea typeface="+mn-ea"/>
              <a:cs typeface="+mn-cs"/>
            </a:rPr>
            <a:t>維持しているが、</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ポイントの増となっている。今年度は</a:t>
          </a:r>
          <a:r>
            <a:rPr kumimoji="1" lang="ja-JP" altLang="ja-JP" sz="1100">
              <a:solidFill>
                <a:schemeClr val="dk1"/>
              </a:solidFill>
              <a:effectLst/>
              <a:latin typeface="+mn-lt"/>
              <a:ea typeface="+mn-ea"/>
              <a:cs typeface="+mn-cs"/>
            </a:rPr>
            <a:t>税収増によ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経常一般財源総額が増加し</a:t>
          </a:r>
          <a:r>
            <a:rPr kumimoji="1" lang="ja-JP" altLang="en-US" sz="1100">
              <a:solidFill>
                <a:schemeClr val="dk1"/>
              </a:solidFill>
              <a:effectLst/>
              <a:latin typeface="+mn-lt"/>
              <a:ea typeface="+mn-ea"/>
              <a:cs typeface="+mn-cs"/>
            </a:rPr>
            <a:t>ているが、下水道事業特別会計に対する繰出金の増により、それ以上に一般財源所要額も増加しており、比率が悪化している状況である。今後も震災復興から通常期に移行するにつれて当該比率の悪化が懸念され、歳入では普通交付税に係る合併算定替の終了により一般財源の減が見込まれており、歳出についても維持補修費、扶助費については一貫して増加傾向である。限られた財源のなかで、歳出の抑制を図りながら健全な財政運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168148</xdr:rowOff>
    </xdr:from>
    <xdr:to>
      <xdr:col>24</xdr:col>
      <xdr:colOff>31750</xdr:colOff>
      <xdr:row>75</xdr:row>
      <xdr:rowOff>143002</xdr:rowOff>
    </xdr:to>
    <xdr:cxnSp macro="">
      <xdr:nvCxnSpPr>
        <xdr:cNvPr id="430" name="直線コネクタ 429"/>
        <xdr:cNvCxnSpPr/>
      </xdr:nvCxnSpPr>
      <xdr:spPr>
        <a:xfrm>
          <a:off x="15671800" y="1285544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75</xdr:row>
      <xdr:rowOff>65278</xdr:rowOff>
    </xdr:to>
    <xdr:cxnSp macro="">
      <xdr:nvCxnSpPr>
        <xdr:cNvPr id="433" name="直線コネクタ 432"/>
        <xdr:cNvCxnSpPr/>
      </xdr:nvCxnSpPr>
      <xdr:spPr>
        <a:xfrm flipV="1">
          <a:off x="14782800" y="128554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5" name="テキスト ボックス 434"/>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76</xdr:row>
      <xdr:rowOff>21844</xdr:rowOff>
    </xdr:to>
    <xdr:cxnSp macro="">
      <xdr:nvCxnSpPr>
        <xdr:cNvPr id="436" name="直線コネクタ 435"/>
        <xdr:cNvCxnSpPr/>
      </xdr:nvCxnSpPr>
      <xdr:spPr>
        <a:xfrm flipV="1">
          <a:off x="13893800" y="12924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169435</xdr:rowOff>
    </xdr:from>
    <xdr:ext cx="762000" cy="259045"/>
    <xdr:sp macro="" textlink="">
      <xdr:nvSpPr>
        <xdr:cNvPr id="438" name="テキスト ボックス 437"/>
        <xdr:cNvSpPr txBox="1"/>
      </xdr:nvSpPr>
      <xdr:spPr>
        <a:xfrm>
          <a:off x="14401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21844</xdr:rowOff>
    </xdr:from>
    <xdr:to>
      <xdr:col>20</xdr:col>
      <xdr:colOff>158750</xdr:colOff>
      <xdr:row>76</xdr:row>
      <xdr:rowOff>21844</xdr:rowOff>
    </xdr:to>
    <xdr:cxnSp macro="">
      <xdr:nvCxnSpPr>
        <xdr:cNvPr id="439" name="直線コネクタ 438"/>
        <xdr:cNvCxnSpPr/>
      </xdr:nvCxnSpPr>
      <xdr:spPr>
        <a:xfrm>
          <a:off x="13004800" y="13052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9" name="円/楕円 44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50"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117348</xdr:rowOff>
    </xdr:from>
    <xdr:to>
      <xdr:col>22</xdr:col>
      <xdr:colOff>615950</xdr:colOff>
      <xdr:row>75</xdr:row>
      <xdr:rowOff>47498</xdr:rowOff>
    </xdr:to>
    <xdr:sp macro="" textlink="">
      <xdr:nvSpPr>
        <xdr:cNvPr id="451" name="円/楕円 450"/>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57675</xdr:rowOff>
    </xdr:from>
    <xdr:ext cx="736600" cy="259045"/>
    <xdr:sp macro="" textlink="">
      <xdr:nvSpPr>
        <xdr:cNvPr id="452" name="テキスト ボックス 451"/>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53" name="円/楕円 452"/>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54" name="テキスト ボックス 453"/>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55" name="円/楕円 454"/>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57421</xdr:rowOff>
    </xdr:from>
    <xdr:ext cx="762000" cy="259045"/>
    <xdr:sp macro="" textlink="">
      <xdr:nvSpPr>
        <xdr:cNvPr id="456" name="テキスト ボックス 455"/>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57" name="円/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57421</xdr:rowOff>
    </xdr:from>
    <xdr:ext cx="762000" cy="259045"/>
    <xdr:sp macro="" textlink="">
      <xdr:nvSpPr>
        <xdr:cNvPr id="458" name="テキスト ボックス 45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宮城県東松島市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94373</xdr:rowOff>
    </xdr:from>
    <xdr:to>
      <xdr:col>4</xdr:col>
      <xdr:colOff>1117600</xdr:colOff>
      <xdr:row>17</xdr:row>
      <xdr:rowOff>104847</xdr:rowOff>
    </xdr:to>
    <xdr:cxnSp macro="">
      <xdr:nvCxnSpPr>
        <xdr:cNvPr id="47" name="直線コネクタ 46"/>
        <xdr:cNvCxnSpPr/>
      </xdr:nvCxnSpPr>
      <xdr:spPr bwMode="auto">
        <a:xfrm flipV="1">
          <a:off x="5003800" y="3056648"/>
          <a:ext cx="647700" cy="1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79150</xdr:rowOff>
    </xdr:from>
    <xdr:ext cx="762000" cy="259045"/>
    <xdr:sp macro="" textlink="">
      <xdr:nvSpPr>
        <xdr:cNvPr id="48" name="人口1人当たり決算額の推移平均値テキスト130"/>
        <xdr:cNvSpPr txBox="1"/>
      </xdr:nvSpPr>
      <xdr:spPr>
        <a:xfrm>
          <a:off x="5740400" y="304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104847</xdr:rowOff>
    </xdr:from>
    <xdr:to>
      <xdr:col>4</xdr:col>
      <xdr:colOff>469900</xdr:colOff>
      <xdr:row>17</xdr:row>
      <xdr:rowOff>108345</xdr:rowOff>
    </xdr:to>
    <xdr:cxnSp macro="">
      <xdr:nvCxnSpPr>
        <xdr:cNvPr id="50" name="直線コネクタ 49"/>
        <xdr:cNvCxnSpPr/>
      </xdr:nvCxnSpPr>
      <xdr:spPr bwMode="auto">
        <a:xfrm flipV="1">
          <a:off x="4305300" y="3067122"/>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108345</xdr:rowOff>
    </xdr:from>
    <xdr:to>
      <xdr:col>3</xdr:col>
      <xdr:colOff>904875</xdr:colOff>
      <xdr:row>17</xdr:row>
      <xdr:rowOff>123725</xdr:rowOff>
    </xdr:to>
    <xdr:cxnSp macro="">
      <xdr:nvCxnSpPr>
        <xdr:cNvPr id="53" name="直線コネクタ 52"/>
        <xdr:cNvCxnSpPr/>
      </xdr:nvCxnSpPr>
      <xdr:spPr bwMode="auto">
        <a:xfrm flipV="1">
          <a:off x="3606800" y="3070620"/>
          <a:ext cx="698500" cy="1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107558</xdr:rowOff>
    </xdr:from>
    <xdr:to>
      <xdr:col>3</xdr:col>
      <xdr:colOff>206375</xdr:colOff>
      <xdr:row>17</xdr:row>
      <xdr:rowOff>123725</xdr:rowOff>
    </xdr:to>
    <xdr:cxnSp macro="">
      <xdr:nvCxnSpPr>
        <xdr:cNvPr id="56" name="直線コネクタ 55"/>
        <xdr:cNvCxnSpPr/>
      </xdr:nvCxnSpPr>
      <xdr:spPr bwMode="auto">
        <a:xfrm>
          <a:off x="2908300" y="3069833"/>
          <a:ext cx="698500" cy="16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43573</xdr:rowOff>
    </xdr:from>
    <xdr:to>
      <xdr:col>5</xdr:col>
      <xdr:colOff>34925</xdr:colOff>
      <xdr:row>17</xdr:row>
      <xdr:rowOff>145173</xdr:rowOff>
    </xdr:to>
    <xdr:sp macro="" textlink="">
      <xdr:nvSpPr>
        <xdr:cNvPr id="66" name="円/楕円 65"/>
        <xdr:cNvSpPr/>
      </xdr:nvSpPr>
      <xdr:spPr bwMode="auto">
        <a:xfrm>
          <a:off x="5600700" y="300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60100</xdr:rowOff>
    </xdr:from>
    <xdr:ext cx="762000" cy="259045"/>
    <xdr:sp macro="" textlink="">
      <xdr:nvSpPr>
        <xdr:cNvPr id="67" name="人口1人当たり決算額の推移該当値テキスト130"/>
        <xdr:cNvSpPr txBox="1"/>
      </xdr:nvSpPr>
      <xdr:spPr>
        <a:xfrm>
          <a:off x="57404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54047</xdr:rowOff>
    </xdr:from>
    <xdr:to>
      <xdr:col>4</xdr:col>
      <xdr:colOff>520700</xdr:colOff>
      <xdr:row>17</xdr:row>
      <xdr:rowOff>155647</xdr:rowOff>
    </xdr:to>
    <xdr:sp macro="" textlink="">
      <xdr:nvSpPr>
        <xdr:cNvPr id="68" name="円/楕円 67"/>
        <xdr:cNvSpPr/>
      </xdr:nvSpPr>
      <xdr:spPr bwMode="auto">
        <a:xfrm>
          <a:off x="4953000" y="301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140424</xdr:rowOff>
    </xdr:from>
    <xdr:ext cx="736600" cy="259045"/>
    <xdr:sp macro="" textlink="">
      <xdr:nvSpPr>
        <xdr:cNvPr id="69" name="テキスト ボックス 68"/>
        <xdr:cNvSpPr txBox="1"/>
      </xdr:nvSpPr>
      <xdr:spPr>
        <a:xfrm>
          <a:off x="4622800" y="3102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57545</xdr:rowOff>
    </xdr:from>
    <xdr:to>
      <xdr:col>3</xdr:col>
      <xdr:colOff>955675</xdr:colOff>
      <xdr:row>17</xdr:row>
      <xdr:rowOff>159145</xdr:rowOff>
    </xdr:to>
    <xdr:sp macro="" textlink="">
      <xdr:nvSpPr>
        <xdr:cNvPr id="70" name="円/楕円 69"/>
        <xdr:cNvSpPr/>
      </xdr:nvSpPr>
      <xdr:spPr bwMode="auto">
        <a:xfrm>
          <a:off x="4254500" y="301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143922</xdr:rowOff>
    </xdr:from>
    <xdr:ext cx="762000" cy="259045"/>
    <xdr:sp macro="" textlink="">
      <xdr:nvSpPr>
        <xdr:cNvPr id="71" name="テキスト ボックス 70"/>
        <xdr:cNvSpPr txBox="1"/>
      </xdr:nvSpPr>
      <xdr:spPr>
        <a:xfrm>
          <a:off x="3924300" y="31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72925</xdr:rowOff>
    </xdr:from>
    <xdr:to>
      <xdr:col>3</xdr:col>
      <xdr:colOff>257175</xdr:colOff>
      <xdr:row>18</xdr:row>
      <xdr:rowOff>3075</xdr:rowOff>
    </xdr:to>
    <xdr:sp macro="" textlink="">
      <xdr:nvSpPr>
        <xdr:cNvPr id="72" name="円/楕円 71"/>
        <xdr:cNvSpPr/>
      </xdr:nvSpPr>
      <xdr:spPr bwMode="auto">
        <a:xfrm>
          <a:off x="3556000" y="30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159302</xdr:rowOff>
    </xdr:from>
    <xdr:ext cx="762000" cy="259045"/>
    <xdr:sp macro="" textlink="">
      <xdr:nvSpPr>
        <xdr:cNvPr id="73" name="テキスト ボックス 72"/>
        <xdr:cNvSpPr txBox="1"/>
      </xdr:nvSpPr>
      <xdr:spPr>
        <a:xfrm>
          <a:off x="3225800" y="31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56758</xdr:rowOff>
    </xdr:from>
    <xdr:to>
      <xdr:col>2</xdr:col>
      <xdr:colOff>692150</xdr:colOff>
      <xdr:row>17</xdr:row>
      <xdr:rowOff>158358</xdr:rowOff>
    </xdr:to>
    <xdr:sp macro="" textlink="">
      <xdr:nvSpPr>
        <xdr:cNvPr id="74" name="円/楕円 73"/>
        <xdr:cNvSpPr/>
      </xdr:nvSpPr>
      <xdr:spPr bwMode="auto">
        <a:xfrm>
          <a:off x="2857500" y="301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143135</xdr:rowOff>
    </xdr:from>
    <xdr:ext cx="762000" cy="259045"/>
    <xdr:sp macro="" textlink="">
      <xdr:nvSpPr>
        <xdr:cNvPr id="75" name="テキスト ボックス 74"/>
        <xdr:cNvSpPr txBox="1"/>
      </xdr:nvSpPr>
      <xdr:spPr>
        <a:xfrm>
          <a:off x="2527300" y="310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9157</xdr:rowOff>
    </xdr:from>
    <xdr:to>
      <xdr:col>4</xdr:col>
      <xdr:colOff>1117600</xdr:colOff>
      <xdr:row>36</xdr:row>
      <xdr:rowOff>133820</xdr:rowOff>
    </xdr:to>
    <xdr:cxnSp macro="">
      <xdr:nvCxnSpPr>
        <xdr:cNvPr id="109" name="直線コネクタ 108"/>
        <xdr:cNvCxnSpPr/>
      </xdr:nvCxnSpPr>
      <xdr:spPr bwMode="auto">
        <a:xfrm>
          <a:off x="5003800" y="6962407"/>
          <a:ext cx="647700" cy="12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118597</xdr:rowOff>
    </xdr:from>
    <xdr:ext cx="762000" cy="259045"/>
    <xdr:sp macro="" textlink="">
      <xdr:nvSpPr>
        <xdr:cNvPr id="110" name="人口1人当たり決算額の推移平均値テキスト445"/>
        <xdr:cNvSpPr txBox="1"/>
      </xdr:nvSpPr>
      <xdr:spPr>
        <a:xfrm>
          <a:off x="5740400" y="7071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927</xdr:rowOff>
    </xdr:from>
    <xdr:to>
      <xdr:col>4</xdr:col>
      <xdr:colOff>469900</xdr:colOff>
      <xdr:row>36</xdr:row>
      <xdr:rowOff>9157</xdr:rowOff>
    </xdr:to>
    <xdr:cxnSp macro="">
      <xdr:nvCxnSpPr>
        <xdr:cNvPr id="112" name="直線コネクタ 111"/>
        <xdr:cNvCxnSpPr/>
      </xdr:nvCxnSpPr>
      <xdr:spPr bwMode="auto">
        <a:xfrm>
          <a:off x="4305300" y="695417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136155</xdr:rowOff>
    </xdr:from>
    <xdr:ext cx="736600" cy="259045"/>
    <xdr:sp macro="" textlink="">
      <xdr:nvSpPr>
        <xdr:cNvPr id="114" name="テキスト ボックス 113"/>
        <xdr:cNvSpPr txBox="1"/>
      </xdr:nvSpPr>
      <xdr:spPr>
        <a:xfrm>
          <a:off x="4622800" y="708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307137</xdr:rowOff>
    </xdr:from>
    <xdr:to>
      <xdr:col>3</xdr:col>
      <xdr:colOff>904875</xdr:colOff>
      <xdr:row>36</xdr:row>
      <xdr:rowOff>927</xdr:rowOff>
    </xdr:to>
    <xdr:cxnSp macro="">
      <xdr:nvCxnSpPr>
        <xdr:cNvPr id="115" name="直線コネクタ 114"/>
        <xdr:cNvCxnSpPr/>
      </xdr:nvCxnSpPr>
      <xdr:spPr bwMode="auto">
        <a:xfrm>
          <a:off x="3606800" y="6917487"/>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89025</xdr:rowOff>
    </xdr:from>
    <xdr:ext cx="762000" cy="259045"/>
    <xdr:sp macro="" textlink="">
      <xdr:nvSpPr>
        <xdr:cNvPr id="117" name="テキスト ボックス 116"/>
        <xdr:cNvSpPr txBox="1"/>
      </xdr:nvSpPr>
      <xdr:spPr>
        <a:xfrm>
          <a:off x="3924300" y="70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307137</xdr:rowOff>
    </xdr:from>
    <xdr:to>
      <xdr:col>3</xdr:col>
      <xdr:colOff>206375</xdr:colOff>
      <xdr:row>36</xdr:row>
      <xdr:rowOff>12719</xdr:rowOff>
    </xdr:to>
    <xdr:cxnSp macro="">
      <xdr:nvCxnSpPr>
        <xdr:cNvPr id="118" name="直線コネクタ 117"/>
        <xdr:cNvCxnSpPr/>
      </xdr:nvCxnSpPr>
      <xdr:spPr bwMode="auto">
        <a:xfrm flipV="1">
          <a:off x="2908300" y="6917487"/>
          <a:ext cx="698500" cy="4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52029</xdr:rowOff>
    </xdr:from>
    <xdr:ext cx="762000" cy="259045"/>
    <xdr:sp macro="" textlink="">
      <xdr:nvSpPr>
        <xdr:cNvPr id="120" name="テキスト ボックス 119"/>
        <xdr:cNvSpPr txBox="1"/>
      </xdr:nvSpPr>
      <xdr:spPr>
        <a:xfrm>
          <a:off x="3225800" y="70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83020</xdr:rowOff>
    </xdr:from>
    <xdr:to>
      <xdr:col>5</xdr:col>
      <xdr:colOff>34925</xdr:colOff>
      <xdr:row>37</xdr:row>
      <xdr:rowOff>13170</xdr:rowOff>
    </xdr:to>
    <xdr:sp macro="" textlink="">
      <xdr:nvSpPr>
        <xdr:cNvPr id="128" name="円/楕円 127"/>
        <xdr:cNvSpPr/>
      </xdr:nvSpPr>
      <xdr:spPr bwMode="auto">
        <a:xfrm>
          <a:off x="5600700" y="703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270997</xdr:rowOff>
    </xdr:from>
    <xdr:ext cx="762000" cy="259045"/>
    <xdr:sp macro="" textlink="">
      <xdr:nvSpPr>
        <xdr:cNvPr id="129" name="人口1人当たり決算額の推移該当値テキスト445"/>
        <xdr:cNvSpPr txBox="1"/>
      </xdr:nvSpPr>
      <xdr:spPr>
        <a:xfrm>
          <a:off x="5740400" y="6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301257</xdr:rowOff>
    </xdr:from>
    <xdr:to>
      <xdr:col>4</xdr:col>
      <xdr:colOff>520700</xdr:colOff>
      <xdr:row>36</xdr:row>
      <xdr:rowOff>59957</xdr:rowOff>
    </xdr:to>
    <xdr:sp macro="" textlink="">
      <xdr:nvSpPr>
        <xdr:cNvPr id="130" name="円/楕円 129"/>
        <xdr:cNvSpPr/>
      </xdr:nvSpPr>
      <xdr:spPr bwMode="auto">
        <a:xfrm>
          <a:off x="4953000" y="69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70134</xdr:rowOff>
    </xdr:from>
    <xdr:ext cx="736600" cy="259045"/>
    <xdr:sp macro="" textlink="">
      <xdr:nvSpPr>
        <xdr:cNvPr id="131" name="テキスト ボックス 130"/>
        <xdr:cNvSpPr txBox="1"/>
      </xdr:nvSpPr>
      <xdr:spPr>
        <a:xfrm>
          <a:off x="4622800" y="668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293027</xdr:rowOff>
    </xdr:from>
    <xdr:to>
      <xdr:col>3</xdr:col>
      <xdr:colOff>955675</xdr:colOff>
      <xdr:row>36</xdr:row>
      <xdr:rowOff>51727</xdr:rowOff>
    </xdr:to>
    <xdr:sp macro="" textlink="">
      <xdr:nvSpPr>
        <xdr:cNvPr id="132" name="円/楕円 131"/>
        <xdr:cNvSpPr/>
      </xdr:nvSpPr>
      <xdr:spPr bwMode="auto">
        <a:xfrm>
          <a:off x="4254500" y="690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61904</xdr:rowOff>
    </xdr:from>
    <xdr:ext cx="762000" cy="259045"/>
    <xdr:sp macro="" textlink="">
      <xdr:nvSpPr>
        <xdr:cNvPr id="133" name="テキスト ボックス 132"/>
        <xdr:cNvSpPr txBox="1"/>
      </xdr:nvSpPr>
      <xdr:spPr>
        <a:xfrm>
          <a:off x="3924300" y="667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256337</xdr:rowOff>
    </xdr:from>
    <xdr:to>
      <xdr:col>3</xdr:col>
      <xdr:colOff>257175</xdr:colOff>
      <xdr:row>36</xdr:row>
      <xdr:rowOff>15037</xdr:rowOff>
    </xdr:to>
    <xdr:sp macro="" textlink="">
      <xdr:nvSpPr>
        <xdr:cNvPr id="134" name="円/楕円 133"/>
        <xdr:cNvSpPr/>
      </xdr:nvSpPr>
      <xdr:spPr bwMode="auto">
        <a:xfrm>
          <a:off x="3556000" y="686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25214</xdr:rowOff>
    </xdr:from>
    <xdr:ext cx="762000" cy="259045"/>
    <xdr:sp macro="" textlink="">
      <xdr:nvSpPr>
        <xdr:cNvPr id="135" name="テキスト ボックス 134"/>
        <xdr:cNvSpPr txBox="1"/>
      </xdr:nvSpPr>
      <xdr:spPr>
        <a:xfrm>
          <a:off x="3225800" y="663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304819</xdr:rowOff>
    </xdr:from>
    <xdr:to>
      <xdr:col>2</xdr:col>
      <xdr:colOff>692150</xdr:colOff>
      <xdr:row>36</xdr:row>
      <xdr:rowOff>63519</xdr:rowOff>
    </xdr:to>
    <xdr:sp macro="" textlink="">
      <xdr:nvSpPr>
        <xdr:cNvPr id="136" name="円/楕円 135"/>
        <xdr:cNvSpPr/>
      </xdr:nvSpPr>
      <xdr:spPr bwMode="auto">
        <a:xfrm>
          <a:off x="2857500" y="691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48296</xdr:rowOff>
    </xdr:from>
    <xdr:ext cx="762000" cy="259045"/>
    <xdr:sp macro="" textlink="">
      <xdr:nvSpPr>
        <xdr:cNvPr id="137" name="テキスト ボックス 136"/>
        <xdr:cNvSpPr txBox="1"/>
      </xdr:nvSpPr>
      <xdr:spPr>
        <a:xfrm>
          <a:off x="2527300" y="700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155213</xdr:rowOff>
    </xdr:from>
    <xdr:to>
      <xdr:col>6</xdr:col>
      <xdr:colOff>511175</xdr:colOff>
      <xdr:row>36</xdr:row>
      <xdr:rowOff>159991</xdr:rowOff>
    </xdr:to>
    <xdr:cxnSp macro="">
      <xdr:nvCxnSpPr>
        <xdr:cNvPr id="58" name="直線コネクタ 57"/>
        <xdr:cNvCxnSpPr/>
      </xdr:nvCxnSpPr>
      <xdr:spPr>
        <a:xfrm flipV="1">
          <a:off x="3797300" y="6327413"/>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159991</xdr:rowOff>
    </xdr:from>
    <xdr:to>
      <xdr:col>5</xdr:col>
      <xdr:colOff>358775</xdr:colOff>
      <xdr:row>37</xdr:row>
      <xdr:rowOff>3015</xdr:rowOff>
    </xdr:to>
    <xdr:cxnSp macro="">
      <xdr:nvCxnSpPr>
        <xdr:cNvPr id="61" name="直線コネクタ 60"/>
        <xdr:cNvCxnSpPr/>
      </xdr:nvCxnSpPr>
      <xdr:spPr>
        <a:xfrm flipV="1">
          <a:off x="2908300" y="6332191"/>
          <a:ext cx="8890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3015</xdr:rowOff>
    </xdr:from>
    <xdr:to>
      <xdr:col>4</xdr:col>
      <xdr:colOff>155575</xdr:colOff>
      <xdr:row>37</xdr:row>
      <xdr:rowOff>13563</xdr:rowOff>
    </xdr:to>
    <xdr:cxnSp macro="">
      <xdr:nvCxnSpPr>
        <xdr:cNvPr id="64" name="直線コネクタ 63"/>
        <xdr:cNvCxnSpPr/>
      </xdr:nvCxnSpPr>
      <xdr:spPr>
        <a:xfrm flipV="1">
          <a:off x="2019300" y="634666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2032</xdr:rowOff>
    </xdr:from>
    <xdr:to>
      <xdr:col>2</xdr:col>
      <xdr:colOff>638175</xdr:colOff>
      <xdr:row>37</xdr:row>
      <xdr:rowOff>13563</xdr:rowOff>
    </xdr:to>
    <xdr:cxnSp macro="">
      <xdr:nvCxnSpPr>
        <xdr:cNvPr id="67" name="直線コネクタ 66"/>
        <xdr:cNvCxnSpPr/>
      </xdr:nvCxnSpPr>
      <xdr:spPr>
        <a:xfrm>
          <a:off x="1130300" y="634568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104413</xdr:rowOff>
    </xdr:from>
    <xdr:to>
      <xdr:col>6</xdr:col>
      <xdr:colOff>561975</xdr:colOff>
      <xdr:row>37</xdr:row>
      <xdr:rowOff>34563</xdr:rowOff>
    </xdr:to>
    <xdr:sp macro="" textlink="">
      <xdr:nvSpPr>
        <xdr:cNvPr id="77" name="円/楕円 76"/>
        <xdr:cNvSpPr/>
      </xdr:nvSpPr>
      <xdr:spPr>
        <a:xfrm>
          <a:off x="4584700" y="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82840</xdr:rowOff>
    </xdr:from>
    <xdr:ext cx="534377" cy="259045"/>
    <xdr:sp macro="" textlink="">
      <xdr:nvSpPr>
        <xdr:cNvPr id="78" name="人件費該当値テキスト"/>
        <xdr:cNvSpPr txBox="1"/>
      </xdr:nvSpPr>
      <xdr:spPr>
        <a:xfrm>
          <a:off x="4686300" y="62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109191</xdr:rowOff>
    </xdr:from>
    <xdr:to>
      <xdr:col>5</xdr:col>
      <xdr:colOff>409575</xdr:colOff>
      <xdr:row>37</xdr:row>
      <xdr:rowOff>39341</xdr:rowOff>
    </xdr:to>
    <xdr:sp macro="" textlink="">
      <xdr:nvSpPr>
        <xdr:cNvPr id="79" name="円/楕円 78"/>
        <xdr:cNvSpPr/>
      </xdr:nvSpPr>
      <xdr:spPr>
        <a:xfrm>
          <a:off x="3746500" y="62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30468</xdr:rowOff>
    </xdr:from>
    <xdr:ext cx="534377" cy="259045"/>
    <xdr:sp macro="" textlink="">
      <xdr:nvSpPr>
        <xdr:cNvPr id="80" name="テキスト ボックス 79"/>
        <xdr:cNvSpPr txBox="1"/>
      </xdr:nvSpPr>
      <xdr:spPr>
        <a:xfrm>
          <a:off x="3530111" y="63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123665</xdr:rowOff>
    </xdr:from>
    <xdr:to>
      <xdr:col>4</xdr:col>
      <xdr:colOff>206375</xdr:colOff>
      <xdr:row>37</xdr:row>
      <xdr:rowOff>53815</xdr:rowOff>
    </xdr:to>
    <xdr:sp macro="" textlink="">
      <xdr:nvSpPr>
        <xdr:cNvPr id="81" name="円/楕円 80"/>
        <xdr:cNvSpPr/>
      </xdr:nvSpPr>
      <xdr:spPr>
        <a:xfrm>
          <a:off x="2857500" y="62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44942</xdr:rowOff>
    </xdr:from>
    <xdr:ext cx="534377" cy="259045"/>
    <xdr:sp macro="" textlink="">
      <xdr:nvSpPr>
        <xdr:cNvPr id="82" name="テキスト ボックス 81"/>
        <xdr:cNvSpPr txBox="1"/>
      </xdr:nvSpPr>
      <xdr:spPr>
        <a:xfrm>
          <a:off x="2641111" y="63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134213</xdr:rowOff>
    </xdr:from>
    <xdr:to>
      <xdr:col>3</xdr:col>
      <xdr:colOff>3175</xdr:colOff>
      <xdr:row>37</xdr:row>
      <xdr:rowOff>64363</xdr:rowOff>
    </xdr:to>
    <xdr:sp macro="" textlink="">
      <xdr:nvSpPr>
        <xdr:cNvPr id="83" name="円/楕円 82"/>
        <xdr:cNvSpPr/>
      </xdr:nvSpPr>
      <xdr:spPr>
        <a:xfrm>
          <a:off x="1968500" y="6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55490</xdr:rowOff>
    </xdr:from>
    <xdr:ext cx="534377" cy="259045"/>
    <xdr:sp macro="" textlink="">
      <xdr:nvSpPr>
        <xdr:cNvPr id="84" name="テキスト ボックス 83"/>
        <xdr:cNvSpPr txBox="1"/>
      </xdr:nvSpPr>
      <xdr:spPr>
        <a:xfrm>
          <a:off x="1752111" y="63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122682</xdr:rowOff>
    </xdr:from>
    <xdr:to>
      <xdr:col>1</xdr:col>
      <xdr:colOff>485775</xdr:colOff>
      <xdr:row>37</xdr:row>
      <xdr:rowOff>52832</xdr:rowOff>
    </xdr:to>
    <xdr:sp macro="" textlink="">
      <xdr:nvSpPr>
        <xdr:cNvPr id="85" name="円/楕円 84"/>
        <xdr:cNvSpPr/>
      </xdr:nvSpPr>
      <xdr:spPr>
        <a:xfrm>
          <a:off x="1079500" y="6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43959</xdr:rowOff>
    </xdr:from>
    <xdr:ext cx="534377" cy="259045"/>
    <xdr:sp macro="" textlink="">
      <xdr:nvSpPr>
        <xdr:cNvPr id="86" name="テキスト ボックス 85"/>
        <xdr:cNvSpPr txBox="1"/>
      </xdr:nvSpPr>
      <xdr:spPr>
        <a:xfrm>
          <a:off x="863111" y="63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145991</xdr:rowOff>
    </xdr:from>
    <xdr:to>
      <xdr:col>6</xdr:col>
      <xdr:colOff>510540</xdr:colOff>
      <xdr:row>58</xdr:row>
      <xdr:rowOff>51067</xdr:rowOff>
    </xdr:to>
    <xdr:cxnSp macro="">
      <xdr:nvCxnSpPr>
        <xdr:cNvPr id="108" name="直線コネクタ 107"/>
        <xdr:cNvCxnSpPr/>
      </xdr:nvCxnSpPr>
      <xdr:spPr>
        <a:xfrm flipV="1">
          <a:off x="4633595" y="9747191"/>
          <a:ext cx="1270" cy="24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54894</xdr:rowOff>
    </xdr:from>
    <xdr:ext cx="534377" cy="259045"/>
    <xdr:sp macro="" textlink="">
      <xdr:nvSpPr>
        <xdr:cNvPr id="109" name="物件費最小値テキスト"/>
        <xdr:cNvSpPr txBox="1"/>
      </xdr:nvSpPr>
      <xdr:spPr>
        <a:xfrm>
          <a:off x="4686300" y="99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51067</xdr:rowOff>
    </xdr:from>
    <xdr:to>
      <xdr:col>6</xdr:col>
      <xdr:colOff>600075</xdr:colOff>
      <xdr:row>58</xdr:row>
      <xdr:rowOff>51067</xdr:rowOff>
    </xdr:to>
    <xdr:cxnSp macro="">
      <xdr:nvCxnSpPr>
        <xdr:cNvPr id="110" name="直線コネクタ 109"/>
        <xdr:cNvCxnSpPr/>
      </xdr:nvCxnSpPr>
      <xdr:spPr>
        <a:xfrm>
          <a:off x="4546600" y="9995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92668</xdr:rowOff>
    </xdr:from>
    <xdr:ext cx="599010" cy="259045"/>
    <xdr:sp macro="" textlink="">
      <xdr:nvSpPr>
        <xdr:cNvPr id="111" name="物件費最大値テキスト"/>
        <xdr:cNvSpPr txBox="1"/>
      </xdr:nvSpPr>
      <xdr:spPr>
        <a:xfrm>
          <a:off x="4686300" y="952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56</xdr:row>
      <xdr:rowOff>145991</xdr:rowOff>
    </xdr:from>
    <xdr:to>
      <xdr:col>6</xdr:col>
      <xdr:colOff>600075</xdr:colOff>
      <xdr:row>56</xdr:row>
      <xdr:rowOff>145991</xdr:rowOff>
    </xdr:to>
    <xdr:cxnSp macro="">
      <xdr:nvCxnSpPr>
        <xdr:cNvPr id="112" name="直線コネクタ 111"/>
        <xdr:cNvCxnSpPr/>
      </xdr:nvCxnSpPr>
      <xdr:spPr>
        <a:xfrm>
          <a:off x="4546600" y="974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120248</xdr:rowOff>
    </xdr:from>
    <xdr:to>
      <xdr:col>6</xdr:col>
      <xdr:colOff>511175</xdr:colOff>
      <xdr:row>57</xdr:row>
      <xdr:rowOff>114636</xdr:rowOff>
    </xdr:to>
    <xdr:cxnSp macro="">
      <xdr:nvCxnSpPr>
        <xdr:cNvPr id="113" name="直線コネクタ 112"/>
        <xdr:cNvCxnSpPr/>
      </xdr:nvCxnSpPr>
      <xdr:spPr>
        <a:xfrm>
          <a:off x="3797300" y="9721448"/>
          <a:ext cx="838200" cy="1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94503</xdr:rowOff>
    </xdr:from>
    <xdr:ext cx="534377" cy="259045"/>
    <xdr:sp macro="" textlink="">
      <xdr:nvSpPr>
        <xdr:cNvPr id="114" name="物件費平均値テキスト"/>
        <xdr:cNvSpPr txBox="1"/>
      </xdr:nvSpPr>
      <xdr:spPr>
        <a:xfrm>
          <a:off x="4686300" y="9867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116076</xdr:rowOff>
    </xdr:from>
    <xdr:to>
      <xdr:col>6</xdr:col>
      <xdr:colOff>561975</xdr:colOff>
      <xdr:row>58</xdr:row>
      <xdr:rowOff>46226</xdr:rowOff>
    </xdr:to>
    <xdr:sp macro="" textlink="">
      <xdr:nvSpPr>
        <xdr:cNvPr id="115" name="フローチャート : 判断 114"/>
        <xdr:cNvSpPr/>
      </xdr:nvSpPr>
      <xdr:spPr>
        <a:xfrm>
          <a:off x="4584700" y="988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64781</xdr:rowOff>
    </xdr:from>
    <xdr:to>
      <xdr:col>5</xdr:col>
      <xdr:colOff>358775</xdr:colOff>
      <xdr:row>56</xdr:row>
      <xdr:rowOff>120248</xdr:rowOff>
    </xdr:to>
    <xdr:cxnSp macro="">
      <xdr:nvCxnSpPr>
        <xdr:cNvPr id="116" name="直線コネクタ 115"/>
        <xdr:cNvCxnSpPr/>
      </xdr:nvCxnSpPr>
      <xdr:spPr>
        <a:xfrm>
          <a:off x="2908300" y="8808731"/>
          <a:ext cx="889000" cy="9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104394</xdr:rowOff>
    </xdr:from>
    <xdr:to>
      <xdr:col>5</xdr:col>
      <xdr:colOff>409575</xdr:colOff>
      <xdr:row>58</xdr:row>
      <xdr:rowOff>34544</xdr:rowOff>
    </xdr:to>
    <xdr:sp macro="" textlink="">
      <xdr:nvSpPr>
        <xdr:cNvPr id="117" name="フローチャート : 判断 116"/>
        <xdr:cNvSpPr/>
      </xdr:nvSpPr>
      <xdr:spPr>
        <a:xfrm>
          <a:off x="3746500" y="987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25671</xdr:rowOff>
    </xdr:from>
    <xdr:ext cx="534377" cy="259045"/>
    <xdr:sp macro="" textlink="">
      <xdr:nvSpPr>
        <xdr:cNvPr id="118" name="テキスト ボックス 117"/>
        <xdr:cNvSpPr txBox="1"/>
      </xdr:nvSpPr>
      <xdr:spPr>
        <a:xfrm>
          <a:off x="3530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64781</xdr:rowOff>
    </xdr:from>
    <xdr:to>
      <xdr:col>4</xdr:col>
      <xdr:colOff>155575</xdr:colOff>
      <xdr:row>52</xdr:row>
      <xdr:rowOff>64717</xdr:rowOff>
    </xdr:to>
    <xdr:cxnSp macro="">
      <xdr:nvCxnSpPr>
        <xdr:cNvPr id="119" name="直線コネクタ 118"/>
        <xdr:cNvCxnSpPr/>
      </xdr:nvCxnSpPr>
      <xdr:spPr>
        <a:xfrm flipV="1">
          <a:off x="2019300" y="8808731"/>
          <a:ext cx="889000" cy="1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108116</xdr:rowOff>
    </xdr:from>
    <xdr:to>
      <xdr:col>4</xdr:col>
      <xdr:colOff>206375</xdr:colOff>
      <xdr:row>58</xdr:row>
      <xdr:rowOff>38266</xdr:rowOff>
    </xdr:to>
    <xdr:sp macro="" textlink="">
      <xdr:nvSpPr>
        <xdr:cNvPr id="120" name="フローチャート : 判断 119"/>
        <xdr:cNvSpPr/>
      </xdr:nvSpPr>
      <xdr:spPr>
        <a:xfrm>
          <a:off x="2857500" y="98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29393</xdr:rowOff>
    </xdr:from>
    <xdr:ext cx="534377" cy="259045"/>
    <xdr:sp macro="" textlink="">
      <xdr:nvSpPr>
        <xdr:cNvPr id="121" name="テキスト ボックス 120"/>
        <xdr:cNvSpPr txBox="1"/>
      </xdr:nvSpPr>
      <xdr:spPr>
        <a:xfrm>
          <a:off x="2641111" y="99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64717</xdr:rowOff>
    </xdr:from>
    <xdr:to>
      <xdr:col>2</xdr:col>
      <xdr:colOff>638175</xdr:colOff>
      <xdr:row>52</xdr:row>
      <xdr:rowOff>164988</xdr:rowOff>
    </xdr:to>
    <xdr:cxnSp macro="">
      <xdr:nvCxnSpPr>
        <xdr:cNvPr id="122" name="直線コネクタ 121"/>
        <xdr:cNvCxnSpPr/>
      </xdr:nvCxnSpPr>
      <xdr:spPr>
        <a:xfrm flipV="1">
          <a:off x="1130300" y="8980117"/>
          <a:ext cx="889000" cy="10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107556</xdr:rowOff>
    </xdr:from>
    <xdr:to>
      <xdr:col>3</xdr:col>
      <xdr:colOff>3175</xdr:colOff>
      <xdr:row>58</xdr:row>
      <xdr:rowOff>37706</xdr:rowOff>
    </xdr:to>
    <xdr:sp macro="" textlink="">
      <xdr:nvSpPr>
        <xdr:cNvPr id="123" name="フローチャート : 判断 122"/>
        <xdr:cNvSpPr/>
      </xdr:nvSpPr>
      <xdr:spPr>
        <a:xfrm>
          <a:off x="1968500" y="988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28833</xdr:rowOff>
    </xdr:from>
    <xdr:ext cx="534377" cy="259045"/>
    <xdr:sp macro="" textlink="">
      <xdr:nvSpPr>
        <xdr:cNvPr id="124" name="テキスト ボックス 123"/>
        <xdr:cNvSpPr txBox="1"/>
      </xdr:nvSpPr>
      <xdr:spPr>
        <a:xfrm>
          <a:off x="1752111" y="99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93426</xdr:rowOff>
    </xdr:from>
    <xdr:to>
      <xdr:col>1</xdr:col>
      <xdr:colOff>485775</xdr:colOff>
      <xdr:row>58</xdr:row>
      <xdr:rowOff>23576</xdr:rowOff>
    </xdr:to>
    <xdr:sp macro="" textlink="">
      <xdr:nvSpPr>
        <xdr:cNvPr id="125" name="フローチャート : 判断 124"/>
        <xdr:cNvSpPr/>
      </xdr:nvSpPr>
      <xdr:spPr>
        <a:xfrm>
          <a:off x="1079500" y="986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14703</xdr:rowOff>
    </xdr:from>
    <xdr:ext cx="534377" cy="259045"/>
    <xdr:sp macro="" textlink="">
      <xdr:nvSpPr>
        <xdr:cNvPr id="126" name="テキスト ボックス 125"/>
        <xdr:cNvSpPr txBox="1"/>
      </xdr:nvSpPr>
      <xdr:spPr>
        <a:xfrm>
          <a:off x="863111" y="99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63836</xdr:rowOff>
    </xdr:from>
    <xdr:to>
      <xdr:col>6</xdr:col>
      <xdr:colOff>561975</xdr:colOff>
      <xdr:row>57</xdr:row>
      <xdr:rowOff>165436</xdr:rowOff>
    </xdr:to>
    <xdr:sp macro="" textlink="">
      <xdr:nvSpPr>
        <xdr:cNvPr id="132" name="円/楕円 131"/>
        <xdr:cNvSpPr/>
      </xdr:nvSpPr>
      <xdr:spPr>
        <a:xfrm>
          <a:off x="4584700" y="98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48218</xdr:rowOff>
    </xdr:from>
    <xdr:ext cx="534377" cy="259045"/>
    <xdr:sp macro="" textlink="">
      <xdr:nvSpPr>
        <xdr:cNvPr id="133" name="物件費該当値テキスト"/>
        <xdr:cNvSpPr txBox="1"/>
      </xdr:nvSpPr>
      <xdr:spPr>
        <a:xfrm>
          <a:off x="4686300" y="96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69448</xdr:rowOff>
    </xdr:from>
    <xdr:to>
      <xdr:col>5</xdr:col>
      <xdr:colOff>409575</xdr:colOff>
      <xdr:row>56</xdr:row>
      <xdr:rowOff>171048</xdr:rowOff>
    </xdr:to>
    <xdr:sp macro="" textlink="">
      <xdr:nvSpPr>
        <xdr:cNvPr id="134" name="円/楕円 133"/>
        <xdr:cNvSpPr/>
      </xdr:nvSpPr>
      <xdr:spPr>
        <a:xfrm>
          <a:off x="3746500" y="96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16125</xdr:rowOff>
    </xdr:from>
    <xdr:ext cx="599010" cy="259045"/>
    <xdr:sp macro="" textlink="">
      <xdr:nvSpPr>
        <xdr:cNvPr id="135" name="テキスト ボックス 134"/>
        <xdr:cNvSpPr txBox="1"/>
      </xdr:nvSpPr>
      <xdr:spPr>
        <a:xfrm>
          <a:off x="3497794" y="94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158,509</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13981</xdr:rowOff>
    </xdr:from>
    <xdr:to>
      <xdr:col>4</xdr:col>
      <xdr:colOff>206375</xdr:colOff>
      <xdr:row>51</xdr:row>
      <xdr:rowOff>115581</xdr:rowOff>
    </xdr:to>
    <xdr:sp macro="" textlink="">
      <xdr:nvSpPr>
        <xdr:cNvPr id="136" name="円/楕円 135"/>
        <xdr:cNvSpPr/>
      </xdr:nvSpPr>
      <xdr:spPr>
        <a:xfrm>
          <a:off x="2857500" y="87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132108</xdr:rowOff>
    </xdr:from>
    <xdr:ext cx="599010" cy="259045"/>
    <xdr:sp macro="" textlink="">
      <xdr:nvSpPr>
        <xdr:cNvPr id="137" name="テキスト ボックス 136"/>
        <xdr:cNvSpPr txBox="1"/>
      </xdr:nvSpPr>
      <xdr:spPr>
        <a:xfrm>
          <a:off x="2608794" y="85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557,773</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13917</xdr:rowOff>
    </xdr:from>
    <xdr:to>
      <xdr:col>3</xdr:col>
      <xdr:colOff>3175</xdr:colOff>
      <xdr:row>52</xdr:row>
      <xdr:rowOff>115517</xdr:rowOff>
    </xdr:to>
    <xdr:sp macro="" textlink="">
      <xdr:nvSpPr>
        <xdr:cNvPr id="138" name="円/楕円 137"/>
        <xdr:cNvSpPr/>
      </xdr:nvSpPr>
      <xdr:spPr>
        <a:xfrm>
          <a:off x="1968500" y="89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132044</xdr:rowOff>
    </xdr:from>
    <xdr:ext cx="599010" cy="259045"/>
    <xdr:sp macro="" textlink="">
      <xdr:nvSpPr>
        <xdr:cNvPr id="139" name="テキスト ボックス 138"/>
        <xdr:cNvSpPr txBox="1"/>
      </xdr:nvSpPr>
      <xdr:spPr>
        <a:xfrm>
          <a:off x="1719794" y="87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114188</xdr:rowOff>
    </xdr:from>
    <xdr:to>
      <xdr:col>1</xdr:col>
      <xdr:colOff>485775</xdr:colOff>
      <xdr:row>53</xdr:row>
      <xdr:rowOff>44338</xdr:rowOff>
    </xdr:to>
    <xdr:sp macro="" textlink="">
      <xdr:nvSpPr>
        <xdr:cNvPr id="140" name="円/楕円 139"/>
        <xdr:cNvSpPr/>
      </xdr:nvSpPr>
      <xdr:spPr>
        <a:xfrm>
          <a:off x="1079500" y="90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60865</xdr:rowOff>
    </xdr:from>
    <xdr:ext cx="599010" cy="259045"/>
    <xdr:sp macro="" textlink="">
      <xdr:nvSpPr>
        <xdr:cNvPr id="141" name="テキスト ボックス 140"/>
        <xdr:cNvSpPr txBox="1"/>
      </xdr:nvSpPr>
      <xdr:spPr>
        <a:xfrm>
          <a:off x="830794" y="88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5" name="テキスト ボックス 15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57" name="テキスト ボックス 15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59" name="テキスト ボックス 15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67" name="直線コネクタ 166"/>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68"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69" name="直線コネクタ 168"/>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0"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1" name="直線コネクタ 170"/>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160731</xdr:rowOff>
    </xdr:from>
    <xdr:to>
      <xdr:col>6</xdr:col>
      <xdr:colOff>511175</xdr:colOff>
      <xdr:row>77</xdr:row>
      <xdr:rowOff>75234</xdr:rowOff>
    </xdr:to>
    <xdr:cxnSp macro="">
      <xdr:nvCxnSpPr>
        <xdr:cNvPr id="172" name="直線コネクタ 171"/>
        <xdr:cNvCxnSpPr/>
      </xdr:nvCxnSpPr>
      <xdr:spPr>
        <a:xfrm flipV="1">
          <a:off x="3797300" y="13190931"/>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3"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4" name="フローチャート : 判断 173"/>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75234</xdr:rowOff>
    </xdr:from>
    <xdr:to>
      <xdr:col>5</xdr:col>
      <xdr:colOff>358775</xdr:colOff>
      <xdr:row>77</xdr:row>
      <xdr:rowOff>105411</xdr:rowOff>
    </xdr:to>
    <xdr:cxnSp macro="">
      <xdr:nvCxnSpPr>
        <xdr:cNvPr id="175" name="直線コネクタ 174"/>
        <xdr:cNvCxnSpPr/>
      </xdr:nvCxnSpPr>
      <xdr:spPr>
        <a:xfrm flipV="1">
          <a:off x="2908300" y="13276884"/>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6" name="フローチャート : 判断 175"/>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77" name="テキスト ボックス 176"/>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105411</xdr:rowOff>
    </xdr:from>
    <xdr:to>
      <xdr:col>4</xdr:col>
      <xdr:colOff>155575</xdr:colOff>
      <xdr:row>77</xdr:row>
      <xdr:rowOff>160502</xdr:rowOff>
    </xdr:to>
    <xdr:cxnSp macro="">
      <xdr:nvCxnSpPr>
        <xdr:cNvPr id="178" name="直線コネクタ 177"/>
        <xdr:cNvCxnSpPr/>
      </xdr:nvCxnSpPr>
      <xdr:spPr>
        <a:xfrm flipV="1">
          <a:off x="2019300" y="13307061"/>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79" name="フローチャート : 判断 178"/>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0" name="テキスト ボックス 179"/>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160502</xdr:rowOff>
    </xdr:from>
    <xdr:to>
      <xdr:col>2</xdr:col>
      <xdr:colOff>638175</xdr:colOff>
      <xdr:row>78</xdr:row>
      <xdr:rowOff>36601</xdr:rowOff>
    </xdr:to>
    <xdr:cxnSp macro="">
      <xdr:nvCxnSpPr>
        <xdr:cNvPr id="181" name="直線コネクタ 180"/>
        <xdr:cNvCxnSpPr/>
      </xdr:nvCxnSpPr>
      <xdr:spPr>
        <a:xfrm flipV="1">
          <a:off x="1130300" y="1336215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2" name="フローチャート : 判断 181"/>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3" name="テキスト ボックス 182"/>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4" name="フローチャート : 判断 183"/>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124052</xdr:rowOff>
    </xdr:from>
    <xdr:ext cx="469744" cy="259045"/>
    <xdr:sp macro="" textlink="">
      <xdr:nvSpPr>
        <xdr:cNvPr id="185" name="テキスト ボックス 184"/>
        <xdr:cNvSpPr txBox="1"/>
      </xdr:nvSpPr>
      <xdr:spPr>
        <a:xfrm>
          <a:off x="895427" y="134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109931</xdr:rowOff>
    </xdr:from>
    <xdr:to>
      <xdr:col>6</xdr:col>
      <xdr:colOff>561975</xdr:colOff>
      <xdr:row>77</xdr:row>
      <xdr:rowOff>40081</xdr:rowOff>
    </xdr:to>
    <xdr:sp macro="" textlink="">
      <xdr:nvSpPr>
        <xdr:cNvPr id="191" name="円/楕円 190"/>
        <xdr:cNvSpPr/>
      </xdr:nvSpPr>
      <xdr:spPr>
        <a:xfrm>
          <a:off x="4584700" y="131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132808</xdr:rowOff>
    </xdr:from>
    <xdr:ext cx="534377" cy="259045"/>
    <xdr:sp macro="" textlink="">
      <xdr:nvSpPr>
        <xdr:cNvPr id="192" name="維持補修費該当値テキスト"/>
        <xdr:cNvSpPr txBox="1"/>
      </xdr:nvSpPr>
      <xdr:spPr>
        <a:xfrm>
          <a:off x="4686300" y="129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24434</xdr:rowOff>
    </xdr:from>
    <xdr:to>
      <xdr:col>5</xdr:col>
      <xdr:colOff>409575</xdr:colOff>
      <xdr:row>77</xdr:row>
      <xdr:rowOff>126034</xdr:rowOff>
    </xdr:to>
    <xdr:sp macro="" textlink="">
      <xdr:nvSpPr>
        <xdr:cNvPr id="193" name="円/楕円 192"/>
        <xdr:cNvSpPr/>
      </xdr:nvSpPr>
      <xdr:spPr>
        <a:xfrm>
          <a:off x="3746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142561</xdr:rowOff>
    </xdr:from>
    <xdr:ext cx="534377" cy="259045"/>
    <xdr:sp macro="" textlink="">
      <xdr:nvSpPr>
        <xdr:cNvPr id="194" name="テキスト ボックス 193"/>
        <xdr:cNvSpPr txBox="1"/>
      </xdr:nvSpPr>
      <xdr:spPr>
        <a:xfrm>
          <a:off x="3530111" y="130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54611</xdr:rowOff>
    </xdr:from>
    <xdr:to>
      <xdr:col>4</xdr:col>
      <xdr:colOff>206375</xdr:colOff>
      <xdr:row>77</xdr:row>
      <xdr:rowOff>156211</xdr:rowOff>
    </xdr:to>
    <xdr:sp macro="" textlink="">
      <xdr:nvSpPr>
        <xdr:cNvPr id="195" name="円/楕円 194"/>
        <xdr:cNvSpPr/>
      </xdr:nvSpPr>
      <xdr:spPr>
        <a:xfrm>
          <a:off x="2857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1288</xdr:rowOff>
    </xdr:from>
    <xdr:ext cx="534377" cy="259045"/>
    <xdr:sp macro="" textlink="">
      <xdr:nvSpPr>
        <xdr:cNvPr id="196" name="テキスト ボックス 195"/>
        <xdr:cNvSpPr txBox="1"/>
      </xdr:nvSpPr>
      <xdr:spPr>
        <a:xfrm>
          <a:off x="2641111" y="13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109702</xdr:rowOff>
    </xdr:from>
    <xdr:to>
      <xdr:col>3</xdr:col>
      <xdr:colOff>3175</xdr:colOff>
      <xdr:row>78</xdr:row>
      <xdr:rowOff>39852</xdr:rowOff>
    </xdr:to>
    <xdr:sp macro="" textlink="">
      <xdr:nvSpPr>
        <xdr:cNvPr id="197" name="円/楕円 196"/>
        <xdr:cNvSpPr/>
      </xdr:nvSpPr>
      <xdr:spPr>
        <a:xfrm>
          <a:off x="1968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56379</xdr:rowOff>
    </xdr:from>
    <xdr:ext cx="469744" cy="259045"/>
    <xdr:sp macro="" textlink="">
      <xdr:nvSpPr>
        <xdr:cNvPr id="198" name="テキスト ボックス 197"/>
        <xdr:cNvSpPr txBox="1"/>
      </xdr:nvSpPr>
      <xdr:spPr>
        <a:xfrm>
          <a:off x="1784427" y="130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157251</xdr:rowOff>
    </xdr:from>
    <xdr:to>
      <xdr:col>1</xdr:col>
      <xdr:colOff>485775</xdr:colOff>
      <xdr:row>78</xdr:row>
      <xdr:rowOff>87401</xdr:rowOff>
    </xdr:to>
    <xdr:sp macro="" textlink="">
      <xdr:nvSpPr>
        <xdr:cNvPr id="199" name="円/楕円 198"/>
        <xdr:cNvSpPr/>
      </xdr:nvSpPr>
      <xdr:spPr>
        <a:xfrm>
          <a:off x="1079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103928</xdr:rowOff>
    </xdr:from>
    <xdr:ext cx="469744" cy="259045"/>
    <xdr:sp macro="" textlink="">
      <xdr:nvSpPr>
        <xdr:cNvPr id="200" name="テキスト ボックス 199"/>
        <xdr:cNvSpPr txBox="1"/>
      </xdr:nvSpPr>
      <xdr:spPr>
        <a:xfrm>
          <a:off x="895427" y="131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95983</xdr:rowOff>
    </xdr:from>
    <xdr:to>
      <xdr:col>6</xdr:col>
      <xdr:colOff>510540</xdr:colOff>
      <xdr:row>98</xdr:row>
      <xdr:rowOff>51296</xdr:rowOff>
    </xdr:to>
    <xdr:cxnSp macro="">
      <xdr:nvCxnSpPr>
        <xdr:cNvPr id="223" name="直線コネクタ 222"/>
        <xdr:cNvCxnSpPr/>
      </xdr:nvCxnSpPr>
      <xdr:spPr>
        <a:xfrm flipV="1">
          <a:off x="4633595" y="15526483"/>
          <a:ext cx="1270" cy="132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55123</xdr:rowOff>
    </xdr:from>
    <xdr:ext cx="534377" cy="259045"/>
    <xdr:sp macro="" textlink="">
      <xdr:nvSpPr>
        <xdr:cNvPr id="224" name="扶助費最小値テキスト"/>
        <xdr:cNvSpPr txBox="1"/>
      </xdr:nvSpPr>
      <xdr:spPr>
        <a:xfrm>
          <a:off x="4686300" y="168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98</xdr:row>
      <xdr:rowOff>51296</xdr:rowOff>
    </xdr:from>
    <xdr:to>
      <xdr:col>6</xdr:col>
      <xdr:colOff>600075</xdr:colOff>
      <xdr:row>98</xdr:row>
      <xdr:rowOff>51296</xdr:rowOff>
    </xdr:to>
    <xdr:cxnSp macro="">
      <xdr:nvCxnSpPr>
        <xdr:cNvPr id="225" name="直線コネクタ 224"/>
        <xdr:cNvCxnSpPr/>
      </xdr:nvCxnSpPr>
      <xdr:spPr>
        <a:xfrm>
          <a:off x="4546600" y="168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42660</xdr:rowOff>
    </xdr:from>
    <xdr:ext cx="599010" cy="259045"/>
    <xdr:sp macro="" textlink="">
      <xdr:nvSpPr>
        <xdr:cNvPr id="226" name="扶助費最大値テキスト"/>
        <xdr:cNvSpPr txBox="1"/>
      </xdr:nvSpPr>
      <xdr:spPr>
        <a:xfrm>
          <a:off x="4686300" y="153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95983</xdr:rowOff>
    </xdr:from>
    <xdr:to>
      <xdr:col>6</xdr:col>
      <xdr:colOff>600075</xdr:colOff>
      <xdr:row>90</xdr:row>
      <xdr:rowOff>95983</xdr:rowOff>
    </xdr:to>
    <xdr:cxnSp macro="">
      <xdr:nvCxnSpPr>
        <xdr:cNvPr id="227" name="直線コネクタ 226"/>
        <xdr:cNvCxnSpPr/>
      </xdr:nvCxnSpPr>
      <xdr:spPr>
        <a:xfrm>
          <a:off x="4546600" y="155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15780</xdr:rowOff>
    </xdr:from>
    <xdr:to>
      <xdr:col>6</xdr:col>
      <xdr:colOff>511175</xdr:colOff>
      <xdr:row>98</xdr:row>
      <xdr:rowOff>21312</xdr:rowOff>
    </xdr:to>
    <xdr:cxnSp macro="">
      <xdr:nvCxnSpPr>
        <xdr:cNvPr id="228" name="直線コネクタ 227"/>
        <xdr:cNvCxnSpPr/>
      </xdr:nvCxnSpPr>
      <xdr:spPr>
        <a:xfrm flipV="1">
          <a:off x="3797300" y="16817880"/>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122046</xdr:rowOff>
    </xdr:from>
    <xdr:ext cx="599010" cy="259045"/>
    <xdr:sp macro="" textlink="">
      <xdr:nvSpPr>
        <xdr:cNvPr id="229" name="扶助費平均値テキスト"/>
        <xdr:cNvSpPr txBox="1"/>
      </xdr:nvSpPr>
      <xdr:spPr>
        <a:xfrm>
          <a:off x="4686300" y="162383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99169</xdr:rowOff>
    </xdr:from>
    <xdr:to>
      <xdr:col>6</xdr:col>
      <xdr:colOff>561975</xdr:colOff>
      <xdr:row>96</xdr:row>
      <xdr:rowOff>29319</xdr:rowOff>
    </xdr:to>
    <xdr:sp macro="" textlink="">
      <xdr:nvSpPr>
        <xdr:cNvPr id="230" name="フローチャート : 判断 229"/>
        <xdr:cNvSpPr/>
      </xdr:nvSpPr>
      <xdr:spPr>
        <a:xfrm>
          <a:off x="45847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21312</xdr:rowOff>
    </xdr:from>
    <xdr:to>
      <xdr:col>5</xdr:col>
      <xdr:colOff>358775</xdr:colOff>
      <xdr:row>98</xdr:row>
      <xdr:rowOff>71624</xdr:rowOff>
    </xdr:to>
    <xdr:cxnSp macro="">
      <xdr:nvCxnSpPr>
        <xdr:cNvPr id="231" name="直線コネクタ 230"/>
        <xdr:cNvCxnSpPr/>
      </xdr:nvCxnSpPr>
      <xdr:spPr>
        <a:xfrm flipV="1">
          <a:off x="2908300" y="16823412"/>
          <a:ext cx="889000" cy="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104034</xdr:rowOff>
    </xdr:from>
    <xdr:to>
      <xdr:col>5</xdr:col>
      <xdr:colOff>409575</xdr:colOff>
      <xdr:row>97</xdr:row>
      <xdr:rowOff>34184</xdr:rowOff>
    </xdr:to>
    <xdr:sp macro="" textlink="">
      <xdr:nvSpPr>
        <xdr:cNvPr id="232" name="フローチャート : 判断 231"/>
        <xdr:cNvSpPr/>
      </xdr:nvSpPr>
      <xdr:spPr>
        <a:xfrm>
          <a:off x="3746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50711</xdr:rowOff>
    </xdr:from>
    <xdr:ext cx="534377" cy="259045"/>
    <xdr:sp macro="" textlink="">
      <xdr:nvSpPr>
        <xdr:cNvPr id="233" name="テキスト ボックス 232"/>
        <xdr:cNvSpPr txBox="1"/>
      </xdr:nvSpPr>
      <xdr:spPr>
        <a:xfrm>
          <a:off x="3530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71624</xdr:rowOff>
    </xdr:from>
    <xdr:to>
      <xdr:col>4</xdr:col>
      <xdr:colOff>155575</xdr:colOff>
      <xdr:row>98</xdr:row>
      <xdr:rowOff>117763</xdr:rowOff>
    </xdr:to>
    <xdr:cxnSp macro="">
      <xdr:nvCxnSpPr>
        <xdr:cNvPr id="234" name="直線コネクタ 233"/>
        <xdr:cNvCxnSpPr/>
      </xdr:nvCxnSpPr>
      <xdr:spPr>
        <a:xfrm flipV="1">
          <a:off x="2019300" y="16873724"/>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159392</xdr:rowOff>
    </xdr:from>
    <xdr:to>
      <xdr:col>4</xdr:col>
      <xdr:colOff>206375</xdr:colOff>
      <xdr:row>97</xdr:row>
      <xdr:rowOff>89542</xdr:rowOff>
    </xdr:to>
    <xdr:sp macro="" textlink="">
      <xdr:nvSpPr>
        <xdr:cNvPr id="235" name="フローチャート : 判断 234"/>
        <xdr:cNvSpPr/>
      </xdr:nvSpPr>
      <xdr:spPr>
        <a:xfrm>
          <a:off x="2857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106069</xdr:rowOff>
    </xdr:from>
    <xdr:ext cx="534377" cy="259045"/>
    <xdr:sp macro="" textlink="">
      <xdr:nvSpPr>
        <xdr:cNvPr id="236" name="テキスト ボックス 235"/>
        <xdr:cNvSpPr txBox="1"/>
      </xdr:nvSpPr>
      <xdr:spPr>
        <a:xfrm>
          <a:off x="2641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84406</xdr:rowOff>
    </xdr:from>
    <xdr:to>
      <xdr:col>2</xdr:col>
      <xdr:colOff>638175</xdr:colOff>
      <xdr:row>98</xdr:row>
      <xdr:rowOff>117763</xdr:rowOff>
    </xdr:to>
    <xdr:cxnSp macro="">
      <xdr:nvCxnSpPr>
        <xdr:cNvPr id="237" name="直線コネクタ 236"/>
        <xdr:cNvCxnSpPr/>
      </xdr:nvCxnSpPr>
      <xdr:spPr>
        <a:xfrm>
          <a:off x="1130300" y="16200706"/>
          <a:ext cx="889000" cy="7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5717</xdr:rowOff>
    </xdr:from>
    <xdr:to>
      <xdr:col>3</xdr:col>
      <xdr:colOff>3175</xdr:colOff>
      <xdr:row>97</xdr:row>
      <xdr:rowOff>107317</xdr:rowOff>
    </xdr:to>
    <xdr:sp macro="" textlink="">
      <xdr:nvSpPr>
        <xdr:cNvPr id="238" name="フローチャート : 判断 237"/>
        <xdr:cNvSpPr/>
      </xdr:nvSpPr>
      <xdr:spPr>
        <a:xfrm>
          <a:off x="1968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123844</xdr:rowOff>
    </xdr:from>
    <xdr:ext cx="534377" cy="259045"/>
    <xdr:sp macro="" textlink="">
      <xdr:nvSpPr>
        <xdr:cNvPr id="239" name="テキスト ボックス 238"/>
        <xdr:cNvSpPr txBox="1"/>
      </xdr:nvSpPr>
      <xdr:spPr>
        <a:xfrm>
          <a:off x="1752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xdr:rowOff>
    </xdr:from>
    <xdr:to>
      <xdr:col>1</xdr:col>
      <xdr:colOff>485775</xdr:colOff>
      <xdr:row>97</xdr:row>
      <xdr:rowOff>106722</xdr:rowOff>
    </xdr:to>
    <xdr:sp macro="" textlink="">
      <xdr:nvSpPr>
        <xdr:cNvPr id="240" name="フローチャート : 判断 239"/>
        <xdr:cNvSpPr/>
      </xdr:nvSpPr>
      <xdr:spPr>
        <a:xfrm>
          <a:off x="1079500" y="1663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97849</xdr:rowOff>
    </xdr:from>
    <xdr:ext cx="534377" cy="259045"/>
    <xdr:sp macro="" textlink="">
      <xdr:nvSpPr>
        <xdr:cNvPr id="241" name="テキスト ボックス 240"/>
        <xdr:cNvSpPr txBox="1"/>
      </xdr:nvSpPr>
      <xdr:spPr>
        <a:xfrm>
          <a:off x="863111" y="167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136430</xdr:rowOff>
    </xdr:from>
    <xdr:to>
      <xdr:col>6</xdr:col>
      <xdr:colOff>561975</xdr:colOff>
      <xdr:row>98</xdr:row>
      <xdr:rowOff>66580</xdr:rowOff>
    </xdr:to>
    <xdr:sp macro="" textlink="">
      <xdr:nvSpPr>
        <xdr:cNvPr id="247" name="円/楕円 246"/>
        <xdr:cNvSpPr/>
      </xdr:nvSpPr>
      <xdr:spPr>
        <a:xfrm>
          <a:off x="4584700" y="167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51357</xdr:rowOff>
    </xdr:from>
    <xdr:ext cx="534377" cy="259045"/>
    <xdr:sp macro="" textlink="">
      <xdr:nvSpPr>
        <xdr:cNvPr id="248" name="扶助費該当値テキスト"/>
        <xdr:cNvSpPr txBox="1"/>
      </xdr:nvSpPr>
      <xdr:spPr>
        <a:xfrm>
          <a:off x="4686300" y="166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141962</xdr:rowOff>
    </xdr:from>
    <xdr:to>
      <xdr:col>5</xdr:col>
      <xdr:colOff>409575</xdr:colOff>
      <xdr:row>98</xdr:row>
      <xdr:rowOff>72112</xdr:rowOff>
    </xdr:to>
    <xdr:sp macro="" textlink="">
      <xdr:nvSpPr>
        <xdr:cNvPr id="249" name="円/楕円 248"/>
        <xdr:cNvSpPr/>
      </xdr:nvSpPr>
      <xdr:spPr>
        <a:xfrm>
          <a:off x="3746500" y="167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63239</xdr:rowOff>
    </xdr:from>
    <xdr:ext cx="534377" cy="259045"/>
    <xdr:sp macro="" textlink="">
      <xdr:nvSpPr>
        <xdr:cNvPr id="250" name="テキスト ボックス 249"/>
        <xdr:cNvSpPr txBox="1"/>
      </xdr:nvSpPr>
      <xdr:spPr>
        <a:xfrm>
          <a:off x="3530111" y="168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20824</xdr:rowOff>
    </xdr:from>
    <xdr:to>
      <xdr:col>4</xdr:col>
      <xdr:colOff>206375</xdr:colOff>
      <xdr:row>98</xdr:row>
      <xdr:rowOff>122424</xdr:rowOff>
    </xdr:to>
    <xdr:sp macro="" textlink="">
      <xdr:nvSpPr>
        <xdr:cNvPr id="251" name="円/楕円 250"/>
        <xdr:cNvSpPr/>
      </xdr:nvSpPr>
      <xdr:spPr>
        <a:xfrm>
          <a:off x="2857500" y="168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113551</xdr:rowOff>
    </xdr:from>
    <xdr:ext cx="534377" cy="259045"/>
    <xdr:sp macro="" textlink="">
      <xdr:nvSpPr>
        <xdr:cNvPr id="252" name="テキスト ボックス 251"/>
        <xdr:cNvSpPr txBox="1"/>
      </xdr:nvSpPr>
      <xdr:spPr>
        <a:xfrm>
          <a:off x="2641111" y="169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66963</xdr:rowOff>
    </xdr:from>
    <xdr:to>
      <xdr:col>3</xdr:col>
      <xdr:colOff>3175</xdr:colOff>
      <xdr:row>98</xdr:row>
      <xdr:rowOff>168563</xdr:rowOff>
    </xdr:to>
    <xdr:sp macro="" textlink="">
      <xdr:nvSpPr>
        <xdr:cNvPr id="253" name="円/楕円 252"/>
        <xdr:cNvSpPr/>
      </xdr:nvSpPr>
      <xdr:spPr>
        <a:xfrm>
          <a:off x="1968500" y="168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159690</xdr:rowOff>
    </xdr:from>
    <xdr:ext cx="534377" cy="259045"/>
    <xdr:sp macro="" textlink="">
      <xdr:nvSpPr>
        <xdr:cNvPr id="254" name="テキスト ボックス 253"/>
        <xdr:cNvSpPr txBox="1"/>
      </xdr:nvSpPr>
      <xdr:spPr>
        <a:xfrm>
          <a:off x="1752111" y="169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33606</xdr:rowOff>
    </xdr:from>
    <xdr:to>
      <xdr:col>1</xdr:col>
      <xdr:colOff>485775</xdr:colOff>
      <xdr:row>94</xdr:row>
      <xdr:rowOff>135206</xdr:rowOff>
    </xdr:to>
    <xdr:sp macro="" textlink="">
      <xdr:nvSpPr>
        <xdr:cNvPr id="255" name="円/楕円 254"/>
        <xdr:cNvSpPr/>
      </xdr:nvSpPr>
      <xdr:spPr>
        <a:xfrm>
          <a:off x="1079500" y="16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151733</xdr:rowOff>
    </xdr:from>
    <xdr:ext cx="599010" cy="259045"/>
    <xdr:sp macro="" textlink="">
      <xdr:nvSpPr>
        <xdr:cNvPr id="256" name="テキスト ボックス 255"/>
        <xdr:cNvSpPr txBox="1"/>
      </xdr:nvSpPr>
      <xdr:spPr>
        <a:xfrm>
          <a:off x="830794" y="159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43190</xdr:rowOff>
    </xdr:from>
    <xdr:to>
      <xdr:col>15</xdr:col>
      <xdr:colOff>180340</xdr:colOff>
      <xdr:row>38</xdr:row>
      <xdr:rowOff>59324</xdr:rowOff>
    </xdr:to>
    <xdr:cxnSp macro="">
      <xdr:nvCxnSpPr>
        <xdr:cNvPr id="278" name="直線コネクタ 277"/>
        <xdr:cNvCxnSpPr/>
      </xdr:nvCxnSpPr>
      <xdr:spPr>
        <a:xfrm flipV="1">
          <a:off x="10475595" y="5701040"/>
          <a:ext cx="1270" cy="873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63151</xdr:rowOff>
    </xdr:from>
    <xdr:ext cx="534377" cy="259045"/>
    <xdr:sp macro="" textlink="">
      <xdr:nvSpPr>
        <xdr:cNvPr id="279" name="補助費等最小値テキスト"/>
        <xdr:cNvSpPr txBox="1"/>
      </xdr:nvSpPr>
      <xdr:spPr>
        <a:xfrm>
          <a:off x="10528300" y="65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59324</xdr:rowOff>
    </xdr:from>
    <xdr:to>
      <xdr:col>15</xdr:col>
      <xdr:colOff>269875</xdr:colOff>
      <xdr:row>38</xdr:row>
      <xdr:rowOff>59324</xdr:rowOff>
    </xdr:to>
    <xdr:cxnSp macro="">
      <xdr:nvCxnSpPr>
        <xdr:cNvPr id="280" name="直線コネクタ 279"/>
        <xdr:cNvCxnSpPr/>
      </xdr:nvCxnSpPr>
      <xdr:spPr>
        <a:xfrm>
          <a:off x="10388600" y="6574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161317</xdr:rowOff>
    </xdr:from>
    <xdr:ext cx="599010" cy="259045"/>
    <xdr:sp macro="" textlink="">
      <xdr:nvSpPr>
        <xdr:cNvPr id="281" name="補助費等最大値テキスト"/>
        <xdr:cNvSpPr txBox="1"/>
      </xdr:nvSpPr>
      <xdr:spPr>
        <a:xfrm>
          <a:off x="10528300" y="547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33</xdr:row>
      <xdr:rowOff>43190</xdr:rowOff>
    </xdr:from>
    <xdr:to>
      <xdr:col>15</xdr:col>
      <xdr:colOff>269875</xdr:colOff>
      <xdr:row>33</xdr:row>
      <xdr:rowOff>43190</xdr:rowOff>
    </xdr:to>
    <xdr:cxnSp macro="">
      <xdr:nvCxnSpPr>
        <xdr:cNvPr id="282" name="直線コネクタ 281"/>
        <xdr:cNvCxnSpPr/>
      </xdr:nvCxnSpPr>
      <xdr:spPr>
        <a:xfrm>
          <a:off x="10388600" y="570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9773</xdr:rowOff>
    </xdr:from>
    <xdr:to>
      <xdr:col>15</xdr:col>
      <xdr:colOff>180975</xdr:colOff>
      <xdr:row>35</xdr:row>
      <xdr:rowOff>144985</xdr:rowOff>
    </xdr:to>
    <xdr:cxnSp macro="">
      <xdr:nvCxnSpPr>
        <xdr:cNvPr id="283" name="直線コネクタ 282"/>
        <xdr:cNvCxnSpPr/>
      </xdr:nvCxnSpPr>
      <xdr:spPr>
        <a:xfrm flipV="1">
          <a:off x="9639300" y="5839073"/>
          <a:ext cx="8382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143300</xdr:rowOff>
    </xdr:from>
    <xdr:ext cx="534377" cy="259045"/>
    <xdr:sp macro="" textlink="">
      <xdr:nvSpPr>
        <xdr:cNvPr id="284" name="補助費等平均値テキスト"/>
        <xdr:cNvSpPr txBox="1"/>
      </xdr:nvSpPr>
      <xdr:spPr>
        <a:xfrm>
          <a:off x="10528300" y="631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164873</xdr:rowOff>
    </xdr:from>
    <xdr:to>
      <xdr:col>15</xdr:col>
      <xdr:colOff>231775</xdr:colOff>
      <xdr:row>37</xdr:row>
      <xdr:rowOff>95023</xdr:rowOff>
    </xdr:to>
    <xdr:sp macro="" textlink="">
      <xdr:nvSpPr>
        <xdr:cNvPr id="285" name="フローチャート : 判断 284"/>
        <xdr:cNvSpPr/>
      </xdr:nvSpPr>
      <xdr:spPr>
        <a:xfrm>
          <a:off x="104267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16247</xdr:rowOff>
    </xdr:from>
    <xdr:to>
      <xdr:col>14</xdr:col>
      <xdr:colOff>28575</xdr:colOff>
      <xdr:row>35</xdr:row>
      <xdr:rowOff>144985</xdr:rowOff>
    </xdr:to>
    <xdr:cxnSp macro="">
      <xdr:nvCxnSpPr>
        <xdr:cNvPr id="286" name="直線コネクタ 285"/>
        <xdr:cNvCxnSpPr/>
      </xdr:nvCxnSpPr>
      <xdr:spPr>
        <a:xfrm>
          <a:off x="8750300" y="5331197"/>
          <a:ext cx="889000" cy="8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158463</xdr:rowOff>
    </xdr:from>
    <xdr:to>
      <xdr:col>14</xdr:col>
      <xdr:colOff>79375</xdr:colOff>
      <xdr:row>37</xdr:row>
      <xdr:rowOff>88613</xdr:rowOff>
    </xdr:to>
    <xdr:sp macro="" textlink="">
      <xdr:nvSpPr>
        <xdr:cNvPr id="287" name="フローチャート : 判断 286"/>
        <xdr:cNvSpPr/>
      </xdr:nvSpPr>
      <xdr:spPr>
        <a:xfrm>
          <a:off x="9588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79740</xdr:rowOff>
    </xdr:from>
    <xdr:ext cx="534377" cy="259045"/>
    <xdr:sp macro="" textlink="">
      <xdr:nvSpPr>
        <xdr:cNvPr id="288" name="テキスト ボックス 287"/>
        <xdr:cNvSpPr txBox="1"/>
      </xdr:nvSpPr>
      <xdr:spPr>
        <a:xfrm>
          <a:off x="9372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16247</xdr:rowOff>
    </xdr:from>
    <xdr:to>
      <xdr:col>12</xdr:col>
      <xdr:colOff>511175</xdr:colOff>
      <xdr:row>37</xdr:row>
      <xdr:rowOff>12278</xdr:rowOff>
    </xdr:to>
    <xdr:cxnSp macro="">
      <xdr:nvCxnSpPr>
        <xdr:cNvPr id="289" name="直線コネクタ 288"/>
        <xdr:cNvCxnSpPr/>
      </xdr:nvCxnSpPr>
      <xdr:spPr>
        <a:xfrm flipV="1">
          <a:off x="7861300" y="5331197"/>
          <a:ext cx="889000" cy="10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169902</xdr:rowOff>
    </xdr:from>
    <xdr:to>
      <xdr:col>12</xdr:col>
      <xdr:colOff>561975</xdr:colOff>
      <xdr:row>37</xdr:row>
      <xdr:rowOff>100052</xdr:rowOff>
    </xdr:to>
    <xdr:sp macro="" textlink="">
      <xdr:nvSpPr>
        <xdr:cNvPr id="290" name="フローチャート : 判断 289"/>
        <xdr:cNvSpPr/>
      </xdr:nvSpPr>
      <xdr:spPr>
        <a:xfrm>
          <a:off x="8699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91179</xdr:rowOff>
    </xdr:from>
    <xdr:ext cx="534377" cy="259045"/>
    <xdr:sp macro="" textlink="">
      <xdr:nvSpPr>
        <xdr:cNvPr id="291" name="テキスト ボックス 290"/>
        <xdr:cNvSpPr txBox="1"/>
      </xdr:nvSpPr>
      <xdr:spPr>
        <a:xfrm>
          <a:off x="8483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12278</xdr:rowOff>
    </xdr:from>
    <xdr:to>
      <xdr:col>11</xdr:col>
      <xdr:colOff>307975</xdr:colOff>
      <xdr:row>37</xdr:row>
      <xdr:rowOff>68436</xdr:rowOff>
    </xdr:to>
    <xdr:cxnSp macro="">
      <xdr:nvCxnSpPr>
        <xdr:cNvPr id="292" name="直線コネクタ 291"/>
        <xdr:cNvCxnSpPr/>
      </xdr:nvCxnSpPr>
      <xdr:spPr>
        <a:xfrm flipV="1">
          <a:off x="6972300" y="6355928"/>
          <a:ext cx="889000" cy="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1844</xdr:rowOff>
    </xdr:from>
    <xdr:to>
      <xdr:col>11</xdr:col>
      <xdr:colOff>358775</xdr:colOff>
      <xdr:row>37</xdr:row>
      <xdr:rowOff>103444</xdr:rowOff>
    </xdr:to>
    <xdr:sp macro="" textlink="">
      <xdr:nvSpPr>
        <xdr:cNvPr id="293" name="フローチャート : 判断 292"/>
        <xdr:cNvSpPr/>
      </xdr:nvSpPr>
      <xdr:spPr>
        <a:xfrm>
          <a:off x="7810500" y="63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94571</xdr:rowOff>
    </xdr:from>
    <xdr:ext cx="534377" cy="259045"/>
    <xdr:sp macro="" textlink="">
      <xdr:nvSpPr>
        <xdr:cNvPr id="294" name="テキスト ボックス 293"/>
        <xdr:cNvSpPr txBox="1"/>
      </xdr:nvSpPr>
      <xdr:spPr>
        <a:xfrm>
          <a:off x="7594111" y="64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14815</xdr:rowOff>
    </xdr:from>
    <xdr:to>
      <xdr:col>10</xdr:col>
      <xdr:colOff>155575</xdr:colOff>
      <xdr:row>37</xdr:row>
      <xdr:rowOff>116415</xdr:rowOff>
    </xdr:to>
    <xdr:sp macro="" textlink="">
      <xdr:nvSpPr>
        <xdr:cNvPr id="295" name="フローチャート : 判断 294"/>
        <xdr:cNvSpPr/>
      </xdr:nvSpPr>
      <xdr:spPr>
        <a:xfrm>
          <a:off x="6921500" y="635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132942</xdr:rowOff>
    </xdr:from>
    <xdr:ext cx="534377" cy="259045"/>
    <xdr:sp macro="" textlink="">
      <xdr:nvSpPr>
        <xdr:cNvPr id="296" name="テキスト ボックス 295"/>
        <xdr:cNvSpPr txBox="1"/>
      </xdr:nvSpPr>
      <xdr:spPr>
        <a:xfrm>
          <a:off x="6705111" y="61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130423</xdr:rowOff>
    </xdr:from>
    <xdr:to>
      <xdr:col>15</xdr:col>
      <xdr:colOff>231775</xdr:colOff>
      <xdr:row>34</xdr:row>
      <xdr:rowOff>60573</xdr:rowOff>
    </xdr:to>
    <xdr:sp macro="" textlink="">
      <xdr:nvSpPr>
        <xdr:cNvPr id="302" name="円/楕円 301"/>
        <xdr:cNvSpPr/>
      </xdr:nvSpPr>
      <xdr:spPr>
        <a:xfrm>
          <a:off x="10426700" y="57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153300</xdr:rowOff>
    </xdr:from>
    <xdr:ext cx="599010" cy="259045"/>
    <xdr:sp macro="" textlink="">
      <xdr:nvSpPr>
        <xdr:cNvPr id="303" name="補助費等該当値テキスト"/>
        <xdr:cNvSpPr txBox="1"/>
      </xdr:nvSpPr>
      <xdr:spPr>
        <a:xfrm>
          <a:off x="10528300" y="56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94185</xdr:rowOff>
    </xdr:from>
    <xdr:to>
      <xdr:col>14</xdr:col>
      <xdr:colOff>79375</xdr:colOff>
      <xdr:row>36</xdr:row>
      <xdr:rowOff>24335</xdr:rowOff>
    </xdr:to>
    <xdr:sp macro="" textlink="">
      <xdr:nvSpPr>
        <xdr:cNvPr id="304" name="円/楕円 303"/>
        <xdr:cNvSpPr/>
      </xdr:nvSpPr>
      <xdr:spPr>
        <a:xfrm>
          <a:off x="9588500" y="6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40862</xdr:rowOff>
    </xdr:from>
    <xdr:ext cx="599010" cy="259045"/>
    <xdr:sp macro="" textlink="">
      <xdr:nvSpPr>
        <xdr:cNvPr id="305" name="テキスト ボックス 304"/>
        <xdr:cNvSpPr txBox="1"/>
      </xdr:nvSpPr>
      <xdr:spPr>
        <a:xfrm>
          <a:off x="9339794" y="58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111,344</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136897</xdr:rowOff>
    </xdr:from>
    <xdr:to>
      <xdr:col>12</xdr:col>
      <xdr:colOff>561975</xdr:colOff>
      <xdr:row>31</xdr:row>
      <xdr:rowOff>67047</xdr:rowOff>
    </xdr:to>
    <xdr:sp macro="" textlink="">
      <xdr:nvSpPr>
        <xdr:cNvPr id="306" name="円/楕円 305"/>
        <xdr:cNvSpPr/>
      </xdr:nvSpPr>
      <xdr:spPr>
        <a:xfrm>
          <a:off x="8699500" y="52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83574</xdr:rowOff>
    </xdr:from>
    <xdr:ext cx="599010" cy="259045"/>
    <xdr:sp macro="" textlink="">
      <xdr:nvSpPr>
        <xdr:cNvPr id="307" name="テキスト ボックス 306"/>
        <xdr:cNvSpPr txBox="1"/>
      </xdr:nvSpPr>
      <xdr:spPr>
        <a:xfrm>
          <a:off x="8450794" y="5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132928</xdr:rowOff>
    </xdr:from>
    <xdr:to>
      <xdr:col>11</xdr:col>
      <xdr:colOff>358775</xdr:colOff>
      <xdr:row>37</xdr:row>
      <xdr:rowOff>63078</xdr:rowOff>
    </xdr:to>
    <xdr:sp macro="" textlink="">
      <xdr:nvSpPr>
        <xdr:cNvPr id="308" name="円/楕円 307"/>
        <xdr:cNvSpPr/>
      </xdr:nvSpPr>
      <xdr:spPr>
        <a:xfrm>
          <a:off x="7810500" y="63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79605</xdr:rowOff>
    </xdr:from>
    <xdr:ext cx="534377" cy="259045"/>
    <xdr:sp macro="" textlink="">
      <xdr:nvSpPr>
        <xdr:cNvPr id="309" name="テキスト ボックス 308"/>
        <xdr:cNvSpPr txBox="1"/>
      </xdr:nvSpPr>
      <xdr:spPr>
        <a:xfrm>
          <a:off x="7594111" y="60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17636</xdr:rowOff>
    </xdr:from>
    <xdr:to>
      <xdr:col>10</xdr:col>
      <xdr:colOff>155575</xdr:colOff>
      <xdr:row>37</xdr:row>
      <xdr:rowOff>119236</xdr:rowOff>
    </xdr:to>
    <xdr:sp macro="" textlink="">
      <xdr:nvSpPr>
        <xdr:cNvPr id="310" name="円/楕円 309"/>
        <xdr:cNvSpPr/>
      </xdr:nvSpPr>
      <xdr:spPr>
        <a:xfrm>
          <a:off x="6921500" y="636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110363</xdr:rowOff>
    </xdr:from>
    <xdr:ext cx="534377" cy="259045"/>
    <xdr:sp macro="" textlink="">
      <xdr:nvSpPr>
        <xdr:cNvPr id="311" name="テキスト ボックス 310"/>
        <xdr:cNvSpPr txBox="1"/>
      </xdr:nvSpPr>
      <xdr:spPr>
        <a:xfrm>
          <a:off x="6705111" y="64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5" name="テキスト ボックス 32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3" name="テキスト ボックス 33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35" name="直線コネクタ 334"/>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36"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37" name="直線コネクタ 336"/>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38"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39" name="直線コネクタ 338"/>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119117</xdr:rowOff>
    </xdr:from>
    <xdr:to>
      <xdr:col>15</xdr:col>
      <xdr:colOff>180975</xdr:colOff>
      <xdr:row>52</xdr:row>
      <xdr:rowOff>143266</xdr:rowOff>
    </xdr:to>
    <xdr:cxnSp macro="">
      <xdr:nvCxnSpPr>
        <xdr:cNvPr id="340" name="直線コネクタ 339"/>
        <xdr:cNvCxnSpPr/>
      </xdr:nvCxnSpPr>
      <xdr:spPr>
        <a:xfrm flipV="1">
          <a:off x="9639300" y="8863067"/>
          <a:ext cx="838200" cy="1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41"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42" name="フローチャート : 判断 341"/>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15473</xdr:rowOff>
    </xdr:from>
    <xdr:to>
      <xdr:col>14</xdr:col>
      <xdr:colOff>28575</xdr:colOff>
      <xdr:row>52</xdr:row>
      <xdr:rowOff>143266</xdr:rowOff>
    </xdr:to>
    <xdr:cxnSp macro="">
      <xdr:nvCxnSpPr>
        <xdr:cNvPr id="343" name="直線コネクタ 342"/>
        <xdr:cNvCxnSpPr/>
      </xdr:nvCxnSpPr>
      <xdr:spPr>
        <a:xfrm>
          <a:off x="8750300" y="8587973"/>
          <a:ext cx="889000" cy="4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44" name="フローチャート : 判断 343"/>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45" name="テキスト ボックス 344"/>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15473</xdr:rowOff>
    </xdr:from>
    <xdr:to>
      <xdr:col>12</xdr:col>
      <xdr:colOff>511175</xdr:colOff>
      <xdr:row>56</xdr:row>
      <xdr:rowOff>83114</xdr:rowOff>
    </xdr:to>
    <xdr:cxnSp macro="">
      <xdr:nvCxnSpPr>
        <xdr:cNvPr id="346" name="直線コネクタ 345"/>
        <xdr:cNvCxnSpPr/>
      </xdr:nvCxnSpPr>
      <xdr:spPr>
        <a:xfrm flipV="1">
          <a:off x="7861300" y="8587973"/>
          <a:ext cx="889000" cy="10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47" name="フローチャート : 判断 346"/>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48" name="テキスト ボックス 347"/>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83114</xdr:rowOff>
    </xdr:from>
    <xdr:to>
      <xdr:col>11</xdr:col>
      <xdr:colOff>307975</xdr:colOff>
      <xdr:row>57</xdr:row>
      <xdr:rowOff>159359</xdr:rowOff>
    </xdr:to>
    <xdr:cxnSp macro="">
      <xdr:nvCxnSpPr>
        <xdr:cNvPr id="349" name="直線コネクタ 348"/>
        <xdr:cNvCxnSpPr/>
      </xdr:nvCxnSpPr>
      <xdr:spPr>
        <a:xfrm flipV="1">
          <a:off x="6972300" y="9684314"/>
          <a:ext cx="889000" cy="2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0" name="フローチャート : 判断 349"/>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51" name="テキスト ボックス 350"/>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52" name="フローチャート : 判断 351"/>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53" name="テキスト ボックス 352"/>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68317</xdr:rowOff>
    </xdr:from>
    <xdr:to>
      <xdr:col>15</xdr:col>
      <xdr:colOff>231775</xdr:colOff>
      <xdr:row>51</xdr:row>
      <xdr:rowOff>169917</xdr:rowOff>
    </xdr:to>
    <xdr:sp macro="" textlink="">
      <xdr:nvSpPr>
        <xdr:cNvPr id="359" name="円/楕円 358"/>
        <xdr:cNvSpPr/>
      </xdr:nvSpPr>
      <xdr:spPr>
        <a:xfrm>
          <a:off x="10426700" y="8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21344</xdr:rowOff>
    </xdr:from>
    <xdr:ext cx="599010" cy="259045"/>
    <xdr:sp macro="" textlink="">
      <xdr:nvSpPr>
        <xdr:cNvPr id="360" name="普通建設事業費該当値テキスト"/>
        <xdr:cNvSpPr txBox="1"/>
      </xdr:nvSpPr>
      <xdr:spPr>
        <a:xfrm>
          <a:off x="10528300" y="876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680,805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92466</xdr:rowOff>
    </xdr:from>
    <xdr:to>
      <xdr:col>14</xdr:col>
      <xdr:colOff>79375</xdr:colOff>
      <xdr:row>53</xdr:row>
      <xdr:rowOff>22616</xdr:rowOff>
    </xdr:to>
    <xdr:sp macro="" textlink="">
      <xdr:nvSpPr>
        <xdr:cNvPr id="361" name="円/楕円 360"/>
        <xdr:cNvSpPr/>
      </xdr:nvSpPr>
      <xdr:spPr>
        <a:xfrm>
          <a:off x="9588500" y="9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39143</xdr:rowOff>
    </xdr:from>
    <xdr:ext cx="599010" cy="259045"/>
    <xdr:sp macro="" textlink="">
      <xdr:nvSpPr>
        <xdr:cNvPr id="362" name="テキスト ボックス 361"/>
        <xdr:cNvSpPr txBox="1"/>
      </xdr:nvSpPr>
      <xdr:spPr>
        <a:xfrm>
          <a:off x="9339794" y="878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578,128</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136123</xdr:rowOff>
    </xdr:from>
    <xdr:to>
      <xdr:col>12</xdr:col>
      <xdr:colOff>561975</xdr:colOff>
      <xdr:row>50</xdr:row>
      <xdr:rowOff>66273</xdr:rowOff>
    </xdr:to>
    <xdr:sp macro="" textlink="">
      <xdr:nvSpPr>
        <xdr:cNvPr id="363" name="円/楕円 362"/>
        <xdr:cNvSpPr/>
      </xdr:nvSpPr>
      <xdr:spPr>
        <a:xfrm>
          <a:off x="8699500" y="85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82800</xdr:rowOff>
    </xdr:from>
    <xdr:ext cx="599010" cy="259045"/>
    <xdr:sp macro="" textlink="">
      <xdr:nvSpPr>
        <xdr:cNvPr id="364" name="テキスト ボックス 363"/>
        <xdr:cNvSpPr txBox="1"/>
      </xdr:nvSpPr>
      <xdr:spPr>
        <a:xfrm>
          <a:off x="8450794" y="831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32314</xdr:rowOff>
    </xdr:from>
    <xdr:to>
      <xdr:col>11</xdr:col>
      <xdr:colOff>358775</xdr:colOff>
      <xdr:row>56</xdr:row>
      <xdr:rowOff>133914</xdr:rowOff>
    </xdr:to>
    <xdr:sp macro="" textlink="">
      <xdr:nvSpPr>
        <xdr:cNvPr id="365" name="円/楕円 364"/>
        <xdr:cNvSpPr/>
      </xdr:nvSpPr>
      <xdr:spPr>
        <a:xfrm>
          <a:off x="7810500" y="96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150441</xdr:rowOff>
    </xdr:from>
    <xdr:ext cx="599010" cy="259045"/>
    <xdr:sp macro="" textlink="">
      <xdr:nvSpPr>
        <xdr:cNvPr id="366" name="テキスト ボックス 365"/>
        <xdr:cNvSpPr txBox="1"/>
      </xdr:nvSpPr>
      <xdr:spPr>
        <a:xfrm>
          <a:off x="7561794" y="940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108559</xdr:rowOff>
    </xdr:from>
    <xdr:to>
      <xdr:col>10</xdr:col>
      <xdr:colOff>155575</xdr:colOff>
      <xdr:row>58</xdr:row>
      <xdr:rowOff>38709</xdr:rowOff>
    </xdr:to>
    <xdr:sp macro="" textlink="">
      <xdr:nvSpPr>
        <xdr:cNvPr id="367" name="円/楕円 366"/>
        <xdr:cNvSpPr/>
      </xdr:nvSpPr>
      <xdr:spPr>
        <a:xfrm>
          <a:off x="6921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55236</xdr:rowOff>
    </xdr:from>
    <xdr:ext cx="599010" cy="259045"/>
    <xdr:sp macro="" textlink="">
      <xdr:nvSpPr>
        <xdr:cNvPr id="368" name="テキスト ボックス 367"/>
        <xdr:cNvSpPr txBox="1"/>
      </xdr:nvSpPr>
      <xdr:spPr>
        <a:xfrm>
          <a:off x="6672794" y="96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2" name="テキスト ボックス 38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4" name="テキスト ボックス 38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6" name="テキスト ボックス 38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8" name="テキスト ボックス 38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10757</xdr:rowOff>
    </xdr:from>
    <xdr:to>
      <xdr:col>15</xdr:col>
      <xdr:colOff>180340</xdr:colOff>
      <xdr:row>79</xdr:row>
      <xdr:rowOff>95329</xdr:rowOff>
    </xdr:to>
    <xdr:cxnSp macro="">
      <xdr:nvCxnSpPr>
        <xdr:cNvPr id="394" name="直線コネクタ 393"/>
        <xdr:cNvCxnSpPr/>
      </xdr:nvCxnSpPr>
      <xdr:spPr>
        <a:xfrm flipV="1">
          <a:off x="10475595" y="12355157"/>
          <a:ext cx="1270" cy="12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99156</xdr:rowOff>
    </xdr:from>
    <xdr:ext cx="469744" cy="259045"/>
    <xdr:sp macro="" textlink="">
      <xdr:nvSpPr>
        <xdr:cNvPr id="395" name="普通建設事業費 （ うち新規整備　）最小値テキスト"/>
        <xdr:cNvSpPr txBox="1"/>
      </xdr:nvSpPr>
      <xdr:spPr>
        <a:xfrm>
          <a:off x="10528300" y="1364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95329</xdr:rowOff>
    </xdr:from>
    <xdr:to>
      <xdr:col>15</xdr:col>
      <xdr:colOff>269875</xdr:colOff>
      <xdr:row>79</xdr:row>
      <xdr:rowOff>95329</xdr:rowOff>
    </xdr:to>
    <xdr:cxnSp macro="">
      <xdr:nvCxnSpPr>
        <xdr:cNvPr id="396" name="直線コネクタ 395"/>
        <xdr:cNvCxnSpPr/>
      </xdr:nvCxnSpPr>
      <xdr:spPr>
        <a:xfrm>
          <a:off x="10388600" y="1363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128884</xdr:rowOff>
    </xdr:from>
    <xdr:ext cx="599010" cy="259045"/>
    <xdr:sp macro="" textlink="">
      <xdr:nvSpPr>
        <xdr:cNvPr id="397" name="普通建設事業費 （ うち新規整備　）最大値テキスト"/>
        <xdr:cNvSpPr txBox="1"/>
      </xdr:nvSpPr>
      <xdr:spPr>
        <a:xfrm>
          <a:off x="10528300" y="121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72</xdr:row>
      <xdr:rowOff>10757</xdr:rowOff>
    </xdr:from>
    <xdr:to>
      <xdr:col>15</xdr:col>
      <xdr:colOff>269875</xdr:colOff>
      <xdr:row>72</xdr:row>
      <xdr:rowOff>10757</xdr:rowOff>
    </xdr:to>
    <xdr:cxnSp macro="">
      <xdr:nvCxnSpPr>
        <xdr:cNvPr id="398" name="直線コネクタ 397"/>
        <xdr:cNvCxnSpPr/>
      </xdr:nvCxnSpPr>
      <xdr:spPr>
        <a:xfrm>
          <a:off x="10388600" y="123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51460</xdr:rowOff>
    </xdr:from>
    <xdr:to>
      <xdr:col>15</xdr:col>
      <xdr:colOff>180975</xdr:colOff>
      <xdr:row>72</xdr:row>
      <xdr:rowOff>10757</xdr:rowOff>
    </xdr:to>
    <xdr:cxnSp macro="">
      <xdr:nvCxnSpPr>
        <xdr:cNvPr id="399" name="直線コネクタ 398"/>
        <xdr:cNvCxnSpPr/>
      </xdr:nvCxnSpPr>
      <xdr:spPr>
        <a:xfrm>
          <a:off x="9639300" y="12224410"/>
          <a:ext cx="838200" cy="1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105210</xdr:rowOff>
    </xdr:from>
    <xdr:ext cx="534377" cy="259045"/>
    <xdr:sp macro="" textlink="">
      <xdr:nvSpPr>
        <xdr:cNvPr id="400" name="普通建設事業費 （ うち新規整備　）平均値テキスト"/>
        <xdr:cNvSpPr txBox="1"/>
      </xdr:nvSpPr>
      <xdr:spPr>
        <a:xfrm>
          <a:off x="10528300" y="13478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126783</xdr:rowOff>
    </xdr:from>
    <xdr:to>
      <xdr:col>15</xdr:col>
      <xdr:colOff>231775</xdr:colOff>
      <xdr:row>79</xdr:row>
      <xdr:rowOff>56933</xdr:rowOff>
    </xdr:to>
    <xdr:sp macro="" textlink="">
      <xdr:nvSpPr>
        <xdr:cNvPr id="401" name="フローチャート : 判断 400"/>
        <xdr:cNvSpPr/>
      </xdr:nvSpPr>
      <xdr:spPr>
        <a:xfrm>
          <a:off x="10426700" y="134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49222</xdr:rowOff>
    </xdr:from>
    <xdr:to>
      <xdr:col>14</xdr:col>
      <xdr:colOff>79375</xdr:colOff>
      <xdr:row>78</xdr:row>
      <xdr:rowOff>150822</xdr:rowOff>
    </xdr:to>
    <xdr:sp macro="" textlink="">
      <xdr:nvSpPr>
        <xdr:cNvPr id="402" name="フローチャート : 判断 401"/>
        <xdr:cNvSpPr/>
      </xdr:nvSpPr>
      <xdr:spPr>
        <a:xfrm>
          <a:off x="9588500" y="134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141949</xdr:rowOff>
    </xdr:from>
    <xdr:ext cx="534377" cy="259045"/>
    <xdr:sp macro="" textlink="">
      <xdr:nvSpPr>
        <xdr:cNvPr id="403" name="テキスト ボックス 402"/>
        <xdr:cNvSpPr txBox="1"/>
      </xdr:nvSpPr>
      <xdr:spPr>
        <a:xfrm>
          <a:off x="9372111" y="135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131407</xdr:rowOff>
    </xdr:from>
    <xdr:to>
      <xdr:col>15</xdr:col>
      <xdr:colOff>231775</xdr:colOff>
      <xdr:row>72</xdr:row>
      <xdr:rowOff>61557</xdr:rowOff>
    </xdr:to>
    <xdr:sp macro="" textlink="">
      <xdr:nvSpPr>
        <xdr:cNvPr id="409" name="円/楕円 408"/>
        <xdr:cNvSpPr/>
      </xdr:nvSpPr>
      <xdr:spPr>
        <a:xfrm>
          <a:off x="10426700" y="123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84434</xdr:rowOff>
    </xdr:from>
    <xdr:ext cx="599010" cy="259045"/>
    <xdr:sp macro="" textlink="">
      <xdr:nvSpPr>
        <xdr:cNvPr id="410" name="普通建設事業費 （ うち新規整備　）該当値テキスト"/>
        <xdr:cNvSpPr txBox="1"/>
      </xdr:nvSpPr>
      <xdr:spPr>
        <a:xfrm>
          <a:off x="10528300" y="122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394,484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660</xdr:rowOff>
    </xdr:from>
    <xdr:to>
      <xdr:col>14</xdr:col>
      <xdr:colOff>79375</xdr:colOff>
      <xdr:row>71</xdr:row>
      <xdr:rowOff>102260</xdr:rowOff>
    </xdr:to>
    <xdr:sp macro="" textlink="">
      <xdr:nvSpPr>
        <xdr:cNvPr id="411" name="円/楕円 410"/>
        <xdr:cNvSpPr/>
      </xdr:nvSpPr>
      <xdr:spPr>
        <a:xfrm>
          <a:off x="9588500" y="121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118787</xdr:rowOff>
    </xdr:from>
    <xdr:ext cx="599010" cy="259045"/>
    <xdr:sp macro="" textlink="">
      <xdr:nvSpPr>
        <xdr:cNvPr id="412" name="テキスト ボックス 411"/>
        <xdr:cNvSpPr txBox="1"/>
      </xdr:nvSpPr>
      <xdr:spPr>
        <a:xfrm>
          <a:off x="9339794" y="1194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3" name="直線コネクタ 42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4" name="テキスト ボックス 42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5" name="直線コネクタ 42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6" name="テキスト ボックス 42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7" name="直線コネクタ 42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8" name="テキスト ボックス 42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9" name="直線コネクタ 42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0" name="テキスト ボックス 42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34" name="直線コネクタ 433"/>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35"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36" name="直線コネクタ 435"/>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37"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38" name="直線コネクタ 437"/>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98679</xdr:rowOff>
    </xdr:from>
    <xdr:to>
      <xdr:col>15</xdr:col>
      <xdr:colOff>180975</xdr:colOff>
      <xdr:row>97</xdr:row>
      <xdr:rowOff>102521</xdr:rowOff>
    </xdr:to>
    <xdr:cxnSp macro="">
      <xdr:nvCxnSpPr>
        <xdr:cNvPr id="439" name="直線コネクタ 438"/>
        <xdr:cNvCxnSpPr/>
      </xdr:nvCxnSpPr>
      <xdr:spPr>
        <a:xfrm flipV="1">
          <a:off x="9639300" y="15529179"/>
          <a:ext cx="838200" cy="12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0"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1" name="フローチャート : 判断 440"/>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2" name="フローチャート : 判断 441"/>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43" name="テキスト ボックス 442"/>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47879</xdr:rowOff>
    </xdr:from>
    <xdr:to>
      <xdr:col>15</xdr:col>
      <xdr:colOff>231775</xdr:colOff>
      <xdr:row>90</xdr:row>
      <xdr:rowOff>149479</xdr:rowOff>
    </xdr:to>
    <xdr:sp macro="" textlink="">
      <xdr:nvSpPr>
        <xdr:cNvPr id="449" name="円/楕円 448"/>
        <xdr:cNvSpPr/>
      </xdr:nvSpPr>
      <xdr:spPr>
        <a:xfrm>
          <a:off x="10426700" y="154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906</xdr:rowOff>
    </xdr:from>
    <xdr:ext cx="599010" cy="259045"/>
    <xdr:sp macro="" textlink="">
      <xdr:nvSpPr>
        <xdr:cNvPr id="450" name="普通建設事業費 （ うち更新整備　）該当値テキスト"/>
        <xdr:cNvSpPr txBox="1"/>
      </xdr:nvSpPr>
      <xdr:spPr>
        <a:xfrm>
          <a:off x="10528300" y="1543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51721</xdr:rowOff>
    </xdr:from>
    <xdr:to>
      <xdr:col>14</xdr:col>
      <xdr:colOff>79375</xdr:colOff>
      <xdr:row>97</xdr:row>
      <xdr:rowOff>153321</xdr:rowOff>
    </xdr:to>
    <xdr:sp macro="" textlink="">
      <xdr:nvSpPr>
        <xdr:cNvPr id="451" name="円/楕円 450"/>
        <xdr:cNvSpPr/>
      </xdr:nvSpPr>
      <xdr:spPr>
        <a:xfrm>
          <a:off x="95885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144448</xdr:rowOff>
    </xdr:from>
    <xdr:ext cx="534377" cy="259045"/>
    <xdr:sp macro="" textlink="">
      <xdr:nvSpPr>
        <xdr:cNvPr id="452" name="テキスト ボックス 451"/>
        <xdr:cNvSpPr txBox="1"/>
      </xdr:nvSpPr>
      <xdr:spPr>
        <a:xfrm>
          <a:off x="9372111" y="167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3" name="正方形/長方形 45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4" name="正方形/長方形 45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5" name="正方形/長方形 45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6" name="正方形/長方形 45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7" name="正方形/長方形 45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8" name="正方形/長方形 45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9" name="正方形/長方形 45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3" name="直線コネクタ 46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4" name="テキスト ボックス 46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5" name="直線コネクタ 46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6" name="テキスト ボックス 46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8" name="テキスト ボックス 46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9" name="直線コネクタ 46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0" name="テキスト ボックス 46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1" name="直線コネクタ 47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2" name="テキスト ボックス 47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4" name="テキスト ボックス 47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87059</xdr:rowOff>
    </xdr:from>
    <xdr:to>
      <xdr:col>23</xdr:col>
      <xdr:colOff>516889</xdr:colOff>
      <xdr:row>39</xdr:row>
      <xdr:rowOff>44450</xdr:rowOff>
    </xdr:to>
    <xdr:cxnSp macro="">
      <xdr:nvCxnSpPr>
        <xdr:cNvPr id="476" name="直線コネクタ 475"/>
        <xdr:cNvCxnSpPr/>
      </xdr:nvCxnSpPr>
      <xdr:spPr>
        <a:xfrm flipV="1">
          <a:off x="16317595" y="5744909"/>
          <a:ext cx="1269" cy="98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55630</xdr:rowOff>
    </xdr:from>
    <xdr:ext cx="249299" cy="259045"/>
    <xdr:sp macro="" textlink="">
      <xdr:nvSpPr>
        <xdr:cNvPr id="477" name="災害復旧事業費最小値テキスト"/>
        <xdr:cNvSpPr txBox="1"/>
      </xdr:nvSpPr>
      <xdr:spPr>
        <a:xfrm>
          <a:off x="16370300" y="6742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8" name="直線コネクタ 47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33736</xdr:rowOff>
    </xdr:from>
    <xdr:ext cx="534377" cy="259045"/>
    <xdr:sp macro="" textlink="">
      <xdr:nvSpPr>
        <xdr:cNvPr id="479" name="災害復旧事業費最大値テキスト"/>
        <xdr:cNvSpPr txBox="1"/>
      </xdr:nvSpPr>
      <xdr:spPr>
        <a:xfrm>
          <a:off x="16370300" y="55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33</xdr:row>
      <xdr:rowOff>87059</xdr:rowOff>
    </xdr:from>
    <xdr:to>
      <xdr:col>23</xdr:col>
      <xdr:colOff>606425</xdr:colOff>
      <xdr:row>33</xdr:row>
      <xdr:rowOff>87059</xdr:rowOff>
    </xdr:to>
    <xdr:cxnSp macro="">
      <xdr:nvCxnSpPr>
        <xdr:cNvPr id="480" name="直線コネクタ 479"/>
        <xdr:cNvCxnSpPr/>
      </xdr:nvCxnSpPr>
      <xdr:spPr>
        <a:xfrm>
          <a:off x="16230600" y="574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87059</xdr:rowOff>
    </xdr:from>
    <xdr:to>
      <xdr:col>23</xdr:col>
      <xdr:colOff>517525</xdr:colOff>
      <xdr:row>33</xdr:row>
      <xdr:rowOff>137274</xdr:rowOff>
    </xdr:to>
    <xdr:cxnSp macro="">
      <xdr:nvCxnSpPr>
        <xdr:cNvPr id="481" name="直線コネクタ 480"/>
        <xdr:cNvCxnSpPr/>
      </xdr:nvCxnSpPr>
      <xdr:spPr>
        <a:xfrm flipV="1">
          <a:off x="15481300" y="5744909"/>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100080</xdr:rowOff>
    </xdr:from>
    <xdr:ext cx="469744" cy="259045"/>
    <xdr:sp macro="" textlink="">
      <xdr:nvSpPr>
        <xdr:cNvPr id="482" name="災害復旧事業費平均値テキスト"/>
        <xdr:cNvSpPr txBox="1"/>
      </xdr:nvSpPr>
      <xdr:spPr>
        <a:xfrm>
          <a:off x="16370300" y="661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121653</xdr:rowOff>
    </xdr:from>
    <xdr:to>
      <xdr:col>23</xdr:col>
      <xdr:colOff>568325</xdr:colOff>
      <xdr:row>39</xdr:row>
      <xdr:rowOff>51803</xdr:rowOff>
    </xdr:to>
    <xdr:sp macro="" textlink="">
      <xdr:nvSpPr>
        <xdr:cNvPr id="483" name="フローチャート : 判断 482"/>
        <xdr:cNvSpPr/>
      </xdr:nvSpPr>
      <xdr:spPr>
        <a:xfrm>
          <a:off x="162687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18212</xdr:rowOff>
    </xdr:from>
    <xdr:to>
      <xdr:col>22</xdr:col>
      <xdr:colOff>365125</xdr:colOff>
      <xdr:row>33</xdr:row>
      <xdr:rowOff>137274</xdr:rowOff>
    </xdr:to>
    <xdr:cxnSp macro="">
      <xdr:nvCxnSpPr>
        <xdr:cNvPr id="484" name="直線コネクタ 483"/>
        <xdr:cNvCxnSpPr/>
      </xdr:nvCxnSpPr>
      <xdr:spPr>
        <a:xfrm>
          <a:off x="14592300" y="5504612"/>
          <a:ext cx="889000" cy="2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62090</xdr:rowOff>
    </xdr:from>
    <xdr:to>
      <xdr:col>22</xdr:col>
      <xdr:colOff>415925</xdr:colOff>
      <xdr:row>38</xdr:row>
      <xdr:rowOff>163690</xdr:rowOff>
    </xdr:to>
    <xdr:sp macro="" textlink="">
      <xdr:nvSpPr>
        <xdr:cNvPr id="485" name="フローチャート : 判断 484"/>
        <xdr:cNvSpPr/>
      </xdr:nvSpPr>
      <xdr:spPr>
        <a:xfrm>
          <a:off x="15430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154817</xdr:rowOff>
    </xdr:from>
    <xdr:ext cx="469744" cy="259045"/>
    <xdr:sp macro="" textlink="">
      <xdr:nvSpPr>
        <xdr:cNvPr id="486" name="テキスト ボックス 485"/>
        <xdr:cNvSpPr txBox="1"/>
      </xdr:nvSpPr>
      <xdr:spPr>
        <a:xfrm>
          <a:off x="15246427"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123241</xdr:rowOff>
    </xdr:from>
    <xdr:to>
      <xdr:col>21</xdr:col>
      <xdr:colOff>161925</xdr:colOff>
      <xdr:row>32</xdr:row>
      <xdr:rowOff>18212</xdr:rowOff>
    </xdr:to>
    <xdr:cxnSp macro="">
      <xdr:nvCxnSpPr>
        <xdr:cNvPr id="487" name="直線コネクタ 486"/>
        <xdr:cNvCxnSpPr/>
      </xdr:nvCxnSpPr>
      <xdr:spPr>
        <a:xfrm>
          <a:off x="13703300" y="526674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64656</xdr:rowOff>
    </xdr:from>
    <xdr:to>
      <xdr:col>21</xdr:col>
      <xdr:colOff>212725</xdr:colOff>
      <xdr:row>38</xdr:row>
      <xdr:rowOff>166256</xdr:rowOff>
    </xdr:to>
    <xdr:sp macro="" textlink="">
      <xdr:nvSpPr>
        <xdr:cNvPr id="488" name="フローチャート : 判断 487"/>
        <xdr:cNvSpPr/>
      </xdr:nvSpPr>
      <xdr:spPr>
        <a:xfrm>
          <a:off x="14541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157383</xdr:rowOff>
    </xdr:from>
    <xdr:ext cx="469744" cy="259045"/>
    <xdr:sp macro="" textlink="">
      <xdr:nvSpPr>
        <xdr:cNvPr id="489" name="テキスト ボックス 488"/>
        <xdr:cNvSpPr txBox="1"/>
      </xdr:nvSpPr>
      <xdr:spPr>
        <a:xfrm>
          <a:off x="14357427"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123241</xdr:rowOff>
    </xdr:from>
    <xdr:to>
      <xdr:col>19</xdr:col>
      <xdr:colOff>644525</xdr:colOff>
      <xdr:row>35</xdr:row>
      <xdr:rowOff>134341</xdr:rowOff>
    </xdr:to>
    <xdr:cxnSp macro="">
      <xdr:nvCxnSpPr>
        <xdr:cNvPr id="490" name="直線コネクタ 489"/>
        <xdr:cNvCxnSpPr/>
      </xdr:nvCxnSpPr>
      <xdr:spPr>
        <a:xfrm flipV="1">
          <a:off x="12814300" y="5266741"/>
          <a:ext cx="889000" cy="8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22796</xdr:rowOff>
    </xdr:from>
    <xdr:to>
      <xdr:col>20</xdr:col>
      <xdr:colOff>9525</xdr:colOff>
      <xdr:row>38</xdr:row>
      <xdr:rowOff>124396</xdr:rowOff>
    </xdr:to>
    <xdr:sp macro="" textlink="">
      <xdr:nvSpPr>
        <xdr:cNvPr id="491" name="フローチャート : 判断 490"/>
        <xdr:cNvSpPr/>
      </xdr:nvSpPr>
      <xdr:spPr>
        <a:xfrm>
          <a:off x="13652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115523</xdr:rowOff>
    </xdr:from>
    <xdr:ext cx="534377" cy="259045"/>
    <xdr:sp macro="" textlink="">
      <xdr:nvSpPr>
        <xdr:cNvPr id="492" name="テキスト ボックス 491"/>
        <xdr:cNvSpPr txBox="1"/>
      </xdr:nvSpPr>
      <xdr:spPr>
        <a:xfrm>
          <a:off x="13436111" y="66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74549</xdr:rowOff>
    </xdr:from>
    <xdr:to>
      <xdr:col>18</xdr:col>
      <xdr:colOff>492125</xdr:colOff>
      <xdr:row>39</xdr:row>
      <xdr:rowOff>4699</xdr:rowOff>
    </xdr:to>
    <xdr:sp macro="" textlink="">
      <xdr:nvSpPr>
        <xdr:cNvPr id="493" name="フローチャート : 判断 492"/>
        <xdr:cNvSpPr/>
      </xdr:nvSpPr>
      <xdr:spPr>
        <a:xfrm>
          <a:off x="12763500" y="65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167276</xdr:rowOff>
    </xdr:from>
    <xdr:ext cx="469744" cy="259045"/>
    <xdr:sp macro="" textlink="">
      <xdr:nvSpPr>
        <xdr:cNvPr id="494" name="テキスト ボックス 493"/>
        <xdr:cNvSpPr txBox="1"/>
      </xdr:nvSpPr>
      <xdr:spPr>
        <a:xfrm>
          <a:off x="12579427" y="66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36259</xdr:rowOff>
    </xdr:from>
    <xdr:to>
      <xdr:col>23</xdr:col>
      <xdr:colOff>568325</xdr:colOff>
      <xdr:row>33</xdr:row>
      <xdr:rowOff>137859</xdr:rowOff>
    </xdr:to>
    <xdr:sp macro="" textlink="">
      <xdr:nvSpPr>
        <xdr:cNvPr id="500" name="円/楕円 499"/>
        <xdr:cNvSpPr/>
      </xdr:nvSpPr>
      <xdr:spPr>
        <a:xfrm>
          <a:off x="16268700" y="56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160736</xdr:rowOff>
    </xdr:from>
    <xdr:ext cx="534377" cy="259045"/>
    <xdr:sp macro="" textlink="">
      <xdr:nvSpPr>
        <xdr:cNvPr id="501" name="災害復旧事業費該当値テキスト"/>
        <xdr:cNvSpPr txBox="1"/>
      </xdr:nvSpPr>
      <xdr:spPr>
        <a:xfrm>
          <a:off x="16370300" y="56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77,645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86474</xdr:rowOff>
    </xdr:from>
    <xdr:to>
      <xdr:col>22</xdr:col>
      <xdr:colOff>415925</xdr:colOff>
      <xdr:row>34</xdr:row>
      <xdr:rowOff>16624</xdr:rowOff>
    </xdr:to>
    <xdr:sp macro="" textlink="">
      <xdr:nvSpPr>
        <xdr:cNvPr id="502" name="円/楕円 501"/>
        <xdr:cNvSpPr/>
      </xdr:nvSpPr>
      <xdr:spPr>
        <a:xfrm>
          <a:off x="15430500" y="5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33151</xdr:rowOff>
    </xdr:from>
    <xdr:ext cx="534377" cy="259045"/>
    <xdr:sp macro="" textlink="">
      <xdr:nvSpPr>
        <xdr:cNvPr id="503" name="テキスト ボックス 502"/>
        <xdr:cNvSpPr txBox="1"/>
      </xdr:nvSpPr>
      <xdr:spPr>
        <a:xfrm>
          <a:off x="15214111" y="55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138862</xdr:rowOff>
    </xdr:from>
    <xdr:to>
      <xdr:col>21</xdr:col>
      <xdr:colOff>212725</xdr:colOff>
      <xdr:row>32</xdr:row>
      <xdr:rowOff>69012</xdr:rowOff>
    </xdr:to>
    <xdr:sp macro="" textlink="">
      <xdr:nvSpPr>
        <xdr:cNvPr id="504" name="円/楕円 503"/>
        <xdr:cNvSpPr/>
      </xdr:nvSpPr>
      <xdr:spPr>
        <a:xfrm>
          <a:off x="14541500" y="54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85539</xdr:rowOff>
    </xdr:from>
    <xdr:ext cx="534377" cy="259045"/>
    <xdr:sp macro="" textlink="">
      <xdr:nvSpPr>
        <xdr:cNvPr id="505" name="テキスト ボックス 504"/>
        <xdr:cNvSpPr txBox="1"/>
      </xdr:nvSpPr>
      <xdr:spPr>
        <a:xfrm>
          <a:off x="14325111"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96,566</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72441</xdr:rowOff>
    </xdr:from>
    <xdr:to>
      <xdr:col>20</xdr:col>
      <xdr:colOff>9525</xdr:colOff>
      <xdr:row>31</xdr:row>
      <xdr:rowOff>2591</xdr:rowOff>
    </xdr:to>
    <xdr:sp macro="" textlink="">
      <xdr:nvSpPr>
        <xdr:cNvPr id="506" name="円/楕円 505"/>
        <xdr:cNvSpPr/>
      </xdr:nvSpPr>
      <xdr:spPr>
        <a:xfrm>
          <a:off x="13652500" y="52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19118</xdr:rowOff>
    </xdr:from>
    <xdr:ext cx="599010" cy="259045"/>
    <xdr:sp macro="" textlink="">
      <xdr:nvSpPr>
        <xdr:cNvPr id="507" name="テキスト ボックス 506"/>
        <xdr:cNvSpPr txBox="1"/>
      </xdr:nvSpPr>
      <xdr:spPr>
        <a:xfrm>
          <a:off x="13403794" y="49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83541</xdr:rowOff>
    </xdr:from>
    <xdr:to>
      <xdr:col>18</xdr:col>
      <xdr:colOff>492125</xdr:colOff>
      <xdr:row>36</xdr:row>
      <xdr:rowOff>13691</xdr:rowOff>
    </xdr:to>
    <xdr:sp macro="" textlink="">
      <xdr:nvSpPr>
        <xdr:cNvPr id="508" name="円/楕円 507"/>
        <xdr:cNvSpPr/>
      </xdr:nvSpPr>
      <xdr:spPr>
        <a:xfrm>
          <a:off x="12763500" y="60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30218</xdr:rowOff>
    </xdr:from>
    <xdr:ext cx="534377" cy="259045"/>
    <xdr:sp macro="" textlink="">
      <xdr:nvSpPr>
        <xdr:cNvPr id="509" name="テキスト ボックス 508"/>
        <xdr:cNvSpPr txBox="1"/>
      </xdr:nvSpPr>
      <xdr:spPr>
        <a:xfrm>
          <a:off x="12547111" y="58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0" name="直線コネクタ 51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1" name="テキスト ボックス 52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2" name="直線コネクタ 52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3" name="テキスト ボックス 522"/>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5" name="テキスト ボックス 52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6" name="直線コネクタ 52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7" name="テキスト ボックス 526"/>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8" name="直線コネクタ 52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9" name="テキスト ボックス 528"/>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1" name="テキスト ボックス 53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33" name="直線コネクタ 532"/>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34"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5" name="直線コネクタ 53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36"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37" name="直線コネクタ 536"/>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8" name="直線コネクタ 53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39"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0" name="フローチャート : 判断 539"/>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1" name="直線コネクタ 54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2" name="フローチャート : 判断 541"/>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43" name="テキスト ボックス 542"/>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4" name="直線コネクタ 54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45" name="フローチャート : 判断 544"/>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46" name="テキスト ボックス 545"/>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7" name="直線コネクタ 54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48" name="フローチャート : 判断 547"/>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49" name="テキスト ボックス 548"/>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0" name="フローチャート : 判断 549"/>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1" name="テキスト ボックス 550"/>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円/楕円 55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58"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9" name="円/楕円 55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1" name="円/楕円 56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3" name="円/楕円 56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4" name="テキスト ボックス 563"/>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5" name="円/楕円 56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6" name="テキスト ボックス 565"/>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0" name="直線コネクタ 589"/>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1"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2" name="直線コネクタ 591"/>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593"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594" name="直線コネクタ 593"/>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96076</xdr:rowOff>
    </xdr:from>
    <xdr:to>
      <xdr:col>23</xdr:col>
      <xdr:colOff>517525</xdr:colOff>
      <xdr:row>76</xdr:row>
      <xdr:rowOff>47473</xdr:rowOff>
    </xdr:to>
    <xdr:cxnSp macro="">
      <xdr:nvCxnSpPr>
        <xdr:cNvPr id="595" name="直線コネクタ 594"/>
        <xdr:cNvCxnSpPr/>
      </xdr:nvCxnSpPr>
      <xdr:spPr>
        <a:xfrm>
          <a:off x="15481300" y="12954826"/>
          <a:ext cx="8382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596"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597" name="フローチャート : 判断 596"/>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51664</xdr:rowOff>
    </xdr:from>
    <xdr:to>
      <xdr:col>22</xdr:col>
      <xdr:colOff>365125</xdr:colOff>
      <xdr:row>75</xdr:row>
      <xdr:rowOff>96076</xdr:rowOff>
    </xdr:to>
    <xdr:cxnSp macro="">
      <xdr:nvCxnSpPr>
        <xdr:cNvPr id="598" name="直線コネクタ 597"/>
        <xdr:cNvCxnSpPr/>
      </xdr:nvCxnSpPr>
      <xdr:spPr>
        <a:xfrm>
          <a:off x="14592300" y="1291041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599" name="フローチャート : 判断 598"/>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0" name="テキスト ボックス 599"/>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146152</xdr:rowOff>
    </xdr:from>
    <xdr:to>
      <xdr:col>21</xdr:col>
      <xdr:colOff>161925</xdr:colOff>
      <xdr:row>75</xdr:row>
      <xdr:rowOff>51664</xdr:rowOff>
    </xdr:to>
    <xdr:cxnSp macro="">
      <xdr:nvCxnSpPr>
        <xdr:cNvPr id="601" name="直線コネクタ 600"/>
        <xdr:cNvCxnSpPr/>
      </xdr:nvCxnSpPr>
      <xdr:spPr>
        <a:xfrm>
          <a:off x="13703300" y="1283345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2" name="フローチャート : 判断 601"/>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03" name="テキスト ボックス 602"/>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146152</xdr:rowOff>
    </xdr:from>
    <xdr:to>
      <xdr:col>19</xdr:col>
      <xdr:colOff>644525</xdr:colOff>
      <xdr:row>75</xdr:row>
      <xdr:rowOff>117818</xdr:rowOff>
    </xdr:to>
    <xdr:cxnSp macro="">
      <xdr:nvCxnSpPr>
        <xdr:cNvPr id="604" name="直線コネクタ 603"/>
        <xdr:cNvCxnSpPr/>
      </xdr:nvCxnSpPr>
      <xdr:spPr>
        <a:xfrm flipV="1">
          <a:off x="12814300" y="12833452"/>
          <a:ext cx="889000" cy="1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05" name="フローチャート : 判断 604"/>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06" name="テキスト ボックス 605"/>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07" name="フローチャート : 判断 606"/>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08" name="テキスト ボックス 607"/>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168123</xdr:rowOff>
    </xdr:from>
    <xdr:to>
      <xdr:col>23</xdr:col>
      <xdr:colOff>568325</xdr:colOff>
      <xdr:row>76</xdr:row>
      <xdr:rowOff>98273</xdr:rowOff>
    </xdr:to>
    <xdr:sp macro="" textlink="">
      <xdr:nvSpPr>
        <xdr:cNvPr id="614" name="円/楕円 613"/>
        <xdr:cNvSpPr/>
      </xdr:nvSpPr>
      <xdr:spPr>
        <a:xfrm>
          <a:off x="16268700" y="13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146550</xdr:rowOff>
    </xdr:from>
    <xdr:ext cx="534377" cy="259045"/>
    <xdr:sp macro="" textlink="">
      <xdr:nvSpPr>
        <xdr:cNvPr id="615" name="公債費該当値テキスト"/>
        <xdr:cNvSpPr txBox="1"/>
      </xdr:nvSpPr>
      <xdr:spPr>
        <a:xfrm>
          <a:off x="16370300" y="130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45276</xdr:rowOff>
    </xdr:from>
    <xdr:to>
      <xdr:col>22</xdr:col>
      <xdr:colOff>415925</xdr:colOff>
      <xdr:row>75</xdr:row>
      <xdr:rowOff>146875</xdr:rowOff>
    </xdr:to>
    <xdr:sp macro="" textlink="">
      <xdr:nvSpPr>
        <xdr:cNvPr id="616" name="円/楕円 615"/>
        <xdr:cNvSpPr/>
      </xdr:nvSpPr>
      <xdr:spPr>
        <a:xfrm>
          <a:off x="15430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138002</xdr:rowOff>
    </xdr:from>
    <xdr:ext cx="534377" cy="259045"/>
    <xdr:sp macro="" textlink="">
      <xdr:nvSpPr>
        <xdr:cNvPr id="617" name="テキスト ボックス 616"/>
        <xdr:cNvSpPr txBox="1"/>
      </xdr:nvSpPr>
      <xdr:spPr>
        <a:xfrm>
          <a:off x="15214111" y="129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864</xdr:rowOff>
    </xdr:from>
    <xdr:to>
      <xdr:col>21</xdr:col>
      <xdr:colOff>212725</xdr:colOff>
      <xdr:row>75</xdr:row>
      <xdr:rowOff>102464</xdr:rowOff>
    </xdr:to>
    <xdr:sp macro="" textlink="">
      <xdr:nvSpPr>
        <xdr:cNvPr id="618" name="円/楕円 617"/>
        <xdr:cNvSpPr/>
      </xdr:nvSpPr>
      <xdr:spPr>
        <a:xfrm>
          <a:off x="14541500" y="128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93591</xdr:rowOff>
    </xdr:from>
    <xdr:ext cx="534377" cy="259045"/>
    <xdr:sp macro="" textlink="">
      <xdr:nvSpPr>
        <xdr:cNvPr id="619" name="テキスト ボックス 618"/>
        <xdr:cNvSpPr txBox="1"/>
      </xdr:nvSpPr>
      <xdr:spPr>
        <a:xfrm>
          <a:off x="14325111" y="129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95352</xdr:rowOff>
    </xdr:from>
    <xdr:to>
      <xdr:col>20</xdr:col>
      <xdr:colOff>9525</xdr:colOff>
      <xdr:row>75</xdr:row>
      <xdr:rowOff>25502</xdr:rowOff>
    </xdr:to>
    <xdr:sp macro="" textlink="">
      <xdr:nvSpPr>
        <xdr:cNvPr id="620" name="円/楕円 619"/>
        <xdr:cNvSpPr/>
      </xdr:nvSpPr>
      <xdr:spPr>
        <a:xfrm>
          <a:off x="13652500" y="127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16629</xdr:rowOff>
    </xdr:from>
    <xdr:ext cx="534377" cy="259045"/>
    <xdr:sp macro="" textlink="">
      <xdr:nvSpPr>
        <xdr:cNvPr id="621" name="テキスト ボックス 620"/>
        <xdr:cNvSpPr txBox="1"/>
      </xdr:nvSpPr>
      <xdr:spPr>
        <a:xfrm>
          <a:off x="13436111" y="128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67018</xdr:rowOff>
    </xdr:from>
    <xdr:to>
      <xdr:col>18</xdr:col>
      <xdr:colOff>492125</xdr:colOff>
      <xdr:row>75</xdr:row>
      <xdr:rowOff>168618</xdr:rowOff>
    </xdr:to>
    <xdr:sp macro="" textlink="">
      <xdr:nvSpPr>
        <xdr:cNvPr id="622" name="円/楕円 621"/>
        <xdr:cNvSpPr/>
      </xdr:nvSpPr>
      <xdr:spPr>
        <a:xfrm>
          <a:off x="12763500" y="129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159745</xdr:rowOff>
    </xdr:from>
    <xdr:ext cx="534377" cy="259045"/>
    <xdr:sp macro="" textlink="">
      <xdr:nvSpPr>
        <xdr:cNvPr id="623" name="テキスト ボックス 622"/>
        <xdr:cNvSpPr txBox="1"/>
      </xdr:nvSpPr>
      <xdr:spPr>
        <a:xfrm>
          <a:off x="12547111" y="130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9" name="テキスト ボックス 63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41" name="テキスト ボックス 64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3" name="テキスト ボックス 64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57897</xdr:rowOff>
    </xdr:from>
    <xdr:to>
      <xdr:col>23</xdr:col>
      <xdr:colOff>516889</xdr:colOff>
      <xdr:row>99</xdr:row>
      <xdr:rowOff>43991</xdr:rowOff>
    </xdr:to>
    <xdr:cxnSp macro="">
      <xdr:nvCxnSpPr>
        <xdr:cNvPr id="647" name="直線コネクタ 646"/>
        <xdr:cNvCxnSpPr/>
      </xdr:nvCxnSpPr>
      <xdr:spPr>
        <a:xfrm flipV="1">
          <a:off x="16317595" y="16688547"/>
          <a:ext cx="1269" cy="328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88718</xdr:rowOff>
    </xdr:from>
    <xdr:ext cx="378565" cy="259045"/>
    <xdr:sp macro="" textlink="">
      <xdr:nvSpPr>
        <xdr:cNvPr id="648" name="積立金最小値テキスト"/>
        <xdr:cNvSpPr txBox="1"/>
      </xdr:nvSpPr>
      <xdr:spPr>
        <a:xfrm>
          <a:off x="16370300" y="1706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43991</xdr:rowOff>
    </xdr:from>
    <xdr:to>
      <xdr:col>23</xdr:col>
      <xdr:colOff>606425</xdr:colOff>
      <xdr:row>99</xdr:row>
      <xdr:rowOff>43991</xdr:rowOff>
    </xdr:to>
    <xdr:cxnSp macro="">
      <xdr:nvCxnSpPr>
        <xdr:cNvPr id="649" name="直線コネクタ 648"/>
        <xdr:cNvCxnSpPr/>
      </xdr:nvCxnSpPr>
      <xdr:spPr>
        <a:xfrm>
          <a:off x="16230600" y="170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4574</xdr:rowOff>
    </xdr:from>
    <xdr:ext cx="599010" cy="259045"/>
    <xdr:sp macro="" textlink="">
      <xdr:nvSpPr>
        <xdr:cNvPr id="650" name="積立金最大値テキスト"/>
        <xdr:cNvSpPr txBox="1"/>
      </xdr:nvSpPr>
      <xdr:spPr>
        <a:xfrm>
          <a:off x="16370300" y="164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97</xdr:row>
      <xdr:rowOff>57897</xdr:rowOff>
    </xdr:from>
    <xdr:to>
      <xdr:col>23</xdr:col>
      <xdr:colOff>606425</xdr:colOff>
      <xdr:row>97</xdr:row>
      <xdr:rowOff>57897</xdr:rowOff>
    </xdr:to>
    <xdr:cxnSp macro="">
      <xdr:nvCxnSpPr>
        <xdr:cNvPr id="651" name="直線コネクタ 650"/>
        <xdr:cNvCxnSpPr/>
      </xdr:nvCxnSpPr>
      <xdr:spPr>
        <a:xfrm>
          <a:off x="16230600" y="166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87635</xdr:rowOff>
    </xdr:from>
    <xdr:to>
      <xdr:col>23</xdr:col>
      <xdr:colOff>517525</xdr:colOff>
      <xdr:row>97</xdr:row>
      <xdr:rowOff>57897</xdr:rowOff>
    </xdr:to>
    <xdr:cxnSp macro="">
      <xdr:nvCxnSpPr>
        <xdr:cNvPr id="652" name="直線コネクタ 651"/>
        <xdr:cNvCxnSpPr/>
      </xdr:nvCxnSpPr>
      <xdr:spPr>
        <a:xfrm>
          <a:off x="15481300" y="16375385"/>
          <a:ext cx="838200" cy="3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133168</xdr:rowOff>
    </xdr:from>
    <xdr:ext cx="534377" cy="259045"/>
    <xdr:sp macro="" textlink="">
      <xdr:nvSpPr>
        <xdr:cNvPr id="653" name="積立金平均値テキスト"/>
        <xdr:cNvSpPr txBox="1"/>
      </xdr:nvSpPr>
      <xdr:spPr>
        <a:xfrm>
          <a:off x="16370300" y="1693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154741</xdr:rowOff>
    </xdr:from>
    <xdr:to>
      <xdr:col>23</xdr:col>
      <xdr:colOff>568325</xdr:colOff>
      <xdr:row>99</xdr:row>
      <xdr:rowOff>84891</xdr:rowOff>
    </xdr:to>
    <xdr:sp macro="" textlink="">
      <xdr:nvSpPr>
        <xdr:cNvPr id="654" name="フローチャート : 判断 653"/>
        <xdr:cNvSpPr/>
      </xdr:nvSpPr>
      <xdr:spPr>
        <a:xfrm>
          <a:off x="16268700" y="1695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87635</xdr:rowOff>
    </xdr:from>
    <xdr:to>
      <xdr:col>22</xdr:col>
      <xdr:colOff>365125</xdr:colOff>
      <xdr:row>96</xdr:row>
      <xdr:rowOff>62554</xdr:rowOff>
    </xdr:to>
    <xdr:cxnSp macro="">
      <xdr:nvCxnSpPr>
        <xdr:cNvPr id="655" name="直線コネクタ 654"/>
        <xdr:cNvCxnSpPr/>
      </xdr:nvCxnSpPr>
      <xdr:spPr>
        <a:xfrm flipV="1">
          <a:off x="14592300" y="16375385"/>
          <a:ext cx="8890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141650</xdr:rowOff>
    </xdr:from>
    <xdr:to>
      <xdr:col>22</xdr:col>
      <xdr:colOff>415925</xdr:colOff>
      <xdr:row>99</xdr:row>
      <xdr:rowOff>71800</xdr:rowOff>
    </xdr:to>
    <xdr:sp macro="" textlink="">
      <xdr:nvSpPr>
        <xdr:cNvPr id="656" name="フローチャート : 判断 655"/>
        <xdr:cNvSpPr/>
      </xdr:nvSpPr>
      <xdr:spPr>
        <a:xfrm>
          <a:off x="15430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62927</xdr:rowOff>
    </xdr:from>
    <xdr:ext cx="534377" cy="259045"/>
    <xdr:sp macro="" textlink="">
      <xdr:nvSpPr>
        <xdr:cNvPr id="657" name="テキスト ボックス 656"/>
        <xdr:cNvSpPr txBox="1"/>
      </xdr:nvSpPr>
      <xdr:spPr>
        <a:xfrm>
          <a:off x="15214111" y="17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86875</xdr:rowOff>
    </xdr:from>
    <xdr:to>
      <xdr:col>21</xdr:col>
      <xdr:colOff>161925</xdr:colOff>
      <xdr:row>96</xdr:row>
      <xdr:rowOff>62554</xdr:rowOff>
    </xdr:to>
    <xdr:cxnSp macro="">
      <xdr:nvCxnSpPr>
        <xdr:cNvPr id="658" name="直線コネクタ 657"/>
        <xdr:cNvCxnSpPr/>
      </xdr:nvCxnSpPr>
      <xdr:spPr>
        <a:xfrm>
          <a:off x="13703300" y="15688825"/>
          <a:ext cx="889000" cy="8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143436</xdr:rowOff>
    </xdr:from>
    <xdr:to>
      <xdr:col>21</xdr:col>
      <xdr:colOff>212725</xdr:colOff>
      <xdr:row>99</xdr:row>
      <xdr:rowOff>73586</xdr:rowOff>
    </xdr:to>
    <xdr:sp macro="" textlink="">
      <xdr:nvSpPr>
        <xdr:cNvPr id="659" name="フローチャート : 判断 658"/>
        <xdr:cNvSpPr/>
      </xdr:nvSpPr>
      <xdr:spPr>
        <a:xfrm>
          <a:off x="14541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64713</xdr:rowOff>
    </xdr:from>
    <xdr:ext cx="534377" cy="259045"/>
    <xdr:sp macro="" textlink="">
      <xdr:nvSpPr>
        <xdr:cNvPr id="660" name="テキスト ボックス 659"/>
        <xdr:cNvSpPr txBox="1"/>
      </xdr:nvSpPr>
      <xdr:spPr>
        <a:xfrm>
          <a:off x="14325111" y="170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86875</xdr:rowOff>
    </xdr:from>
    <xdr:to>
      <xdr:col>19</xdr:col>
      <xdr:colOff>644525</xdr:colOff>
      <xdr:row>97</xdr:row>
      <xdr:rowOff>140701</xdr:rowOff>
    </xdr:to>
    <xdr:cxnSp macro="">
      <xdr:nvCxnSpPr>
        <xdr:cNvPr id="661" name="直線コネクタ 660"/>
        <xdr:cNvCxnSpPr/>
      </xdr:nvCxnSpPr>
      <xdr:spPr>
        <a:xfrm flipV="1">
          <a:off x="12814300" y="15688825"/>
          <a:ext cx="889000" cy="10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122704</xdr:rowOff>
    </xdr:from>
    <xdr:to>
      <xdr:col>20</xdr:col>
      <xdr:colOff>9525</xdr:colOff>
      <xdr:row>99</xdr:row>
      <xdr:rowOff>52854</xdr:rowOff>
    </xdr:to>
    <xdr:sp macro="" textlink="">
      <xdr:nvSpPr>
        <xdr:cNvPr id="662" name="フローチャート : 判断 661"/>
        <xdr:cNvSpPr/>
      </xdr:nvSpPr>
      <xdr:spPr>
        <a:xfrm>
          <a:off x="13652500" y="1692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43981</xdr:rowOff>
    </xdr:from>
    <xdr:ext cx="534377" cy="259045"/>
    <xdr:sp macro="" textlink="">
      <xdr:nvSpPr>
        <xdr:cNvPr id="663" name="テキスト ボックス 662"/>
        <xdr:cNvSpPr txBox="1"/>
      </xdr:nvSpPr>
      <xdr:spPr>
        <a:xfrm>
          <a:off x="13436111" y="170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145002</xdr:rowOff>
    </xdr:from>
    <xdr:to>
      <xdr:col>18</xdr:col>
      <xdr:colOff>492125</xdr:colOff>
      <xdr:row>99</xdr:row>
      <xdr:rowOff>75152</xdr:rowOff>
    </xdr:to>
    <xdr:sp macro="" textlink="">
      <xdr:nvSpPr>
        <xdr:cNvPr id="664" name="フローチャート : 判断 663"/>
        <xdr:cNvSpPr/>
      </xdr:nvSpPr>
      <xdr:spPr>
        <a:xfrm>
          <a:off x="12763500" y="1694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66279</xdr:rowOff>
    </xdr:from>
    <xdr:ext cx="534377" cy="259045"/>
    <xdr:sp macro="" textlink="">
      <xdr:nvSpPr>
        <xdr:cNvPr id="665" name="テキスト ボックス 664"/>
        <xdr:cNvSpPr txBox="1"/>
      </xdr:nvSpPr>
      <xdr:spPr>
        <a:xfrm>
          <a:off x="12547111" y="170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7097</xdr:rowOff>
    </xdr:from>
    <xdr:to>
      <xdr:col>23</xdr:col>
      <xdr:colOff>568325</xdr:colOff>
      <xdr:row>97</xdr:row>
      <xdr:rowOff>108697</xdr:rowOff>
    </xdr:to>
    <xdr:sp macro="" textlink="">
      <xdr:nvSpPr>
        <xdr:cNvPr id="671" name="円/楕円 670"/>
        <xdr:cNvSpPr/>
      </xdr:nvSpPr>
      <xdr:spPr>
        <a:xfrm>
          <a:off x="16268700" y="166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131574</xdr:rowOff>
    </xdr:from>
    <xdr:ext cx="599010" cy="259045"/>
    <xdr:sp macro="" textlink="">
      <xdr:nvSpPr>
        <xdr:cNvPr id="672" name="積立金該当値テキスト"/>
        <xdr:cNvSpPr txBox="1"/>
      </xdr:nvSpPr>
      <xdr:spPr>
        <a:xfrm>
          <a:off x="16370300" y="1659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36835</xdr:rowOff>
    </xdr:from>
    <xdr:to>
      <xdr:col>22</xdr:col>
      <xdr:colOff>415925</xdr:colOff>
      <xdr:row>95</xdr:row>
      <xdr:rowOff>138435</xdr:rowOff>
    </xdr:to>
    <xdr:sp macro="" textlink="">
      <xdr:nvSpPr>
        <xdr:cNvPr id="673" name="円/楕円 672"/>
        <xdr:cNvSpPr/>
      </xdr:nvSpPr>
      <xdr:spPr>
        <a:xfrm>
          <a:off x="15430500" y="163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154962</xdr:rowOff>
    </xdr:from>
    <xdr:ext cx="599010" cy="259045"/>
    <xdr:sp macro="" textlink="">
      <xdr:nvSpPr>
        <xdr:cNvPr id="674" name="テキスト ボックス 673"/>
        <xdr:cNvSpPr txBox="1"/>
      </xdr:nvSpPr>
      <xdr:spPr>
        <a:xfrm>
          <a:off x="15181794" y="1609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11754</xdr:rowOff>
    </xdr:from>
    <xdr:to>
      <xdr:col>21</xdr:col>
      <xdr:colOff>212725</xdr:colOff>
      <xdr:row>96</xdr:row>
      <xdr:rowOff>113354</xdr:rowOff>
    </xdr:to>
    <xdr:sp macro="" textlink="">
      <xdr:nvSpPr>
        <xdr:cNvPr id="675" name="円/楕円 674"/>
        <xdr:cNvSpPr/>
      </xdr:nvSpPr>
      <xdr:spPr>
        <a:xfrm>
          <a:off x="14541500" y="164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129881</xdr:rowOff>
    </xdr:from>
    <xdr:ext cx="599010" cy="259045"/>
    <xdr:sp macro="" textlink="">
      <xdr:nvSpPr>
        <xdr:cNvPr id="676" name="テキスト ボックス 675"/>
        <xdr:cNvSpPr txBox="1"/>
      </xdr:nvSpPr>
      <xdr:spPr>
        <a:xfrm>
          <a:off x="14292794" y="162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651,241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36075</xdr:rowOff>
    </xdr:from>
    <xdr:to>
      <xdr:col>20</xdr:col>
      <xdr:colOff>9525</xdr:colOff>
      <xdr:row>91</xdr:row>
      <xdr:rowOff>137675</xdr:rowOff>
    </xdr:to>
    <xdr:sp macro="" textlink="">
      <xdr:nvSpPr>
        <xdr:cNvPr id="677" name="円/楕円 676"/>
        <xdr:cNvSpPr/>
      </xdr:nvSpPr>
      <xdr:spPr>
        <a:xfrm>
          <a:off x="13652500" y="156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154202</xdr:rowOff>
    </xdr:from>
    <xdr:ext cx="690189" cy="259045"/>
    <xdr:sp macro="" textlink="">
      <xdr:nvSpPr>
        <xdr:cNvPr id="678" name="テキスト ボックス 677"/>
        <xdr:cNvSpPr txBox="1"/>
      </xdr:nvSpPr>
      <xdr:spPr>
        <a:xfrm>
          <a:off x="13358204" y="15413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89901</xdr:rowOff>
    </xdr:from>
    <xdr:to>
      <xdr:col>18</xdr:col>
      <xdr:colOff>492125</xdr:colOff>
      <xdr:row>98</xdr:row>
      <xdr:rowOff>20051</xdr:rowOff>
    </xdr:to>
    <xdr:sp macro="" textlink="">
      <xdr:nvSpPr>
        <xdr:cNvPr id="679" name="円/楕円 678"/>
        <xdr:cNvSpPr/>
      </xdr:nvSpPr>
      <xdr:spPr>
        <a:xfrm>
          <a:off x="12763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36578</xdr:rowOff>
    </xdr:from>
    <xdr:ext cx="599010" cy="259045"/>
    <xdr:sp macro="" textlink="">
      <xdr:nvSpPr>
        <xdr:cNvPr id="680" name="テキスト ボックス 679"/>
        <xdr:cNvSpPr txBox="1"/>
      </xdr:nvSpPr>
      <xdr:spPr>
        <a:xfrm>
          <a:off x="12514794" y="1649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02" name="直線コネクタ 701"/>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05"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06" name="直線コネクタ 705"/>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125024</xdr:rowOff>
    </xdr:from>
    <xdr:to>
      <xdr:col>32</xdr:col>
      <xdr:colOff>187325</xdr:colOff>
      <xdr:row>38</xdr:row>
      <xdr:rowOff>128818</xdr:rowOff>
    </xdr:to>
    <xdr:cxnSp macro="">
      <xdr:nvCxnSpPr>
        <xdr:cNvPr id="707" name="直線コネクタ 706"/>
        <xdr:cNvCxnSpPr/>
      </xdr:nvCxnSpPr>
      <xdr:spPr>
        <a:xfrm>
          <a:off x="21323300" y="6640124"/>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08"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09" name="フローチャート : 判断 708"/>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122098</xdr:rowOff>
    </xdr:from>
    <xdr:to>
      <xdr:col>31</xdr:col>
      <xdr:colOff>34925</xdr:colOff>
      <xdr:row>38</xdr:row>
      <xdr:rowOff>125024</xdr:rowOff>
    </xdr:to>
    <xdr:cxnSp macro="">
      <xdr:nvCxnSpPr>
        <xdr:cNvPr id="710" name="直線コネクタ 709"/>
        <xdr:cNvCxnSpPr/>
      </xdr:nvCxnSpPr>
      <xdr:spPr>
        <a:xfrm>
          <a:off x="20434300" y="663719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1" name="フローチャート : 判断 710"/>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2" name="テキスト ボックス 711"/>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119355</xdr:rowOff>
    </xdr:from>
    <xdr:to>
      <xdr:col>29</xdr:col>
      <xdr:colOff>517525</xdr:colOff>
      <xdr:row>38</xdr:row>
      <xdr:rowOff>122098</xdr:rowOff>
    </xdr:to>
    <xdr:cxnSp macro="">
      <xdr:nvCxnSpPr>
        <xdr:cNvPr id="713" name="直線コネクタ 712"/>
        <xdr:cNvCxnSpPr/>
      </xdr:nvCxnSpPr>
      <xdr:spPr>
        <a:xfrm>
          <a:off x="19545300" y="66344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4" name="フローチャート : 判断 713"/>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15" name="テキスト ボックス 714"/>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118394</xdr:rowOff>
    </xdr:from>
    <xdr:to>
      <xdr:col>28</xdr:col>
      <xdr:colOff>314325</xdr:colOff>
      <xdr:row>38</xdr:row>
      <xdr:rowOff>119355</xdr:rowOff>
    </xdr:to>
    <xdr:cxnSp macro="">
      <xdr:nvCxnSpPr>
        <xdr:cNvPr id="716" name="直線コネクタ 715"/>
        <xdr:cNvCxnSpPr/>
      </xdr:nvCxnSpPr>
      <xdr:spPr>
        <a:xfrm>
          <a:off x="18656300" y="6633494"/>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17" name="フローチャート : 判断 716"/>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18" name="テキスト ボックス 717"/>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19" name="フローチャート : 判断 718"/>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0" name="テキスト ボックス 719"/>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78018</xdr:rowOff>
    </xdr:from>
    <xdr:to>
      <xdr:col>32</xdr:col>
      <xdr:colOff>238125</xdr:colOff>
      <xdr:row>39</xdr:row>
      <xdr:rowOff>8168</xdr:rowOff>
    </xdr:to>
    <xdr:sp macro="" textlink="">
      <xdr:nvSpPr>
        <xdr:cNvPr id="726" name="円/楕円 725"/>
        <xdr:cNvSpPr/>
      </xdr:nvSpPr>
      <xdr:spPr>
        <a:xfrm>
          <a:off x="221107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164395</xdr:rowOff>
    </xdr:from>
    <xdr:ext cx="378565" cy="259045"/>
    <xdr:sp macro="" textlink="">
      <xdr:nvSpPr>
        <xdr:cNvPr id="727" name="投資及び出資金該当値テキスト"/>
        <xdr:cNvSpPr txBox="1"/>
      </xdr:nvSpPr>
      <xdr:spPr>
        <a:xfrm>
          <a:off x="22212300" y="650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74224</xdr:rowOff>
    </xdr:from>
    <xdr:to>
      <xdr:col>31</xdr:col>
      <xdr:colOff>85725</xdr:colOff>
      <xdr:row>39</xdr:row>
      <xdr:rowOff>4374</xdr:rowOff>
    </xdr:to>
    <xdr:sp macro="" textlink="">
      <xdr:nvSpPr>
        <xdr:cNvPr id="728" name="円/楕円 727"/>
        <xdr:cNvSpPr/>
      </xdr:nvSpPr>
      <xdr:spPr>
        <a:xfrm>
          <a:off x="21272500" y="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166951</xdr:rowOff>
    </xdr:from>
    <xdr:ext cx="378565" cy="259045"/>
    <xdr:sp macro="" textlink="">
      <xdr:nvSpPr>
        <xdr:cNvPr id="729" name="テキスト ボックス 728"/>
        <xdr:cNvSpPr txBox="1"/>
      </xdr:nvSpPr>
      <xdr:spPr>
        <a:xfrm>
          <a:off x="21134017" y="668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71298</xdr:rowOff>
    </xdr:from>
    <xdr:to>
      <xdr:col>29</xdr:col>
      <xdr:colOff>568325</xdr:colOff>
      <xdr:row>39</xdr:row>
      <xdr:rowOff>1448</xdr:rowOff>
    </xdr:to>
    <xdr:sp macro="" textlink="">
      <xdr:nvSpPr>
        <xdr:cNvPr id="730" name="円/楕円 729"/>
        <xdr:cNvSpPr/>
      </xdr:nvSpPr>
      <xdr:spPr>
        <a:xfrm>
          <a:off x="2038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164025</xdr:rowOff>
    </xdr:from>
    <xdr:ext cx="378565" cy="259045"/>
    <xdr:sp macro="" textlink="">
      <xdr:nvSpPr>
        <xdr:cNvPr id="731" name="テキスト ボックス 730"/>
        <xdr:cNvSpPr txBox="1"/>
      </xdr:nvSpPr>
      <xdr:spPr>
        <a:xfrm>
          <a:off x="20245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68555</xdr:rowOff>
    </xdr:from>
    <xdr:to>
      <xdr:col>28</xdr:col>
      <xdr:colOff>365125</xdr:colOff>
      <xdr:row>38</xdr:row>
      <xdr:rowOff>170155</xdr:rowOff>
    </xdr:to>
    <xdr:sp macro="" textlink="">
      <xdr:nvSpPr>
        <xdr:cNvPr id="732" name="円/楕円 731"/>
        <xdr:cNvSpPr/>
      </xdr:nvSpPr>
      <xdr:spPr>
        <a:xfrm>
          <a:off x="19494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161282</xdr:rowOff>
    </xdr:from>
    <xdr:ext cx="378565" cy="259045"/>
    <xdr:sp macro="" textlink="">
      <xdr:nvSpPr>
        <xdr:cNvPr id="733" name="テキスト ボックス 732"/>
        <xdr:cNvSpPr txBox="1"/>
      </xdr:nvSpPr>
      <xdr:spPr>
        <a:xfrm>
          <a:off x="19356017" y="667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67594</xdr:rowOff>
    </xdr:from>
    <xdr:to>
      <xdr:col>27</xdr:col>
      <xdr:colOff>161925</xdr:colOff>
      <xdr:row>38</xdr:row>
      <xdr:rowOff>169194</xdr:rowOff>
    </xdr:to>
    <xdr:sp macro="" textlink="">
      <xdr:nvSpPr>
        <xdr:cNvPr id="734" name="円/楕円 733"/>
        <xdr:cNvSpPr/>
      </xdr:nvSpPr>
      <xdr:spPr>
        <a:xfrm>
          <a:off x="18605500" y="6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160321</xdr:rowOff>
    </xdr:from>
    <xdr:ext cx="378565" cy="259045"/>
    <xdr:sp macro="" textlink="">
      <xdr:nvSpPr>
        <xdr:cNvPr id="735" name="テキスト ボックス 734"/>
        <xdr:cNvSpPr txBox="1"/>
      </xdr:nvSpPr>
      <xdr:spPr>
        <a:xfrm>
          <a:off x="18467017" y="667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6" name="直線コネクタ 74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7" name="テキスト ボックス 74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8" name="直線コネクタ 74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9" name="テキスト ボックス 74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0" name="直線コネクタ 74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1" name="テキスト ボックス 75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2" name="直線コネクタ 75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3" name="テキスト ボックス 75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4" name="直線コネクタ 75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5" name="テキスト ボックス 75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6" name="直線コネクタ 75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7" name="テキスト ボックス 75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61" name="直線コネクタ 760"/>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3" name="直線コネクタ 76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64"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65" name="直線コネクタ 764"/>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165173</xdr:rowOff>
    </xdr:from>
    <xdr:to>
      <xdr:col>32</xdr:col>
      <xdr:colOff>187325</xdr:colOff>
      <xdr:row>59</xdr:row>
      <xdr:rowOff>10313</xdr:rowOff>
    </xdr:to>
    <xdr:cxnSp macro="">
      <xdr:nvCxnSpPr>
        <xdr:cNvPr id="766" name="直線コネクタ 765"/>
        <xdr:cNvCxnSpPr/>
      </xdr:nvCxnSpPr>
      <xdr:spPr>
        <a:xfrm>
          <a:off x="21323300" y="10109273"/>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67"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68" name="フローチャート : 判断 767"/>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49795</xdr:rowOff>
    </xdr:from>
    <xdr:to>
      <xdr:col>31</xdr:col>
      <xdr:colOff>34925</xdr:colOff>
      <xdr:row>58</xdr:row>
      <xdr:rowOff>165173</xdr:rowOff>
    </xdr:to>
    <xdr:cxnSp macro="">
      <xdr:nvCxnSpPr>
        <xdr:cNvPr id="769" name="直線コネクタ 768"/>
        <xdr:cNvCxnSpPr/>
      </xdr:nvCxnSpPr>
      <xdr:spPr>
        <a:xfrm>
          <a:off x="20434300" y="9993895"/>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0" name="フローチャート : 判断 769"/>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71" name="テキスト ボックス 770"/>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39540</xdr:rowOff>
    </xdr:from>
    <xdr:to>
      <xdr:col>29</xdr:col>
      <xdr:colOff>517525</xdr:colOff>
      <xdr:row>58</xdr:row>
      <xdr:rowOff>49795</xdr:rowOff>
    </xdr:to>
    <xdr:cxnSp macro="">
      <xdr:nvCxnSpPr>
        <xdr:cNvPr id="772" name="直線コネクタ 771"/>
        <xdr:cNvCxnSpPr/>
      </xdr:nvCxnSpPr>
      <xdr:spPr>
        <a:xfrm>
          <a:off x="19545300" y="9812190"/>
          <a:ext cx="889000" cy="18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73" name="フローチャート : 判断 772"/>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74" name="テキスト ボックス 773"/>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72296</xdr:rowOff>
    </xdr:from>
    <xdr:to>
      <xdr:col>28</xdr:col>
      <xdr:colOff>314325</xdr:colOff>
      <xdr:row>57</xdr:row>
      <xdr:rowOff>39540</xdr:rowOff>
    </xdr:to>
    <xdr:cxnSp macro="">
      <xdr:nvCxnSpPr>
        <xdr:cNvPr id="775" name="直線コネクタ 774"/>
        <xdr:cNvCxnSpPr/>
      </xdr:nvCxnSpPr>
      <xdr:spPr>
        <a:xfrm>
          <a:off x="18656300" y="9502046"/>
          <a:ext cx="889000" cy="3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76" name="フローチャート : 判断 775"/>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73172</xdr:rowOff>
    </xdr:from>
    <xdr:ext cx="469744" cy="259045"/>
    <xdr:sp macro="" textlink="">
      <xdr:nvSpPr>
        <xdr:cNvPr id="777" name="テキスト ボックス 776"/>
        <xdr:cNvSpPr txBox="1"/>
      </xdr:nvSpPr>
      <xdr:spPr>
        <a:xfrm>
          <a:off x="19310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78" name="フローチャート : 判断 777"/>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60665</xdr:rowOff>
    </xdr:from>
    <xdr:ext cx="469744" cy="259045"/>
    <xdr:sp macro="" textlink="">
      <xdr:nvSpPr>
        <xdr:cNvPr id="779" name="テキスト ボックス 778"/>
        <xdr:cNvSpPr txBox="1"/>
      </xdr:nvSpPr>
      <xdr:spPr>
        <a:xfrm>
          <a:off x="18421427" y="100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130963</xdr:rowOff>
    </xdr:from>
    <xdr:to>
      <xdr:col>32</xdr:col>
      <xdr:colOff>238125</xdr:colOff>
      <xdr:row>59</xdr:row>
      <xdr:rowOff>61113</xdr:rowOff>
    </xdr:to>
    <xdr:sp macro="" textlink="">
      <xdr:nvSpPr>
        <xdr:cNvPr id="785" name="円/楕円 784"/>
        <xdr:cNvSpPr/>
      </xdr:nvSpPr>
      <xdr:spPr>
        <a:xfrm>
          <a:off x="221107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45890</xdr:rowOff>
    </xdr:from>
    <xdr:ext cx="469744" cy="259045"/>
    <xdr:sp macro="" textlink="">
      <xdr:nvSpPr>
        <xdr:cNvPr id="786" name="貸付金該当値テキスト"/>
        <xdr:cNvSpPr txBox="1"/>
      </xdr:nvSpPr>
      <xdr:spPr>
        <a:xfrm>
          <a:off x="22212300" y="99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114373</xdr:rowOff>
    </xdr:from>
    <xdr:to>
      <xdr:col>31</xdr:col>
      <xdr:colOff>85725</xdr:colOff>
      <xdr:row>59</xdr:row>
      <xdr:rowOff>44523</xdr:rowOff>
    </xdr:to>
    <xdr:sp macro="" textlink="">
      <xdr:nvSpPr>
        <xdr:cNvPr id="787" name="円/楕円 786"/>
        <xdr:cNvSpPr/>
      </xdr:nvSpPr>
      <xdr:spPr>
        <a:xfrm>
          <a:off x="21272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35650</xdr:rowOff>
    </xdr:from>
    <xdr:ext cx="469744" cy="259045"/>
    <xdr:sp macro="" textlink="">
      <xdr:nvSpPr>
        <xdr:cNvPr id="788" name="テキスト ボックス 787"/>
        <xdr:cNvSpPr txBox="1"/>
      </xdr:nvSpPr>
      <xdr:spPr>
        <a:xfrm>
          <a:off x="21088427" y="101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170445</xdr:rowOff>
    </xdr:from>
    <xdr:to>
      <xdr:col>29</xdr:col>
      <xdr:colOff>568325</xdr:colOff>
      <xdr:row>58</xdr:row>
      <xdr:rowOff>100595</xdr:rowOff>
    </xdr:to>
    <xdr:sp macro="" textlink="">
      <xdr:nvSpPr>
        <xdr:cNvPr id="789" name="円/楕円 788"/>
        <xdr:cNvSpPr/>
      </xdr:nvSpPr>
      <xdr:spPr>
        <a:xfrm>
          <a:off x="20383500" y="99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91722</xdr:rowOff>
    </xdr:from>
    <xdr:ext cx="469744" cy="259045"/>
    <xdr:sp macro="" textlink="">
      <xdr:nvSpPr>
        <xdr:cNvPr id="790" name="テキスト ボックス 789"/>
        <xdr:cNvSpPr txBox="1"/>
      </xdr:nvSpPr>
      <xdr:spPr>
        <a:xfrm>
          <a:off x="20199427" y="100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160190</xdr:rowOff>
    </xdr:from>
    <xdr:to>
      <xdr:col>28</xdr:col>
      <xdr:colOff>365125</xdr:colOff>
      <xdr:row>57</xdr:row>
      <xdr:rowOff>90340</xdr:rowOff>
    </xdr:to>
    <xdr:sp macro="" textlink="">
      <xdr:nvSpPr>
        <xdr:cNvPr id="791" name="円/楕円 790"/>
        <xdr:cNvSpPr/>
      </xdr:nvSpPr>
      <xdr:spPr>
        <a:xfrm>
          <a:off x="19494500" y="97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106867</xdr:rowOff>
    </xdr:from>
    <xdr:ext cx="534377" cy="259045"/>
    <xdr:sp macro="" textlink="">
      <xdr:nvSpPr>
        <xdr:cNvPr id="792" name="テキスト ボックス 791"/>
        <xdr:cNvSpPr txBox="1"/>
      </xdr:nvSpPr>
      <xdr:spPr>
        <a:xfrm>
          <a:off x="19278111" y="95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21496</xdr:rowOff>
    </xdr:from>
    <xdr:to>
      <xdr:col>27</xdr:col>
      <xdr:colOff>161925</xdr:colOff>
      <xdr:row>55</xdr:row>
      <xdr:rowOff>123096</xdr:rowOff>
    </xdr:to>
    <xdr:sp macro="" textlink="">
      <xdr:nvSpPr>
        <xdr:cNvPr id="793" name="円/楕円 792"/>
        <xdr:cNvSpPr/>
      </xdr:nvSpPr>
      <xdr:spPr>
        <a:xfrm>
          <a:off x="18605500" y="94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139623</xdr:rowOff>
    </xdr:from>
    <xdr:ext cx="534377" cy="259045"/>
    <xdr:sp macro="" textlink="">
      <xdr:nvSpPr>
        <xdr:cNvPr id="794" name="テキスト ボックス 793"/>
        <xdr:cNvSpPr txBox="1"/>
      </xdr:nvSpPr>
      <xdr:spPr>
        <a:xfrm>
          <a:off x="18389111" y="92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6" name="直線コネクタ 80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7" name="テキスト ボックス 80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8" name="直線コネクタ 80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09" name="テキスト ボックス 80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0" name="直線コネクタ 80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1" name="テキスト ボックス 81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2" name="直線コネクタ 81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13" name="テキスト ボックス 81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17" name="直線コネクタ 816"/>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18"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19" name="直線コネクタ 818"/>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0"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21" name="直線コネクタ 820"/>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125078</xdr:rowOff>
    </xdr:from>
    <xdr:to>
      <xdr:col>32</xdr:col>
      <xdr:colOff>187325</xdr:colOff>
      <xdr:row>75</xdr:row>
      <xdr:rowOff>140678</xdr:rowOff>
    </xdr:to>
    <xdr:cxnSp macro="">
      <xdr:nvCxnSpPr>
        <xdr:cNvPr id="822" name="直線コネクタ 821"/>
        <xdr:cNvCxnSpPr/>
      </xdr:nvCxnSpPr>
      <xdr:spPr>
        <a:xfrm flipV="1">
          <a:off x="21323300" y="12640928"/>
          <a:ext cx="838200" cy="35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23"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24" name="フローチャート : 判断 823"/>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38348</xdr:rowOff>
    </xdr:from>
    <xdr:to>
      <xdr:col>31</xdr:col>
      <xdr:colOff>34925</xdr:colOff>
      <xdr:row>75</xdr:row>
      <xdr:rowOff>140678</xdr:rowOff>
    </xdr:to>
    <xdr:cxnSp macro="">
      <xdr:nvCxnSpPr>
        <xdr:cNvPr id="825" name="直線コネクタ 824"/>
        <xdr:cNvCxnSpPr/>
      </xdr:nvCxnSpPr>
      <xdr:spPr>
        <a:xfrm>
          <a:off x="20434300" y="12382748"/>
          <a:ext cx="889000" cy="6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26" name="フローチャート : 判断 825"/>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101571</xdr:rowOff>
    </xdr:from>
    <xdr:ext cx="534377" cy="259045"/>
    <xdr:sp macro="" textlink="">
      <xdr:nvSpPr>
        <xdr:cNvPr id="827" name="テキスト ボックス 826"/>
        <xdr:cNvSpPr txBox="1"/>
      </xdr:nvSpPr>
      <xdr:spPr>
        <a:xfrm>
          <a:off x="21056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38348</xdr:rowOff>
    </xdr:from>
    <xdr:to>
      <xdr:col>29</xdr:col>
      <xdr:colOff>517525</xdr:colOff>
      <xdr:row>74</xdr:row>
      <xdr:rowOff>41694</xdr:rowOff>
    </xdr:to>
    <xdr:cxnSp macro="">
      <xdr:nvCxnSpPr>
        <xdr:cNvPr id="828" name="直線コネクタ 827"/>
        <xdr:cNvCxnSpPr/>
      </xdr:nvCxnSpPr>
      <xdr:spPr>
        <a:xfrm flipV="1">
          <a:off x="19545300" y="12382748"/>
          <a:ext cx="889000" cy="3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29" name="フローチャート : 判断 828"/>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108521</xdr:rowOff>
    </xdr:from>
    <xdr:ext cx="534377" cy="259045"/>
    <xdr:sp macro="" textlink="">
      <xdr:nvSpPr>
        <xdr:cNvPr id="830" name="テキスト ボックス 829"/>
        <xdr:cNvSpPr txBox="1"/>
      </xdr:nvSpPr>
      <xdr:spPr>
        <a:xfrm>
          <a:off x="20167111" y="13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41694</xdr:rowOff>
    </xdr:from>
    <xdr:to>
      <xdr:col>28</xdr:col>
      <xdr:colOff>314325</xdr:colOff>
      <xdr:row>77</xdr:row>
      <xdr:rowOff>104057</xdr:rowOff>
    </xdr:to>
    <xdr:cxnSp macro="">
      <xdr:nvCxnSpPr>
        <xdr:cNvPr id="831" name="直線コネクタ 830"/>
        <xdr:cNvCxnSpPr/>
      </xdr:nvCxnSpPr>
      <xdr:spPr>
        <a:xfrm flipV="1">
          <a:off x="18656300" y="12728994"/>
          <a:ext cx="889000" cy="57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32" name="フローチャート : 判断 831"/>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33" name="テキスト ボックス 832"/>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34" name="フローチャート : 判断 833"/>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35" name="テキスト ボックス 834"/>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74278</xdr:rowOff>
    </xdr:from>
    <xdr:to>
      <xdr:col>32</xdr:col>
      <xdr:colOff>238125</xdr:colOff>
      <xdr:row>74</xdr:row>
      <xdr:rowOff>4428</xdr:rowOff>
    </xdr:to>
    <xdr:sp macro="" textlink="">
      <xdr:nvSpPr>
        <xdr:cNvPr id="841" name="円/楕円 840"/>
        <xdr:cNvSpPr/>
      </xdr:nvSpPr>
      <xdr:spPr>
        <a:xfrm>
          <a:off x="22110700" y="125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97155</xdr:rowOff>
    </xdr:from>
    <xdr:ext cx="599010" cy="259045"/>
    <xdr:sp macro="" textlink="">
      <xdr:nvSpPr>
        <xdr:cNvPr id="842" name="繰出金該当値テキスト"/>
        <xdr:cNvSpPr txBox="1"/>
      </xdr:nvSpPr>
      <xdr:spPr>
        <a:xfrm>
          <a:off x="22212300" y="1244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89878</xdr:rowOff>
    </xdr:from>
    <xdr:to>
      <xdr:col>31</xdr:col>
      <xdr:colOff>85725</xdr:colOff>
      <xdr:row>76</xdr:row>
      <xdr:rowOff>20028</xdr:rowOff>
    </xdr:to>
    <xdr:sp macro="" textlink="">
      <xdr:nvSpPr>
        <xdr:cNvPr id="843" name="円/楕円 842"/>
        <xdr:cNvSpPr/>
      </xdr:nvSpPr>
      <xdr:spPr>
        <a:xfrm>
          <a:off x="21272500" y="129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36555</xdr:rowOff>
    </xdr:from>
    <xdr:ext cx="599010" cy="259045"/>
    <xdr:sp macro="" textlink="">
      <xdr:nvSpPr>
        <xdr:cNvPr id="844" name="テキスト ボックス 843"/>
        <xdr:cNvSpPr txBox="1"/>
      </xdr:nvSpPr>
      <xdr:spPr>
        <a:xfrm>
          <a:off x="21023794" y="1272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158998</xdr:rowOff>
    </xdr:from>
    <xdr:to>
      <xdr:col>29</xdr:col>
      <xdr:colOff>568325</xdr:colOff>
      <xdr:row>72</xdr:row>
      <xdr:rowOff>89148</xdr:rowOff>
    </xdr:to>
    <xdr:sp macro="" textlink="">
      <xdr:nvSpPr>
        <xdr:cNvPr id="845" name="円/楕円 844"/>
        <xdr:cNvSpPr/>
      </xdr:nvSpPr>
      <xdr:spPr>
        <a:xfrm>
          <a:off x="20383500" y="123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105675</xdr:rowOff>
    </xdr:from>
    <xdr:ext cx="599010" cy="259045"/>
    <xdr:sp macro="" textlink="">
      <xdr:nvSpPr>
        <xdr:cNvPr id="846" name="テキスト ボックス 845"/>
        <xdr:cNvSpPr txBox="1"/>
      </xdr:nvSpPr>
      <xdr:spPr>
        <a:xfrm>
          <a:off x="20134794" y="121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162344</xdr:rowOff>
    </xdr:from>
    <xdr:to>
      <xdr:col>28</xdr:col>
      <xdr:colOff>365125</xdr:colOff>
      <xdr:row>74</xdr:row>
      <xdr:rowOff>92494</xdr:rowOff>
    </xdr:to>
    <xdr:sp macro="" textlink="">
      <xdr:nvSpPr>
        <xdr:cNvPr id="847" name="円/楕円 846"/>
        <xdr:cNvSpPr/>
      </xdr:nvSpPr>
      <xdr:spPr>
        <a:xfrm>
          <a:off x="19494500" y="126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109021</xdr:rowOff>
    </xdr:from>
    <xdr:ext cx="599010" cy="259045"/>
    <xdr:sp macro="" textlink="">
      <xdr:nvSpPr>
        <xdr:cNvPr id="848" name="テキスト ボックス 847"/>
        <xdr:cNvSpPr txBox="1"/>
      </xdr:nvSpPr>
      <xdr:spPr>
        <a:xfrm>
          <a:off x="19245794" y="124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53257</xdr:rowOff>
    </xdr:from>
    <xdr:to>
      <xdr:col>27</xdr:col>
      <xdr:colOff>161925</xdr:colOff>
      <xdr:row>77</xdr:row>
      <xdr:rowOff>154857</xdr:rowOff>
    </xdr:to>
    <xdr:sp macro="" textlink="">
      <xdr:nvSpPr>
        <xdr:cNvPr id="849" name="円/楕円 848"/>
        <xdr:cNvSpPr/>
      </xdr:nvSpPr>
      <xdr:spPr>
        <a:xfrm>
          <a:off x="18605500" y="132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171384</xdr:rowOff>
    </xdr:from>
    <xdr:ext cx="534377" cy="259045"/>
    <xdr:sp macro="" textlink="">
      <xdr:nvSpPr>
        <xdr:cNvPr id="850" name="テキスト ボックス 849"/>
        <xdr:cNvSpPr txBox="1"/>
      </xdr:nvSpPr>
      <xdr:spPr>
        <a:xfrm>
          <a:off x="18389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1" name="直線コネクタ 86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2" name="テキスト ボックス 86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3" name="直線コネクタ 86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64" name="テキスト ボックス 863"/>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5" name="直線コネクタ 86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66" name="テキスト ボックス 865"/>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7" name="直線コネクタ 86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68" name="テキスト ボックス 867"/>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9" name="直線コネクタ 86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0" name="テキスト ボックス 869"/>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1" name="直線コネクタ 87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2" name="テキスト ボックス 871"/>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4" name="テキスト ボックス 87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6" name="直線コネクタ 875"/>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7"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9"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1" name="直線コネクタ 88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2"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3" name="フローチャート : 判断 882"/>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4" name="直線コネクタ 88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85" name="フローチャート : 判断 884"/>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86" name="テキスト ボックス 885"/>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7" name="直線コネクタ 88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88" name="フローチャート : 判断 887"/>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89" name="テキスト ボックス 888"/>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0" name="直線コネクタ 88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1" name="フローチャート : 判断 890"/>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2" name="テキスト ボックス 891"/>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3" name="フローチャート : 判断 892"/>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894" name="テキスト ボックス 893"/>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0" name="円/楕円 89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1"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2" name="円/楕円 90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3" name="テキスト ボックス 90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4" name="円/楕円 90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05" name="テキスト ボックス 90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6" name="円/楕円 90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07" name="テキスト ボックス 90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8" name="円/楕円 90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9" name="テキスト ボックス 90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復旧・復興のピークを迎え、普通建設事業費及び災害復旧事業費については、全国や県平均を大きく上回る結果となっている。今後復興創生期間の終わりである平成３２年度にかけ上記事業費については縮小傾向なるが、一方経常経費については増が見込まれている。主に物件費、維持補修費、扶助費、公債費である。物件費、維持補修費に関しては、復興に際し、再建した施設の維持管理経費や老朽化した公共施設の維持補修費が今後増大することが見込まれ、</a:t>
          </a:r>
          <a:r>
            <a:rPr kumimoji="1" lang="en-US" altLang="ja-JP" sz="1300">
              <a:latin typeface="ＭＳ Ｐゴシック"/>
            </a:rPr>
            <a:t>H29</a:t>
          </a:r>
          <a:r>
            <a:rPr kumimoji="1" lang="ja-JP" altLang="en-US" sz="1300">
              <a:latin typeface="ＭＳ Ｐゴシック"/>
            </a:rPr>
            <a:t>年度当初予算に関しても当該費目に係る予算が前年比約</a:t>
          </a:r>
          <a:r>
            <a:rPr kumimoji="1" lang="en-US" altLang="ja-JP" sz="1300">
              <a:latin typeface="ＭＳ Ｐゴシック"/>
            </a:rPr>
            <a:t>200</a:t>
          </a:r>
          <a:r>
            <a:rPr kumimoji="1" lang="ja-JP" altLang="en-US" sz="1300">
              <a:latin typeface="ＭＳ Ｐゴシック"/>
            </a:rPr>
            <a:t>百万円の増をしていることから、今後避けられない状況である。扶助費については、震災後一旦減少したが、その後は一貫して上昇している。これは主に生活保護費が要因であり、生活保護受給者の増加に歯止めがかからない状況である。公債費については、震災以降、通常分の起債が抑制されたために減少傾向にあるが、今後災害公営住宅建設事業債の償還が本格化することや新火葬場や市民センターの整備に向けた合併特例債の発行が予定されており、公債費の増加が懸念される。先に述べた増加傾向にあるものについては、物件費を除き、義務的経費であり、震災からの復興につれて減少するものではないため、今後は</a:t>
          </a:r>
          <a:r>
            <a:rPr kumimoji="1" lang="ja-JP" altLang="ja-JP" sz="1300">
              <a:solidFill>
                <a:schemeClr val="dk1"/>
              </a:solidFill>
              <a:effectLst/>
              <a:latin typeface="+mn-lt"/>
              <a:ea typeface="+mn-ea"/>
              <a:cs typeface="+mn-cs"/>
            </a:rPr>
            <a:t>行財政改革の一環による事務の効率化や外部委託による人件費の抑制</a:t>
          </a:r>
          <a:r>
            <a:rPr kumimoji="1" lang="ja-JP" altLang="en-US" sz="1300">
              <a:solidFill>
                <a:schemeClr val="dk1"/>
              </a:solidFill>
              <a:effectLst/>
              <a:latin typeface="+mn-lt"/>
              <a:ea typeface="+mn-ea"/>
              <a:cs typeface="+mn-cs"/>
            </a:rPr>
            <a:t>、「東松島市公共施設等総合管理計画」に基づく公共施設の統廃合をすすめ、総量的な経費削減に努めていく。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40,270
40,170
101.36
79,506,646
72,194,424
644,594
10,387,730
15,152,139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788</xdr:rowOff>
    </xdr:from>
    <xdr:to>
      <xdr:col>6</xdr:col>
      <xdr:colOff>511175</xdr:colOff>
      <xdr:row>37</xdr:row>
      <xdr:rowOff>29286</xdr:rowOff>
    </xdr:to>
    <xdr:cxnSp macro="">
      <xdr:nvCxnSpPr>
        <xdr:cNvPr id="60" name="直線コネクタ 59"/>
        <xdr:cNvCxnSpPr/>
      </xdr:nvCxnSpPr>
      <xdr:spPr>
        <a:xfrm>
          <a:off x="3797300" y="6344438"/>
          <a:ext cx="8382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788</xdr:rowOff>
    </xdr:from>
    <xdr:to>
      <xdr:col>5</xdr:col>
      <xdr:colOff>358775</xdr:colOff>
      <xdr:row>37</xdr:row>
      <xdr:rowOff>31648</xdr:rowOff>
    </xdr:to>
    <xdr:cxnSp macro="">
      <xdr:nvCxnSpPr>
        <xdr:cNvPr id="63" name="直線コネクタ 62"/>
        <xdr:cNvCxnSpPr/>
      </xdr:nvCxnSpPr>
      <xdr:spPr>
        <a:xfrm flipV="1">
          <a:off x="2908300" y="634443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27534</xdr:rowOff>
    </xdr:from>
    <xdr:to>
      <xdr:col>4</xdr:col>
      <xdr:colOff>155575</xdr:colOff>
      <xdr:row>37</xdr:row>
      <xdr:rowOff>31648</xdr:rowOff>
    </xdr:to>
    <xdr:cxnSp macro="">
      <xdr:nvCxnSpPr>
        <xdr:cNvPr id="66" name="直線コネクタ 65"/>
        <xdr:cNvCxnSpPr/>
      </xdr:nvCxnSpPr>
      <xdr:spPr>
        <a:xfrm>
          <a:off x="2019300" y="637118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145034</xdr:rowOff>
    </xdr:from>
    <xdr:to>
      <xdr:col>2</xdr:col>
      <xdr:colOff>638175</xdr:colOff>
      <xdr:row>37</xdr:row>
      <xdr:rowOff>27534</xdr:rowOff>
    </xdr:to>
    <xdr:cxnSp macro="">
      <xdr:nvCxnSpPr>
        <xdr:cNvPr id="69" name="直線コネクタ 68"/>
        <xdr:cNvCxnSpPr/>
      </xdr:nvCxnSpPr>
      <xdr:spPr>
        <a:xfrm>
          <a:off x="1130300" y="631723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149936</xdr:rowOff>
    </xdr:from>
    <xdr:to>
      <xdr:col>6</xdr:col>
      <xdr:colOff>561975</xdr:colOff>
      <xdr:row>37</xdr:row>
      <xdr:rowOff>80086</xdr:rowOff>
    </xdr:to>
    <xdr:sp macro="" textlink="">
      <xdr:nvSpPr>
        <xdr:cNvPr id="79" name="円/楕円 78"/>
        <xdr:cNvSpPr/>
      </xdr:nvSpPr>
      <xdr:spPr>
        <a:xfrm>
          <a:off x="4584700" y="6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83862</xdr:rowOff>
    </xdr:from>
    <xdr:ext cx="469744" cy="259045"/>
    <xdr:sp macro="" textlink="">
      <xdr:nvSpPr>
        <xdr:cNvPr id="80" name="議会費該当値テキスト"/>
        <xdr:cNvSpPr txBox="1"/>
      </xdr:nvSpPr>
      <xdr:spPr>
        <a:xfrm>
          <a:off x="4686300" y="62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121438</xdr:rowOff>
    </xdr:from>
    <xdr:to>
      <xdr:col>5</xdr:col>
      <xdr:colOff>409575</xdr:colOff>
      <xdr:row>37</xdr:row>
      <xdr:rowOff>51588</xdr:rowOff>
    </xdr:to>
    <xdr:sp macro="" textlink="">
      <xdr:nvSpPr>
        <xdr:cNvPr id="81" name="円/楕円 80"/>
        <xdr:cNvSpPr/>
      </xdr:nvSpPr>
      <xdr:spPr>
        <a:xfrm>
          <a:off x="3746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42715</xdr:rowOff>
    </xdr:from>
    <xdr:ext cx="469744" cy="259045"/>
    <xdr:sp macro="" textlink="">
      <xdr:nvSpPr>
        <xdr:cNvPr id="82" name="テキスト ボックス 81"/>
        <xdr:cNvSpPr txBox="1"/>
      </xdr:nvSpPr>
      <xdr:spPr>
        <a:xfrm>
          <a:off x="3562427" y="63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152298</xdr:rowOff>
    </xdr:from>
    <xdr:to>
      <xdr:col>4</xdr:col>
      <xdr:colOff>206375</xdr:colOff>
      <xdr:row>37</xdr:row>
      <xdr:rowOff>82448</xdr:rowOff>
    </xdr:to>
    <xdr:sp macro="" textlink="">
      <xdr:nvSpPr>
        <xdr:cNvPr id="83" name="円/楕円 82"/>
        <xdr:cNvSpPr/>
      </xdr:nvSpPr>
      <xdr:spPr>
        <a:xfrm>
          <a:off x="2857500" y="63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73575</xdr:rowOff>
    </xdr:from>
    <xdr:ext cx="469744" cy="259045"/>
    <xdr:sp macro="" textlink="">
      <xdr:nvSpPr>
        <xdr:cNvPr id="84" name="テキスト ボックス 83"/>
        <xdr:cNvSpPr txBox="1"/>
      </xdr:nvSpPr>
      <xdr:spPr>
        <a:xfrm>
          <a:off x="2673427"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148184</xdr:rowOff>
    </xdr:from>
    <xdr:to>
      <xdr:col>3</xdr:col>
      <xdr:colOff>3175</xdr:colOff>
      <xdr:row>37</xdr:row>
      <xdr:rowOff>78334</xdr:rowOff>
    </xdr:to>
    <xdr:sp macro="" textlink="">
      <xdr:nvSpPr>
        <xdr:cNvPr id="85" name="円/楕円 84"/>
        <xdr:cNvSpPr/>
      </xdr:nvSpPr>
      <xdr:spPr>
        <a:xfrm>
          <a:off x="1968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69461</xdr:rowOff>
    </xdr:from>
    <xdr:ext cx="469744" cy="259045"/>
    <xdr:sp macro="" textlink="">
      <xdr:nvSpPr>
        <xdr:cNvPr id="86" name="テキスト ボックス 85"/>
        <xdr:cNvSpPr txBox="1"/>
      </xdr:nvSpPr>
      <xdr:spPr>
        <a:xfrm>
          <a:off x="1784427" y="64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94234</xdr:rowOff>
    </xdr:from>
    <xdr:to>
      <xdr:col>1</xdr:col>
      <xdr:colOff>485775</xdr:colOff>
      <xdr:row>37</xdr:row>
      <xdr:rowOff>24384</xdr:rowOff>
    </xdr:to>
    <xdr:sp macro="" textlink="">
      <xdr:nvSpPr>
        <xdr:cNvPr id="87" name="円/楕円 86"/>
        <xdr:cNvSpPr/>
      </xdr:nvSpPr>
      <xdr:spPr>
        <a:xfrm>
          <a:off x="1079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15511</xdr:rowOff>
    </xdr:from>
    <xdr:ext cx="469744" cy="259045"/>
    <xdr:sp macro="" textlink="">
      <xdr:nvSpPr>
        <xdr:cNvPr id="88" name="テキスト ボックス 87"/>
        <xdr:cNvSpPr txBox="1"/>
      </xdr:nvSpPr>
      <xdr:spPr>
        <a:xfrm>
          <a:off x="8954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144597</xdr:rowOff>
    </xdr:from>
    <xdr:to>
      <xdr:col>6</xdr:col>
      <xdr:colOff>510540</xdr:colOff>
      <xdr:row>59</xdr:row>
      <xdr:rowOff>16718</xdr:rowOff>
    </xdr:to>
    <xdr:cxnSp macro="">
      <xdr:nvCxnSpPr>
        <xdr:cNvPr id="112" name="直線コネクタ 111"/>
        <xdr:cNvCxnSpPr/>
      </xdr:nvCxnSpPr>
      <xdr:spPr>
        <a:xfrm flipV="1">
          <a:off x="4633595" y="9745797"/>
          <a:ext cx="1270" cy="386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47241</xdr:rowOff>
    </xdr:from>
    <xdr:ext cx="534377" cy="259045"/>
    <xdr:sp macro="" textlink="">
      <xdr:nvSpPr>
        <xdr:cNvPr id="113" name="総務費最小値テキスト"/>
        <xdr:cNvSpPr txBox="1"/>
      </xdr:nvSpPr>
      <xdr:spPr>
        <a:xfrm>
          <a:off x="4686300" y="101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59</xdr:row>
      <xdr:rowOff>16718</xdr:rowOff>
    </xdr:from>
    <xdr:to>
      <xdr:col>6</xdr:col>
      <xdr:colOff>600075</xdr:colOff>
      <xdr:row>59</xdr:row>
      <xdr:rowOff>16718</xdr:rowOff>
    </xdr:to>
    <xdr:cxnSp macro="">
      <xdr:nvCxnSpPr>
        <xdr:cNvPr id="114" name="直線コネクタ 113"/>
        <xdr:cNvCxnSpPr/>
      </xdr:nvCxnSpPr>
      <xdr:spPr>
        <a:xfrm>
          <a:off x="4546600" y="1013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91274</xdr:rowOff>
    </xdr:from>
    <xdr:ext cx="599010" cy="259045"/>
    <xdr:sp macro="" textlink="">
      <xdr:nvSpPr>
        <xdr:cNvPr id="115" name="総務費最大値テキスト"/>
        <xdr:cNvSpPr txBox="1"/>
      </xdr:nvSpPr>
      <xdr:spPr>
        <a:xfrm>
          <a:off x="4686300" y="952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56</xdr:row>
      <xdr:rowOff>144597</xdr:rowOff>
    </xdr:from>
    <xdr:to>
      <xdr:col>6</xdr:col>
      <xdr:colOff>600075</xdr:colOff>
      <xdr:row>56</xdr:row>
      <xdr:rowOff>144597</xdr:rowOff>
    </xdr:to>
    <xdr:cxnSp macro="">
      <xdr:nvCxnSpPr>
        <xdr:cNvPr id="116" name="直線コネクタ 115"/>
        <xdr:cNvCxnSpPr/>
      </xdr:nvCxnSpPr>
      <xdr:spPr>
        <a:xfrm>
          <a:off x="4546600" y="974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45628</xdr:rowOff>
    </xdr:from>
    <xdr:to>
      <xdr:col>6</xdr:col>
      <xdr:colOff>511175</xdr:colOff>
      <xdr:row>56</xdr:row>
      <xdr:rowOff>144597</xdr:rowOff>
    </xdr:to>
    <xdr:cxnSp macro="">
      <xdr:nvCxnSpPr>
        <xdr:cNvPr id="117" name="直線コネクタ 116"/>
        <xdr:cNvCxnSpPr/>
      </xdr:nvCxnSpPr>
      <xdr:spPr>
        <a:xfrm>
          <a:off x="3797300" y="9475378"/>
          <a:ext cx="838200" cy="27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91691</xdr:rowOff>
    </xdr:from>
    <xdr:ext cx="534377" cy="259045"/>
    <xdr:sp macro="" textlink="">
      <xdr:nvSpPr>
        <xdr:cNvPr id="118" name="総務費平均値テキスト"/>
        <xdr:cNvSpPr txBox="1"/>
      </xdr:nvSpPr>
      <xdr:spPr>
        <a:xfrm>
          <a:off x="4686300" y="1003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113264</xdr:rowOff>
    </xdr:from>
    <xdr:to>
      <xdr:col>6</xdr:col>
      <xdr:colOff>561975</xdr:colOff>
      <xdr:row>59</xdr:row>
      <xdr:rowOff>43414</xdr:rowOff>
    </xdr:to>
    <xdr:sp macro="" textlink="">
      <xdr:nvSpPr>
        <xdr:cNvPr id="119" name="フローチャート : 判断 118"/>
        <xdr:cNvSpPr/>
      </xdr:nvSpPr>
      <xdr:spPr>
        <a:xfrm>
          <a:off x="4584700" y="1005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45628</xdr:rowOff>
    </xdr:from>
    <xdr:to>
      <xdr:col>5</xdr:col>
      <xdr:colOff>358775</xdr:colOff>
      <xdr:row>56</xdr:row>
      <xdr:rowOff>36281</xdr:rowOff>
    </xdr:to>
    <xdr:cxnSp macro="">
      <xdr:nvCxnSpPr>
        <xdr:cNvPr id="120" name="直線コネクタ 119"/>
        <xdr:cNvCxnSpPr/>
      </xdr:nvCxnSpPr>
      <xdr:spPr>
        <a:xfrm flipV="1">
          <a:off x="2908300" y="9475378"/>
          <a:ext cx="889000" cy="1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96741</xdr:rowOff>
    </xdr:from>
    <xdr:to>
      <xdr:col>5</xdr:col>
      <xdr:colOff>409575</xdr:colOff>
      <xdr:row>59</xdr:row>
      <xdr:rowOff>26891</xdr:rowOff>
    </xdr:to>
    <xdr:sp macro="" textlink="">
      <xdr:nvSpPr>
        <xdr:cNvPr id="121" name="フローチャート : 判断 120"/>
        <xdr:cNvSpPr/>
      </xdr:nvSpPr>
      <xdr:spPr>
        <a:xfrm>
          <a:off x="3746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18018</xdr:rowOff>
    </xdr:from>
    <xdr:ext cx="534377" cy="259045"/>
    <xdr:sp macro="" textlink="">
      <xdr:nvSpPr>
        <xdr:cNvPr id="122" name="テキスト ボックス 121"/>
        <xdr:cNvSpPr txBox="1"/>
      </xdr:nvSpPr>
      <xdr:spPr>
        <a:xfrm>
          <a:off x="3530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50549</xdr:rowOff>
    </xdr:from>
    <xdr:to>
      <xdr:col>4</xdr:col>
      <xdr:colOff>155575</xdr:colOff>
      <xdr:row>56</xdr:row>
      <xdr:rowOff>36281</xdr:rowOff>
    </xdr:to>
    <xdr:cxnSp macro="">
      <xdr:nvCxnSpPr>
        <xdr:cNvPr id="123" name="直線コネクタ 122"/>
        <xdr:cNvCxnSpPr/>
      </xdr:nvCxnSpPr>
      <xdr:spPr>
        <a:xfrm>
          <a:off x="2019300" y="8794499"/>
          <a:ext cx="889000" cy="8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101729</xdr:rowOff>
    </xdr:from>
    <xdr:to>
      <xdr:col>4</xdr:col>
      <xdr:colOff>206375</xdr:colOff>
      <xdr:row>59</xdr:row>
      <xdr:rowOff>31879</xdr:rowOff>
    </xdr:to>
    <xdr:sp macro="" textlink="">
      <xdr:nvSpPr>
        <xdr:cNvPr id="124" name="フローチャート : 判断 123"/>
        <xdr:cNvSpPr/>
      </xdr:nvSpPr>
      <xdr:spPr>
        <a:xfrm>
          <a:off x="2857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23006</xdr:rowOff>
    </xdr:from>
    <xdr:ext cx="534377" cy="259045"/>
    <xdr:sp macro="" textlink="">
      <xdr:nvSpPr>
        <xdr:cNvPr id="125" name="テキスト ボックス 124"/>
        <xdr:cNvSpPr txBox="1"/>
      </xdr:nvSpPr>
      <xdr:spPr>
        <a:xfrm>
          <a:off x="2641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50549</xdr:rowOff>
    </xdr:from>
    <xdr:to>
      <xdr:col>2</xdr:col>
      <xdr:colOff>638175</xdr:colOff>
      <xdr:row>57</xdr:row>
      <xdr:rowOff>124561</xdr:rowOff>
    </xdr:to>
    <xdr:cxnSp macro="">
      <xdr:nvCxnSpPr>
        <xdr:cNvPr id="126" name="直線コネクタ 125"/>
        <xdr:cNvCxnSpPr/>
      </xdr:nvCxnSpPr>
      <xdr:spPr>
        <a:xfrm flipV="1">
          <a:off x="1130300" y="8794499"/>
          <a:ext cx="889000" cy="11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81023</xdr:rowOff>
    </xdr:from>
    <xdr:to>
      <xdr:col>3</xdr:col>
      <xdr:colOff>3175</xdr:colOff>
      <xdr:row>59</xdr:row>
      <xdr:rowOff>11173</xdr:rowOff>
    </xdr:to>
    <xdr:sp macro="" textlink="">
      <xdr:nvSpPr>
        <xdr:cNvPr id="127" name="フローチャート : 判断 126"/>
        <xdr:cNvSpPr/>
      </xdr:nvSpPr>
      <xdr:spPr>
        <a:xfrm>
          <a:off x="1968500" y="1002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2300</xdr:rowOff>
    </xdr:from>
    <xdr:ext cx="599010" cy="259045"/>
    <xdr:sp macro="" textlink="">
      <xdr:nvSpPr>
        <xdr:cNvPr id="128" name="テキスト ボックス 127"/>
        <xdr:cNvSpPr txBox="1"/>
      </xdr:nvSpPr>
      <xdr:spPr>
        <a:xfrm>
          <a:off x="1719794" y="101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104934</xdr:rowOff>
    </xdr:from>
    <xdr:to>
      <xdr:col>1</xdr:col>
      <xdr:colOff>485775</xdr:colOff>
      <xdr:row>59</xdr:row>
      <xdr:rowOff>35084</xdr:rowOff>
    </xdr:to>
    <xdr:sp macro="" textlink="">
      <xdr:nvSpPr>
        <xdr:cNvPr id="129" name="フローチャート : 判断 128"/>
        <xdr:cNvSpPr/>
      </xdr:nvSpPr>
      <xdr:spPr>
        <a:xfrm>
          <a:off x="1079500" y="100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26211</xdr:rowOff>
    </xdr:from>
    <xdr:ext cx="534377" cy="259045"/>
    <xdr:sp macro="" textlink="">
      <xdr:nvSpPr>
        <xdr:cNvPr id="130" name="テキスト ボックス 129"/>
        <xdr:cNvSpPr txBox="1"/>
      </xdr:nvSpPr>
      <xdr:spPr>
        <a:xfrm>
          <a:off x="863111" y="101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93797</xdr:rowOff>
    </xdr:from>
    <xdr:to>
      <xdr:col>6</xdr:col>
      <xdr:colOff>561975</xdr:colOff>
      <xdr:row>57</xdr:row>
      <xdr:rowOff>23947</xdr:rowOff>
    </xdr:to>
    <xdr:sp macro="" textlink="">
      <xdr:nvSpPr>
        <xdr:cNvPr id="136" name="円/楕円 135"/>
        <xdr:cNvSpPr/>
      </xdr:nvSpPr>
      <xdr:spPr>
        <a:xfrm>
          <a:off x="4584700" y="96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46824</xdr:rowOff>
    </xdr:from>
    <xdr:ext cx="599010" cy="259045"/>
    <xdr:sp macro="" textlink="">
      <xdr:nvSpPr>
        <xdr:cNvPr id="137" name="総務費該当値テキスト"/>
        <xdr:cNvSpPr txBox="1"/>
      </xdr:nvSpPr>
      <xdr:spPr>
        <a:xfrm>
          <a:off x="4686300" y="964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543,574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166278</xdr:rowOff>
    </xdr:from>
    <xdr:to>
      <xdr:col>5</xdr:col>
      <xdr:colOff>409575</xdr:colOff>
      <xdr:row>55</xdr:row>
      <xdr:rowOff>96428</xdr:rowOff>
    </xdr:to>
    <xdr:sp macro="" textlink="">
      <xdr:nvSpPr>
        <xdr:cNvPr id="138" name="円/楕円 137"/>
        <xdr:cNvSpPr/>
      </xdr:nvSpPr>
      <xdr:spPr>
        <a:xfrm>
          <a:off x="3746500" y="94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112955</xdr:rowOff>
    </xdr:from>
    <xdr:ext cx="599010" cy="259045"/>
    <xdr:sp macro="" textlink="">
      <xdr:nvSpPr>
        <xdr:cNvPr id="139" name="テキスト ボックス 138"/>
        <xdr:cNvSpPr txBox="1"/>
      </xdr:nvSpPr>
      <xdr:spPr>
        <a:xfrm>
          <a:off x="3497794" y="919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156931</xdr:rowOff>
    </xdr:from>
    <xdr:to>
      <xdr:col>4</xdr:col>
      <xdr:colOff>206375</xdr:colOff>
      <xdr:row>56</xdr:row>
      <xdr:rowOff>87081</xdr:rowOff>
    </xdr:to>
    <xdr:sp macro="" textlink="">
      <xdr:nvSpPr>
        <xdr:cNvPr id="140" name="円/楕円 139"/>
        <xdr:cNvSpPr/>
      </xdr:nvSpPr>
      <xdr:spPr>
        <a:xfrm>
          <a:off x="2857500" y="95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103608</xdr:rowOff>
    </xdr:from>
    <xdr:ext cx="599010" cy="259045"/>
    <xdr:sp macro="" textlink="">
      <xdr:nvSpPr>
        <xdr:cNvPr id="141" name="テキスト ボックス 140"/>
        <xdr:cNvSpPr txBox="1"/>
      </xdr:nvSpPr>
      <xdr:spPr>
        <a:xfrm>
          <a:off x="2608794" y="936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685,721</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171199</xdr:rowOff>
    </xdr:from>
    <xdr:to>
      <xdr:col>3</xdr:col>
      <xdr:colOff>3175</xdr:colOff>
      <xdr:row>51</xdr:row>
      <xdr:rowOff>101349</xdr:rowOff>
    </xdr:to>
    <xdr:sp macro="" textlink="">
      <xdr:nvSpPr>
        <xdr:cNvPr id="142" name="円/楕円 141"/>
        <xdr:cNvSpPr/>
      </xdr:nvSpPr>
      <xdr:spPr>
        <a:xfrm>
          <a:off x="1968500" y="87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117876</xdr:rowOff>
    </xdr:from>
    <xdr:ext cx="690189" cy="259045"/>
    <xdr:sp macro="" textlink="">
      <xdr:nvSpPr>
        <xdr:cNvPr id="143" name="テキスト ボックス 142"/>
        <xdr:cNvSpPr txBox="1"/>
      </xdr:nvSpPr>
      <xdr:spPr>
        <a:xfrm>
          <a:off x="1674204" y="8518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1,791,996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73761</xdr:rowOff>
    </xdr:from>
    <xdr:to>
      <xdr:col>1</xdr:col>
      <xdr:colOff>485775</xdr:colOff>
      <xdr:row>58</xdr:row>
      <xdr:rowOff>3911</xdr:rowOff>
    </xdr:to>
    <xdr:sp macro="" textlink="">
      <xdr:nvSpPr>
        <xdr:cNvPr id="144" name="円/楕円 143"/>
        <xdr:cNvSpPr/>
      </xdr:nvSpPr>
      <xdr:spPr>
        <a:xfrm>
          <a:off x="1079500" y="98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20438</xdr:rowOff>
    </xdr:from>
    <xdr:ext cx="599010" cy="259045"/>
    <xdr:sp macro="" textlink="">
      <xdr:nvSpPr>
        <xdr:cNvPr id="145" name="テキスト ボックス 144"/>
        <xdr:cNvSpPr txBox="1"/>
      </xdr:nvSpPr>
      <xdr:spPr>
        <a:xfrm>
          <a:off x="830794" y="96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154845</xdr:rowOff>
    </xdr:from>
    <xdr:to>
      <xdr:col>6</xdr:col>
      <xdr:colOff>510540</xdr:colOff>
      <xdr:row>77</xdr:row>
      <xdr:rowOff>164267</xdr:rowOff>
    </xdr:to>
    <xdr:cxnSp macro="">
      <xdr:nvCxnSpPr>
        <xdr:cNvPr id="169" name="直線コネクタ 168"/>
        <xdr:cNvCxnSpPr/>
      </xdr:nvCxnSpPr>
      <xdr:spPr>
        <a:xfrm flipV="1">
          <a:off x="4633595" y="13013595"/>
          <a:ext cx="1270" cy="352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168094</xdr:rowOff>
    </xdr:from>
    <xdr:ext cx="599010" cy="259045"/>
    <xdr:sp macro="" textlink="">
      <xdr:nvSpPr>
        <xdr:cNvPr id="170" name="民生費最小値テキスト"/>
        <xdr:cNvSpPr txBox="1"/>
      </xdr:nvSpPr>
      <xdr:spPr>
        <a:xfrm>
          <a:off x="4686300" y="1336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77</xdr:row>
      <xdr:rowOff>164267</xdr:rowOff>
    </xdr:from>
    <xdr:to>
      <xdr:col>6</xdr:col>
      <xdr:colOff>600075</xdr:colOff>
      <xdr:row>77</xdr:row>
      <xdr:rowOff>164267</xdr:rowOff>
    </xdr:to>
    <xdr:cxnSp macro="">
      <xdr:nvCxnSpPr>
        <xdr:cNvPr id="171" name="直線コネクタ 170"/>
        <xdr:cNvCxnSpPr/>
      </xdr:nvCxnSpPr>
      <xdr:spPr>
        <a:xfrm>
          <a:off x="4546600" y="1336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101522</xdr:rowOff>
    </xdr:from>
    <xdr:ext cx="599010" cy="259045"/>
    <xdr:sp macro="" textlink="">
      <xdr:nvSpPr>
        <xdr:cNvPr id="172" name="民生費最大値テキスト"/>
        <xdr:cNvSpPr txBox="1"/>
      </xdr:nvSpPr>
      <xdr:spPr>
        <a:xfrm>
          <a:off x="4686300" y="127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75</xdr:row>
      <xdr:rowOff>154845</xdr:rowOff>
    </xdr:from>
    <xdr:to>
      <xdr:col>6</xdr:col>
      <xdr:colOff>600075</xdr:colOff>
      <xdr:row>75</xdr:row>
      <xdr:rowOff>154845</xdr:rowOff>
    </xdr:to>
    <xdr:cxnSp macro="">
      <xdr:nvCxnSpPr>
        <xdr:cNvPr id="173" name="直線コネクタ 172"/>
        <xdr:cNvCxnSpPr/>
      </xdr:nvCxnSpPr>
      <xdr:spPr>
        <a:xfrm>
          <a:off x="4546600" y="130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139601</xdr:rowOff>
    </xdr:from>
    <xdr:to>
      <xdr:col>6</xdr:col>
      <xdr:colOff>511175</xdr:colOff>
      <xdr:row>77</xdr:row>
      <xdr:rowOff>148417</xdr:rowOff>
    </xdr:to>
    <xdr:cxnSp macro="">
      <xdr:nvCxnSpPr>
        <xdr:cNvPr id="174" name="直線コネクタ 173"/>
        <xdr:cNvCxnSpPr/>
      </xdr:nvCxnSpPr>
      <xdr:spPr>
        <a:xfrm>
          <a:off x="3797300" y="13341251"/>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25325</xdr:rowOff>
    </xdr:from>
    <xdr:ext cx="599010" cy="259045"/>
    <xdr:sp macro="" textlink="">
      <xdr:nvSpPr>
        <xdr:cNvPr id="175" name="民生費平均値テキスト"/>
        <xdr:cNvSpPr txBox="1"/>
      </xdr:nvSpPr>
      <xdr:spPr>
        <a:xfrm>
          <a:off x="4686300" y="1305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2448</xdr:rowOff>
    </xdr:from>
    <xdr:to>
      <xdr:col>6</xdr:col>
      <xdr:colOff>561975</xdr:colOff>
      <xdr:row>77</xdr:row>
      <xdr:rowOff>104048</xdr:rowOff>
    </xdr:to>
    <xdr:sp macro="" textlink="">
      <xdr:nvSpPr>
        <xdr:cNvPr id="176" name="フローチャート : 判断 175"/>
        <xdr:cNvSpPr/>
      </xdr:nvSpPr>
      <xdr:spPr>
        <a:xfrm>
          <a:off x="4584700" y="1320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2436</xdr:rowOff>
    </xdr:from>
    <xdr:to>
      <xdr:col>5</xdr:col>
      <xdr:colOff>358775</xdr:colOff>
      <xdr:row>77</xdr:row>
      <xdr:rowOff>139601</xdr:rowOff>
    </xdr:to>
    <xdr:cxnSp macro="">
      <xdr:nvCxnSpPr>
        <xdr:cNvPr id="177" name="直線コネクタ 176"/>
        <xdr:cNvCxnSpPr/>
      </xdr:nvCxnSpPr>
      <xdr:spPr>
        <a:xfrm>
          <a:off x="2908300" y="12175386"/>
          <a:ext cx="889000" cy="1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29910</xdr:rowOff>
    </xdr:from>
    <xdr:to>
      <xdr:col>5</xdr:col>
      <xdr:colOff>409575</xdr:colOff>
      <xdr:row>77</xdr:row>
      <xdr:rowOff>131510</xdr:rowOff>
    </xdr:to>
    <xdr:sp macro="" textlink="">
      <xdr:nvSpPr>
        <xdr:cNvPr id="178" name="フローチャート : 判断 177"/>
        <xdr:cNvSpPr/>
      </xdr:nvSpPr>
      <xdr:spPr>
        <a:xfrm>
          <a:off x="3746500" y="132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148037</xdr:rowOff>
    </xdr:from>
    <xdr:ext cx="599010" cy="259045"/>
    <xdr:sp macro="" textlink="">
      <xdr:nvSpPr>
        <xdr:cNvPr id="179" name="テキスト ボックス 178"/>
        <xdr:cNvSpPr txBox="1"/>
      </xdr:nvSpPr>
      <xdr:spPr>
        <a:xfrm>
          <a:off x="3497794" y="130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2436</xdr:rowOff>
    </xdr:from>
    <xdr:to>
      <xdr:col>4</xdr:col>
      <xdr:colOff>155575</xdr:colOff>
      <xdr:row>73</xdr:row>
      <xdr:rowOff>62795</xdr:rowOff>
    </xdr:to>
    <xdr:cxnSp macro="">
      <xdr:nvCxnSpPr>
        <xdr:cNvPr id="180" name="直線コネクタ 179"/>
        <xdr:cNvCxnSpPr/>
      </xdr:nvCxnSpPr>
      <xdr:spPr>
        <a:xfrm flipV="1">
          <a:off x="2019300" y="12175386"/>
          <a:ext cx="889000" cy="40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36686</xdr:rowOff>
    </xdr:from>
    <xdr:to>
      <xdr:col>4</xdr:col>
      <xdr:colOff>206375</xdr:colOff>
      <xdr:row>77</xdr:row>
      <xdr:rowOff>138286</xdr:rowOff>
    </xdr:to>
    <xdr:sp macro="" textlink="">
      <xdr:nvSpPr>
        <xdr:cNvPr id="181" name="フローチャート : 判断 180"/>
        <xdr:cNvSpPr/>
      </xdr:nvSpPr>
      <xdr:spPr>
        <a:xfrm>
          <a:off x="2857500" y="1323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129413</xdr:rowOff>
    </xdr:from>
    <xdr:ext cx="599010" cy="259045"/>
    <xdr:sp macro="" textlink="">
      <xdr:nvSpPr>
        <xdr:cNvPr id="182" name="テキスト ボックス 181"/>
        <xdr:cNvSpPr txBox="1"/>
      </xdr:nvSpPr>
      <xdr:spPr>
        <a:xfrm>
          <a:off x="2608794" y="1333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46201</xdr:rowOff>
    </xdr:from>
    <xdr:to>
      <xdr:col>2</xdr:col>
      <xdr:colOff>638175</xdr:colOff>
      <xdr:row>73</xdr:row>
      <xdr:rowOff>62795</xdr:rowOff>
    </xdr:to>
    <xdr:cxnSp macro="">
      <xdr:nvCxnSpPr>
        <xdr:cNvPr id="183" name="直線コネクタ 182"/>
        <xdr:cNvCxnSpPr/>
      </xdr:nvCxnSpPr>
      <xdr:spPr>
        <a:xfrm>
          <a:off x="1130300" y="12390601"/>
          <a:ext cx="889000" cy="1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41725</xdr:rowOff>
    </xdr:from>
    <xdr:to>
      <xdr:col>3</xdr:col>
      <xdr:colOff>3175</xdr:colOff>
      <xdr:row>77</xdr:row>
      <xdr:rowOff>143325</xdr:rowOff>
    </xdr:to>
    <xdr:sp macro="" textlink="">
      <xdr:nvSpPr>
        <xdr:cNvPr id="184" name="フローチャート : 判断 183"/>
        <xdr:cNvSpPr/>
      </xdr:nvSpPr>
      <xdr:spPr>
        <a:xfrm>
          <a:off x="1968500" y="1324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134452</xdr:rowOff>
    </xdr:from>
    <xdr:ext cx="599010" cy="259045"/>
    <xdr:sp macro="" textlink="">
      <xdr:nvSpPr>
        <xdr:cNvPr id="185" name="テキスト ボックス 184"/>
        <xdr:cNvSpPr txBox="1"/>
      </xdr:nvSpPr>
      <xdr:spPr>
        <a:xfrm>
          <a:off x="1719794" y="133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38069</xdr:rowOff>
    </xdr:from>
    <xdr:to>
      <xdr:col>1</xdr:col>
      <xdr:colOff>485775</xdr:colOff>
      <xdr:row>77</xdr:row>
      <xdr:rowOff>139669</xdr:rowOff>
    </xdr:to>
    <xdr:sp macro="" textlink="">
      <xdr:nvSpPr>
        <xdr:cNvPr id="186" name="フローチャート : 判断 185"/>
        <xdr:cNvSpPr/>
      </xdr:nvSpPr>
      <xdr:spPr>
        <a:xfrm>
          <a:off x="1079500" y="1323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130796</xdr:rowOff>
    </xdr:from>
    <xdr:ext cx="599010" cy="259045"/>
    <xdr:sp macro="" textlink="">
      <xdr:nvSpPr>
        <xdr:cNvPr id="187" name="テキスト ボックス 186"/>
        <xdr:cNvSpPr txBox="1"/>
      </xdr:nvSpPr>
      <xdr:spPr>
        <a:xfrm>
          <a:off x="830794" y="1333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97617</xdr:rowOff>
    </xdr:from>
    <xdr:to>
      <xdr:col>6</xdr:col>
      <xdr:colOff>561975</xdr:colOff>
      <xdr:row>78</xdr:row>
      <xdr:rowOff>27767</xdr:rowOff>
    </xdr:to>
    <xdr:sp macro="" textlink="">
      <xdr:nvSpPr>
        <xdr:cNvPr id="193" name="円/楕円 192"/>
        <xdr:cNvSpPr/>
      </xdr:nvSpPr>
      <xdr:spPr>
        <a:xfrm>
          <a:off x="4584700" y="13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12544</xdr:rowOff>
    </xdr:from>
    <xdr:ext cx="599010" cy="259045"/>
    <xdr:sp macro="" textlink="">
      <xdr:nvSpPr>
        <xdr:cNvPr id="194" name="民生費該当値テキスト"/>
        <xdr:cNvSpPr txBox="1"/>
      </xdr:nvSpPr>
      <xdr:spPr>
        <a:xfrm>
          <a:off x="4686300" y="1321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88801</xdr:rowOff>
    </xdr:from>
    <xdr:to>
      <xdr:col>5</xdr:col>
      <xdr:colOff>409575</xdr:colOff>
      <xdr:row>78</xdr:row>
      <xdr:rowOff>18951</xdr:rowOff>
    </xdr:to>
    <xdr:sp macro="" textlink="">
      <xdr:nvSpPr>
        <xdr:cNvPr id="195" name="円/楕円 194"/>
        <xdr:cNvSpPr/>
      </xdr:nvSpPr>
      <xdr:spPr>
        <a:xfrm>
          <a:off x="3746500" y="132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10078</xdr:rowOff>
    </xdr:from>
    <xdr:ext cx="599010" cy="259045"/>
    <xdr:sp macro="" textlink="">
      <xdr:nvSpPr>
        <xdr:cNvPr id="196" name="テキスト ボックス 195"/>
        <xdr:cNvSpPr txBox="1"/>
      </xdr:nvSpPr>
      <xdr:spPr>
        <a:xfrm>
          <a:off x="3497794" y="133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130,052</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123086</xdr:rowOff>
    </xdr:from>
    <xdr:to>
      <xdr:col>4</xdr:col>
      <xdr:colOff>206375</xdr:colOff>
      <xdr:row>71</xdr:row>
      <xdr:rowOff>53236</xdr:rowOff>
    </xdr:to>
    <xdr:sp macro="" textlink="">
      <xdr:nvSpPr>
        <xdr:cNvPr id="197" name="円/楕円 196"/>
        <xdr:cNvSpPr/>
      </xdr:nvSpPr>
      <xdr:spPr>
        <a:xfrm>
          <a:off x="2857500" y="12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69763</xdr:rowOff>
    </xdr:from>
    <xdr:ext cx="599010" cy="259045"/>
    <xdr:sp macro="" textlink="">
      <xdr:nvSpPr>
        <xdr:cNvPr id="198" name="テキスト ボックス 197"/>
        <xdr:cNvSpPr txBox="1"/>
      </xdr:nvSpPr>
      <xdr:spPr>
        <a:xfrm>
          <a:off x="2608794" y="118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742,055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11995</xdr:rowOff>
    </xdr:from>
    <xdr:to>
      <xdr:col>3</xdr:col>
      <xdr:colOff>3175</xdr:colOff>
      <xdr:row>73</xdr:row>
      <xdr:rowOff>113595</xdr:rowOff>
    </xdr:to>
    <xdr:sp macro="" textlink="">
      <xdr:nvSpPr>
        <xdr:cNvPr id="199" name="円/楕円 198"/>
        <xdr:cNvSpPr/>
      </xdr:nvSpPr>
      <xdr:spPr>
        <a:xfrm>
          <a:off x="1968500" y="125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130122</xdr:rowOff>
    </xdr:from>
    <xdr:ext cx="599010" cy="259045"/>
    <xdr:sp macro="" textlink="">
      <xdr:nvSpPr>
        <xdr:cNvPr id="200" name="テキスト ボックス 199"/>
        <xdr:cNvSpPr txBox="1"/>
      </xdr:nvSpPr>
      <xdr:spPr>
        <a:xfrm>
          <a:off x="1719794" y="1230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530,370</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166851</xdr:rowOff>
    </xdr:from>
    <xdr:to>
      <xdr:col>1</xdr:col>
      <xdr:colOff>485775</xdr:colOff>
      <xdr:row>72</xdr:row>
      <xdr:rowOff>97001</xdr:rowOff>
    </xdr:to>
    <xdr:sp macro="" textlink="">
      <xdr:nvSpPr>
        <xdr:cNvPr id="201" name="円/楕円 200"/>
        <xdr:cNvSpPr/>
      </xdr:nvSpPr>
      <xdr:spPr>
        <a:xfrm>
          <a:off x="1079500" y="123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113528</xdr:rowOff>
    </xdr:from>
    <xdr:ext cx="599010" cy="259045"/>
    <xdr:sp macro="" textlink="">
      <xdr:nvSpPr>
        <xdr:cNvPr id="202" name="テキスト ボックス 201"/>
        <xdr:cNvSpPr txBox="1"/>
      </xdr:nvSpPr>
      <xdr:spPr>
        <a:xfrm>
          <a:off x="830794" y="1211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6" name="直線コネクタ 225"/>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7"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8" name="直線コネクタ 227"/>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9"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30" name="直線コネクタ 229"/>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107330</xdr:rowOff>
    </xdr:from>
    <xdr:to>
      <xdr:col>6</xdr:col>
      <xdr:colOff>511175</xdr:colOff>
      <xdr:row>97</xdr:row>
      <xdr:rowOff>157707</xdr:rowOff>
    </xdr:to>
    <xdr:cxnSp macro="">
      <xdr:nvCxnSpPr>
        <xdr:cNvPr id="231" name="直線コネクタ 230"/>
        <xdr:cNvCxnSpPr/>
      </xdr:nvCxnSpPr>
      <xdr:spPr>
        <a:xfrm>
          <a:off x="3797300" y="16223630"/>
          <a:ext cx="838200" cy="5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2"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3" name="フローチャート : 判断 232"/>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107330</xdr:rowOff>
    </xdr:from>
    <xdr:to>
      <xdr:col>5</xdr:col>
      <xdr:colOff>358775</xdr:colOff>
      <xdr:row>97</xdr:row>
      <xdr:rowOff>146397</xdr:rowOff>
    </xdr:to>
    <xdr:cxnSp macro="">
      <xdr:nvCxnSpPr>
        <xdr:cNvPr id="234" name="直線コネクタ 233"/>
        <xdr:cNvCxnSpPr/>
      </xdr:nvCxnSpPr>
      <xdr:spPr>
        <a:xfrm flipV="1">
          <a:off x="2908300" y="16223630"/>
          <a:ext cx="889000" cy="5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5" name="フローチャート : 判断 234"/>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6" name="テキスト ボックス 235"/>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146397</xdr:rowOff>
    </xdr:from>
    <xdr:to>
      <xdr:col>4</xdr:col>
      <xdr:colOff>155575</xdr:colOff>
      <xdr:row>98</xdr:row>
      <xdr:rowOff>14046</xdr:rowOff>
    </xdr:to>
    <xdr:cxnSp macro="">
      <xdr:nvCxnSpPr>
        <xdr:cNvPr id="237" name="直線コネクタ 236"/>
        <xdr:cNvCxnSpPr/>
      </xdr:nvCxnSpPr>
      <xdr:spPr>
        <a:xfrm flipV="1">
          <a:off x="2019300" y="16777047"/>
          <a:ext cx="889000" cy="3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8" name="フローチャート : 判断 237"/>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9" name="テキスト ボックス 238"/>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167841</xdr:rowOff>
    </xdr:from>
    <xdr:to>
      <xdr:col>2</xdr:col>
      <xdr:colOff>638175</xdr:colOff>
      <xdr:row>98</xdr:row>
      <xdr:rowOff>14046</xdr:rowOff>
    </xdr:to>
    <xdr:cxnSp macro="">
      <xdr:nvCxnSpPr>
        <xdr:cNvPr id="240" name="直線コネクタ 239"/>
        <xdr:cNvCxnSpPr/>
      </xdr:nvCxnSpPr>
      <xdr:spPr>
        <a:xfrm>
          <a:off x="1130300" y="16798491"/>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1" name="フローチャート : 判断 240"/>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2" name="テキスト ボックス 241"/>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3" name="フローチャート : 判断 242"/>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4" name="テキスト ボックス 243"/>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106907</xdr:rowOff>
    </xdr:from>
    <xdr:to>
      <xdr:col>6</xdr:col>
      <xdr:colOff>561975</xdr:colOff>
      <xdr:row>98</xdr:row>
      <xdr:rowOff>37057</xdr:rowOff>
    </xdr:to>
    <xdr:sp macro="" textlink="">
      <xdr:nvSpPr>
        <xdr:cNvPr id="250" name="円/楕円 249"/>
        <xdr:cNvSpPr/>
      </xdr:nvSpPr>
      <xdr:spPr>
        <a:xfrm>
          <a:off x="4584700" y="167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21834</xdr:rowOff>
    </xdr:from>
    <xdr:ext cx="534377" cy="259045"/>
    <xdr:sp macro="" textlink="">
      <xdr:nvSpPr>
        <xdr:cNvPr id="251" name="衛生費該当値テキスト"/>
        <xdr:cNvSpPr txBox="1"/>
      </xdr:nvSpPr>
      <xdr:spPr>
        <a:xfrm>
          <a:off x="4686300" y="1665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56530</xdr:rowOff>
    </xdr:from>
    <xdr:to>
      <xdr:col>5</xdr:col>
      <xdr:colOff>409575</xdr:colOff>
      <xdr:row>94</xdr:row>
      <xdr:rowOff>158130</xdr:rowOff>
    </xdr:to>
    <xdr:sp macro="" textlink="">
      <xdr:nvSpPr>
        <xdr:cNvPr id="252" name="円/楕円 251"/>
        <xdr:cNvSpPr/>
      </xdr:nvSpPr>
      <xdr:spPr>
        <a:xfrm>
          <a:off x="3746500" y="161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3207</xdr:rowOff>
    </xdr:from>
    <xdr:ext cx="599010" cy="259045"/>
    <xdr:sp macro="" textlink="">
      <xdr:nvSpPr>
        <xdr:cNvPr id="253" name="テキスト ボックス 252"/>
        <xdr:cNvSpPr txBox="1"/>
      </xdr:nvSpPr>
      <xdr:spPr>
        <a:xfrm>
          <a:off x="3497794" y="159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95597</xdr:rowOff>
    </xdr:from>
    <xdr:to>
      <xdr:col>4</xdr:col>
      <xdr:colOff>206375</xdr:colOff>
      <xdr:row>98</xdr:row>
      <xdr:rowOff>25747</xdr:rowOff>
    </xdr:to>
    <xdr:sp macro="" textlink="">
      <xdr:nvSpPr>
        <xdr:cNvPr id="254" name="円/楕円 253"/>
        <xdr:cNvSpPr/>
      </xdr:nvSpPr>
      <xdr:spPr>
        <a:xfrm>
          <a:off x="2857500" y="16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16874</xdr:rowOff>
    </xdr:from>
    <xdr:ext cx="534377" cy="259045"/>
    <xdr:sp macro="" textlink="">
      <xdr:nvSpPr>
        <xdr:cNvPr id="255" name="テキスト ボックス 254"/>
        <xdr:cNvSpPr txBox="1"/>
      </xdr:nvSpPr>
      <xdr:spPr>
        <a:xfrm>
          <a:off x="2641111" y="168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134696</xdr:rowOff>
    </xdr:from>
    <xdr:to>
      <xdr:col>3</xdr:col>
      <xdr:colOff>3175</xdr:colOff>
      <xdr:row>98</xdr:row>
      <xdr:rowOff>64846</xdr:rowOff>
    </xdr:to>
    <xdr:sp macro="" textlink="">
      <xdr:nvSpPr>
        <xdr:cNvPr id="256" name="円/楕円 255"/>
        <xdr:cNvSpPr/>
      </xdr:nvSpPr>
      <xdr:spPr>
        <a:xfrm>
          <a:off x="1968500" y="167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55973</xdr:rowOff>
    </xdr:from>
    <xdr:ext cx="534377" cy="259045"/>
    <xdr:sp macro="" textlink="">
      <xdr:nvSpPr>
        <xdr:cNvPr id="257" name="テキスト ボックス 256"/>
        <xdr:cNvSpPr txBox="1"/>
      </xdr:nvSpPr>
      <xdr:spPr>
        <a:xfrm>
          <a:off x="1752111" y="168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117041</xdr:rowOff>
    </xdr:from>
    <xdr:to>
      <xdr:col>1</xdr:col>
      <xdr:colOff>485775</xdr:colOff>
      <xdr:row>98</xdr:row>
      <xdr:rowOff>47191</xdr:rowOff>
    </xdr:to>
    <xdr:sp macro="" textlink="">
      <xdr:nvSpPr>
        <xdr:cNvPr id="258" name="円/楕円 257"/>
        <xdr:cNvSpPr/>
      </xdr:nvSpPr>
      <xdr:spPr>
        <a:xfrm>
          <a:off x="10795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38318</xdr:rowOff>
    </xdr:from>
    <xdr:ext cx="534377" cy="259045"/>
    <xdr:sp macro="" textlink="">
      <xdr:nvSpPr>
        <xdr:cNvPr id="259" name="テキスト ボックス 258"/>
        <xdr:cNvSpPr txBox="1"/>
      </xdr:nvSpPr>
      <xdr:spPr>
        <a:xfrm>
          <a:off x="863111" y="168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114935</xdr:rowOff>
    </xdr:from>
    <xdr:to>
      <xdr:col>15</xdr:col>
      <xdr:colOff>180340</xdr:colOff>
      <xdr:row>39</xdr:row>
      <xdr:rowOff>44450</xdr:rowOff>
    </xdr:to>
    <xdr:cxnSp macro="">
      <xdr:nvCxnSpPr>
        <xdr:cNvPr id="283" name="直線コネクタ 282"/>
        <xdr:cNvCxnSpPr/>
      </xdr:nvCxnSpPr>
      <xdr:spPr>
        <a:xfrm flipV="1">
          <a:off x="10475595" y="5772785"/>
          <a:ext cx="1270" cy="9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61612</xdr:rowOff>
    </xdr:from>
    <xdr:ext cx="469744" cy="259045"/>
    <xdr:sp macro="" textlink="">
      <xdr:nvSpPr>
        <xdr:cNvPr id="286" name="労働費最大値テキスト"/>
        <xdr:cNvSpPr txBox="1"/>
      </xdr:nvSpPr>
      <xdr:spPr>
        <a:xfrm>
          <a:off x="10528300" y="55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33</xdr:row>
      <xdr:rowOff>114935</xdr:rowOff>
    </xdr:from>
    <xdr:to>
      <xdr:col>15</xdr:col>
      <xdr:colOff>269875</xdr:colOff>
      <xdr:row>33</xdr:row>
      <xdr:rowOff>114935</xdr:rowOff>
    </xdr:to>
    <xdr:cxnSp macro="">
      <xdr:nvCxnSpPr>
        <xdr:cNvPr id="287" name="直線コネクタ 286"/>
        <xdr:cNvCxnSpPr/>
      </xdr:nvCxnSpPr>
      <xdr:spPr>
        <a:xfrm>
          <a:off x="10388600" y="57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118110</xdr:rowOff>
    </xdr:from>
    <xdr:to>
      <xdr:col>15</xdr:col>
      <xdr:colOff>180975</xdr:colOff>
      <xdr:row>33</xdr:row>
      <xdr:rowOff>114935</xdr:rowOff>
    </xdr:to>
    <xdr:cxnSp macro="">
      <xdr:nvCxnSpPr>
        <xdr:cNvPr id="288" name="直線コネクタ 287"/>
        <xdr:cNvCxnSpPr/>
      </xdr:nvCxnSpPr>
      <xdr:spPr>
        <a:xfrm>
          <a:off x="9639300" y="5604510"/>
          <a:ext cx="838200" cy="1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49039</xdr:rowOff>
    </xdr:from>
    <xdr:ext cx="378565" cy="259045"/>
    <xdr:sp macro="" textlink="">
      <xdr:nvSpPr>
        <xdr:cNvPr id="289" name="労働費平均値テキスト"/>
        <xdr:cNvSpPr txBox="1"/>
      </xdr:nvSpPr>
      <xdr:spPr>
        <a:xfrm>
          <a:off x="10528300" y="65641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70612</xdr:rowOff>
    </xdr:from>
    <xdr:to>
      <xdr:col>15</xdr:col>
      <xdr:colOff>231775</xdr:colOff>
      <xdr:row>39</xdr:row>
      <xdr:rowOff>762</xdr:rowOff>
    </xdr:to>
    <xdr:sp macro="" textlink="">
      <xdr:nvSpPr>
        <xdr:cNvPr id="290" name="フローチャート : 判断 289"/>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36068</xdr:rowOff>
    </xdr:from>
    <xdr:to>
      <xdr:col>14</xdr:col>
      <xdr:colOff>28575</xdr:colOff>
      <xdr:row>32</xdr:row>
      <xdr:rowOff>118110</xdr:rowOff>
    </xdr:to>
    <xdr:cxnSp macro="">
      <xdr:nvCxnSpPr>
        <xdr:cNvPr id="291" name="直線コネクタ 290"/>
        <xdr:cNvCxnSpPr/>
      </xdr:nvCxnSpPr>
      <xdr:spPr>
        <a:xfrm>
          <a:off x="8750300" y="5522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2" name="フローチャート : 判断 291"/>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3" name="テキスト ボックス 292"/>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130683</xdr:rowOff>
    </xdr:from>
    <xdr:to>
      <xdr:col>12</xdr:col>
      <xdr:colOff>511175</xdr:colOff>
      <xdr:row>32</xdr:row>
      <xdr:rowOff>36068</xdr:rowOff>
    </xdr:to>
    <xdr:cxnSp macro="">
      <xdr:nvCxnSpPr>
        <xdr:cNvPr id="294" name="直線コネクタ 293"/>
        <xdr:cNvCxnSpPr/>
      </xdr:nvCxnSpPr>
      <xdr:spPr>
        <a:xfrm>
          <a:off x="7861300" y="5445633"/>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5" name="フローチャート : 判断 294"/>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296" name="テキスト ボックス 295"/>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130683</xdr:rowOff>
    </xdr:from>
    <xdr:to>
      <xdr:col>11</xdr:col>
      <xdr:colOff>307975</xdr:colOff>
      <xdr:row>35</xdr:row>
      <xdr:rowOff>117602</xdr:rowOff>
    </xdr:to>
    <xdr:cxnSp macro="">
      <xdr:nvCxnSpPr>
        <xdr:cNvPr id="297" name="直線コネクタ 296"/>
        <xdr:cNvCxnSpPr/>
      </xdr:nvCxnSpPr>
      <xdr:spPr>
        <a:xfrm flipV="1">
          <a:off x="6972300" y="5445633"/>
          <a:ext cx="889000" cy="6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298" name="フローチャート : 判断 297"/>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299" name="テキスト ボックス 298"/>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0" name="フローチャート : 判断 299"/>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1" name="テキスト ボックス 300"/>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64135</xdr:rowOff>
    </xdr:from>
    <xdr:to>
      <xdr:col>15</xdr:col>
      <xdr:colOff>231775</xdr:colOff>
      <xdr:row>33</xdr:row>
      <xdr:rowOff>165735</xdr:rowOff>
    </xdr:to>
    <xdr:sp macro="" textlink="">
      <xdr:nvSpPr>
        <xdr:cNvPr id="307" name="円/楕円 306"/>
        <xdr:cNvSpPr/>
      </xdr:nvSpPr>
      <xdr:spPr>
        <a:xfrm>
          <a:off x="104267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17162</xdr:rowOff>
    </xdr:from>
    <xdr:ext cx="469744" cy="259045"/>
    <xdr:sp macro="" textlink="">
      <xdr:nvSpPr>
        <xdr:cNvPr id="308" name="労働費該当値テキスト"/>
        <xdr:cNvSpPr txBox="1"/>
      </xdr:nvSpPr>
      <xdr:spPr>
        <a:xfrm>
          <a:off x="10528300" y="567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67310</xdr:rowOff>
    </xdr:from>
    <xdr:to>
      <xdr:col>14</xdr:col>
      <xdr:colOff>79375</xdr:colOff>
      <xdr:row>32</xdr:row>
      <xdr:rowOff>168910</xdr:rowOff>
    </xdr:to>
    <xdr:sp macro="" textlink="">
      <xdr:nvSpPr>
        <xdr:cNvPr id="309" name="円/楕円 308"/>
        <xdr:cNvSpPr/>
      </xdr:nvSpPr>
      <xdr:spPr>
        <a:xfrm>
          <a:off x="9588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13987</xdr:rowOff>
    </xdr:from>
    <xdr:ext cx="469744" cy="259045"/>
    <xdr:sp macro="" textlink="">
      <xdr:nvSpPr>
        <xdr:cNvPr id="310" name="テキスト ボックス 309"/>
        <xdr:cNvSpPr txBox="1"/>
      </xdr:nvSpPr>
      <xdr:spPr>
        <a:xfrm>
          <a:off x="9404427" y="53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156718</xdr:rowOff>
    </xdr:from>
    <xdr:to>
      <xdr:col>12</xdr:col>
      <xdr:colOff>561975</xdr:colOff>
      <xdr:row>32</xdr:row>
      <xdr:rowOff>86868</xdr:rowOff>
    </xdr:to>
    <xdr:sp macro="" textlink="">
      <xdr:nvSpPr>
        <xdr:cNvPr id="311" name="円/楕円 310"/>
        <xdr:cNvSpPr/>
      </xdr:nvSpPr>
      <xdr:spPr>
        <a:xfrm>
          <a:off x="86995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103395</xdr:rowOff>
    </xdr:from>
    <xdr:ext cx="469744" cy="259045"/>
    <xdr:sp macro="" textlink="">
      <xdr:nvSpPr>
        <xdr:cNvPr id="312" name="テキスト ボックス 311"/>
        <xdr:cNvSpPr txBox="1"/>
      </xdr:nvSpPr>
      <xdr:spPr>
        <a:xfrm>
          <a:off x="8515427" y="52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79883</xdr:rowOff>
    </xdr:from>
    <xdr:to>
      <xdr:col>11</xdr:col>
      <xdr:colOff>358775</xdr:colOff>
      <xdr:row>32</xdr:row>
      <xdr:rowOff>10033</xdr:rowOff>
    </xdr:to>
    <xdr:sp macro="" textlink="">
      <xdr:nvSpPr>
        <xdr:cNvPr id="313" name="円/楕円 312"/>
        <xdr:cNvSpPr/>
      </xdr:nvSpPr>
      <xdr:spPr>
        <a:xfrm>
          <a:off x="7810500" y="53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26560</xdr:rowOff>
    </xdr:from>
    <xdr:ext cx="534377" cy="259045"/>
    <xdr:sp macro="" textlink="">
      <xdr:nvSpPr>
        <xdr:cNvPr id="314" name="テキスト ボックス 313"/>
        <xdr:cNvSpPr txBox="1"/>
      </xdr:nvSpPr>
      <xdr:spPr>
        <a:xfrm>
          <a:off x="7594111" y="51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66802</xdr:rowOff>
    </xdr:from>
    <xdr:to>
      <xdr:col>10</xdr:col>
      <xdr:colOff>155575</xdr:colOff>
      <xdr:row>35</xdr:row>
      <xdr:rowOff>168402</xdr:rowOff>
    </xdr:to>
    <xdr:sp macro="" textlink="">
      <xdr:nvSpPr>
        <xdr:cNvPr id="315" name="円/楕円 314"/>
        <xdr:cNvSpPr/>
      </xdr:nvSpPr>
      <xdr:spPr>
        <a:xfrm>
          <a:off x="6921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13479</xdr:rowOff>
    </xdr:from>
    <xdr:ext cx="469744" cy="259045"/>
    <xdr:sp macro="" textlink="">
      <xdr:nvSpPr>
        <xdr:cNvPr id="316" name="テキスト ボックス 315"/>
        <xdr:cNvSpPr txBox="1"/>
      </xdr:nvSpPr>
      <xdr:spPr>
        <a:xfrm>
          <a:off x="6737427"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40" name="直線コネクタ 339"/>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1"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2" name="直線コネクタ 341"/>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3"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4" name="直線コネクタ 343"/>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98514</xdr:rowOff>
    </xdr:from>
    <xdr:to>
      <xdr:col>15</xdr:col>
      <xdr:colOff>180975</xdr:colOff>
      <xdr:row>51</xdr:row>
      <xdr:rowOff>128943</xdr:rowOff>
    </xdr:to>
    <xdr:cxnSp macro="">
      <xdr:nvCxnSpPr>
        <xdr:cNvPr id="345" name="直線コネクタ 344"/>
        <xdr:cNvCxnSpPr/>
      </xdr:nvCxnSpPr>
      <xdr:spPr>
        <a:xfrm flipV="1">
          <a:off x="9639300" y="8842464"/>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6"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7" name="フローチャート : 判断 346"/>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128943</xdr:rowOff>
    </xdr:from>
    <xdr:to>
      <xdr:col>14</xdr:col>
      <xdr:colOff>28575</xdr:colOff>
      <xdr:row>54</xdr:row>
      <xdr:rowOff>154724</xdr:rowOff>
    </xdr:to>
    <xdr:cxnSp macro="">
      <xdr:nvCxnSpPr>
        <xdr:cNvPr id="348" name="直線コネクタ 347"/>
        <xdr:cNvCxnSpPr/>
      </xdr:nvCxnSpPr>
      <xdr:spPr>
        <a:xfrm flipV="1">
          <a:off x="8750300" y="8872893"/>
          <a:ext cx="889000" cy="5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9" name="フローチャート : 判断 348"/>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59021</xdr:rowOff>
    </xdr:from>
    <xdr:ext cx="534377" cy="259045"/>
    <xdr:sp macro="" textlink="">
      <xdr:nvSpPr>
        <xdr:cNvPr id="350" name="テキスト ボックス 349"/>
        <xdr:cNvSpPr txBox="1"/>
      </xdr:nvSpPr>
      <xdr:spPr>
        <a:xfrm>
          <a:off x="9372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154724</xdr:rowOff>
    </xdr:from>
    <xdr:to>
      <xdr:col>12</xdr:col>
      <xdr:colOff>511175</xdr:colOff>
      <xdr:row>56</xdr:row>
      <xdr:rowOff>150330</xdr:rowOff>
    </xdr:to>
    <xdr:cxnSp macro="">
      <xdr:nvCxnSpPr>
        <xdr:cNvPr id="351" name="直線コネクタ 350"/>
        <xdr:cNvCxnSpPr/>
      </xdr:nvCxnSpPr>
      <xdr:spPr>
        <a:xfrm flipV="1">
          <a:off x="7861300" y="9413024"/>
          <a:ext cx="889000" cy="3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2" name="フローチャート : 判断 351"/>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61536</xdr:rowOff>
    </xdr:from>
    <xdr:ext cx="534377" cy="259045"/>
    <xdr:sp macro="" textlink="">
      <xdr:nvSpPr>
        <xdr:cNvPr id="353" name="テキスト ボックス 352"/>
        <xdr:cNvSpPr txBox="1"/>
      </xdr:nvSpPr>
      <xdr:spPr>
        <a:xfrm>
          <a:off x="8483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122619</xdr:rowOff>
    </xdr:from>
    <xdr:to>
      <xdr:col>11</xdr:col>
      <xdr:colOff>307975</xdr:colOff>
      <xdr:row>56</xdr:row>
      <xdr:rowOff>150330</xdr:rowOff>
    </xdr:to>
    <xdr:cxnSp macro="">
      <xdr:nvCxnSpPr>
        <xdr:cNvPr id="354" name="直線コネクタ 353"/>
        <xdr:cNvCxnSpPr/>
      </xdr:nvCxnSpPr>
      <xdr:spPr>
        <a:xfrm>
          <a:off x="6972300" y="9723819"/>
          <a:ext cx="8890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5" name="フローチャート : 判断 354"/>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97070</xdr:rowOff>
    </xdr:from>
    <xdr:ext cx="534377" cy="259045"/>
    <xdr:sp macro="" textlink="">
      <xdr:nvSpPr>
        <xdr:cNvPr id="356" name="テキスト ボックス 355"/>
        <xdr:cNvSpPr txBox="1"/>
      </xdr:nvSpPr>
      <xdr:spPr>
        <a:xfrm>
          <a:off x="7594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7" name="フローチャート : 判断 356"/>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120769</xdr:rowOff>
    </xdr:from>
    <xdr:ext cx="534377" cy="259045"/>
    <xdr:sp macro="" textlink="">
      <xdr:nvSpPr>
        <xdr:cNvPr id="358" name="テキスト ボックス 357"/>
        <xdr:cNvSpPr txBox="1"/>
      </xdr:nvSpPr>
      <xdr:spPr>
        <a:xfrm>
          <a:off x="6705111" y="9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47714</xdr:rowOff>
    </xdr:from>
    <xdr:to>
      <xdr:col>15</xdr:col>
      <xdr:colOff>231775</xdr:colOff>
      <xdr:row>51</xdr:row>
      <xdr:rowOff>149314</xdr:rowOff>
    </xdr:to>
    <xdr:sp macro="" textlink="">
      <xdr:nvSpPr>
        <xdr:cNvPr id="364" name="円/楕円 363"/>
        <xdr:cNvSpPr/>
      </xdr:nvSpPr>
      <xdr:spPr>
        <a:xfrm>
          <a:off x="10426700" y="87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741</xdr:rowOff>
    </xdr:from>
    <xdr:ext cx="599010" cy="259045"/>
    <xdr:sp macro="" textlink="">
      <xdr:nvSpPr>
        <xdr:cNvPr id="365" name="農林水産業費該当値テキスト"/>
        <xdr:cNvSpPr txBox="1"/>
      </xdr:nvSpPr>
      <xdr:spPr>
        <a:xfrm>
          <a:off x="10528300" y="874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78143</xdr:rowOff>
    </xdr:from>
    <xdr:to>
      <xdr:col>14</xdr:col>
      <xdr:colOff>79375</xdr:colOff>
      <xdr:row>52</xdr:row>
      <xdr:rowOff>8293</xdr:rowOff>
    </xdr:to>
    <xdr:sp macro="" textlink="">
      <xdr:nvSpPr>
        <xdr:cNvPr id="366" name="円/楕円 365"/>
        <xdr:cNvSpPr/>
      </xdr:nvSpPr>
      <xdr:spPr>
        <a:xfrm>
          <a:off x="9588500" y="88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24820</xdr:rowOff>
    </xdr:from>
    <xdr:ext cx="599010" cy="259045"/>
    <xdr:sp macro="" textlink="">
      <xdr:nvSpPr>
        <xdr:cNvPr id="367" name="テキスト ボックス 366"/>
        <xdr:cNvSpPr txBox="1"/>
      </xdr:nvSpPr>
      <xdr:spPr>
        <a:xfrm>
          <a:off x="9339794" y="859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103924</xdr:rowOff>
    </xdr:from>
    <xdr:to>
      <xdr:col>12</xdr:col>
      <xdr:colOff>561975</xdr:colOff>
      <xdr:row>55</xdr:row>
      <xdr:rowOff>34074</xdr:rowOff>
    </xdr:to>
    <xdr:sp macro="" textlink="">
      <xdr:nvSpPr>
        <xdr:cNvPr id="368" name="円/楕円 367"/>
        <xdr:cNvSpPr/>
      </xdr:nvSpPr>
      <xdr:spPr>
        <a:xfrm>
          <a:off x="8699500" y="93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50601</xdr:rowOff>
    </xdr:from>
    <xdr:ext cx="534377" cy="259045"/>
    <xdr:sp macro="" textlink="">
      <xdr:nvSpPr>
        <xdr:cNvPr id="369" name="テキスト ボックス 368"/>
        <xdr:cNvSpPr txBox="1"/>
      </xdr:nvSpPr>
      <xdr:spPr>
        <a:xfrm>
          <a:off x="8483111" y="91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99530</xdr:rowOff>
    </xdr:from>
    <xdr:to>
      <xdr:col>11</xdr:col>
      <xdr:colOff>358775</xdr:colOff>
      <xdr:row>57</xdr:row>
      <xdr:rowOff>29680</xdr:rowOff>
    </xdr:to>
    <xdr:sp macro="" textlink="">
      <xdr:nvSpPr>
        <xdr:cNvPr id="370" name="円/楕円 369"/>
        <xdr:cNvSpPr/>
      </xdr:nvSpPr>
      <xdr:spPr>
        <a:xfrm>
          <a:off x="7810500" y="97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46207</xdr:rowOff>
    </xdr:from>
    <xdr:ext cx="534377" cy="259045"/>
    <xdr:sp macro="" textlink="">
      <xdr:nvSpPr>
        <xdr:cNvPr id="371" name="テキスト ボックス 370"/>
        <xdr:cNvSpPr txBox="1"/>
      </xdr:nvSpPr>
      <xdr:spPr>
        <a:xfrm>
          <a:off x="7594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71819</xdr:rowOff>
    </xdr:from>
    <xdr:to>
      <xdr:col>10</xdr:col>
      <xdr:colOff>155575</xdr:colOff>
      <xdr:row>57</xdr:row>
      <xdr:rowOff>1969</xdr:rowOff>
    </xdr:to>
    <xdr:sp macro="" textlink="">
      <xdr:nvSpPr>
        <xdr:cNvPr id="372" name="円/楕円 371"/>
        <xdr:cNvSpPr/>
      </xdr:nvSpPr>
      <xdr:spPr>
        <a:xfrm>
          <a:off x="6921500" y="96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18496</xdr:rowOff>
    </xdr:from>
    <xdr:ext cx="534377" cy="259045"/>
    <xdr:sp macro="" textlink="">
      <xdr:nvSpPr>
        <xdr:cNvPr id="373" name="テキスト ボックス 372"/>
        <xdr:cNvSpPr txBox="1"/>
      </xdr:nvSpPr>
      <xdr:spPr>
        <a:xfrm>
          <a:off x="6705111" y="94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5" name="直線コネクタ 394"/>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6"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7" name="直線コネクタ 396"/>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8"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9" name="直線コネクタ 398"/>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134260</xdr:rowOff>
    </xdr:from>
    <xdr:to>
      <xdr:col>15</xdr:col>
      <xdr:colOff>180975</xdr:colOff>
      <xdr:row>77</xdr:row>
      <xdr:rowOff>165052</xdr:rowOff>
    </xdr:to>
    <xdr:cxnSp macro="">
      <xdr:nvCxnSpPr>
        <xdr:cNvPr id="400" name="直線コネクタ 399"/>
        <xdr:cNvCxnSpPr/>
      </xdr:nvCxnSpPr>
      <xdr:spPr>
        <a:xfrm flipV="1">
          <a:off x="9639300" y="13335910"/>
          <a:ext cx="8382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1"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2" name="フローチャート : 判断 401"/>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160937</xdr:rowOff>
    </xdr:from>
    <xdr:to>
      <xdr:col>14</xdr:col>
      <xdr:colOff>28575</xdr:colOff>
      <xdr:row>77</xdr:row>
      <xdr:rowOff>165052</xdr:rowOff>
    </xdr:to>
    <xdr:cxnSp macro="">
      <xdr:nvCxnSpPr>
        <xdr:cNvPr id="403" name="直線コネクタ 402"/>
        <xdr:cNvCxnSpPr/>
      </xdr:nvCxnSpPr>
      <xdr:spPr>
        <a:xfrm>
          <a:off x="8750300" y="133625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4" name="フローチャート : 判断 403"/>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5" name="テキスト ボックス 404"/>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146603</xdr:rowOff>
    </xdr:from>
    <xdr:to>
      <xdr:col>12</xdr:col>
      <xdr:colOff>511175</xdr:colOff>
      <xdr:row>77</xdr:row>
      <xdr:rowOff>160937</xdr:rowOff>
    </xdr:to>
    <xdr:cxnSp macro="">
      <xdr:nvCxnSpPr>
        <xdr:cNvPr id="406" name="直線コネクタ 405"/>
        <xdr:cNvCxnSpPr/>
      </xdr:nvCxnSpPr>
      <xdr:spPr>
        <a:xfrm>
          <a:off x="7861300" y="13348253"/>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7" name="フローチャート : 判断 406"/>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8" name="テキスト ボックス 407"/>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146603</xdr:rowOff>
    </xdr:from>
    <xdr:to>
      <xdr:col>11</xdr:col>
      <xdr:colOff>307975</xdr:colOff>
      <xdr:row>77</xdr:row>
      <xdr:rowOff>161942</xdr:rowOff>
    </xdr:to>
    <xdr:cxnSp macro="">
      <xdr:nvCxnSpPr>
        <xdr:cNvPr id="409" name="直線コネクタ 408"/>
        <xdr:cNvCxnSpPr/>
      </xdr:nvCxnSpPr>
      <xdr:spPr>
        <a:xfrm flipV="1">
          <a:off x="6972300" y="1334825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10" name="フローチャート : 判断 409"/>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1" name="テキスト ボックス 410"/>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2" name="フローチャート : 判断 411"/>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3" name="テキスト ボックス 412"/>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83460</xdr:rowOff>
    </xdr:from>
    <xdr:to>
      <xdr:col>15</xdr:col>
      <xdr:colOff>231775</xdr:colOff>
      <xdr:row>78</xdr:row>
      <xdr:rowOff>13610</xdr:rowOff>
    </xdr:to>
    <xdr:sp macro="" textlink="">
      <xdr:nvSpPr>
        <xdr:cNvPr id="419" name="円/楕円 418"/>
        <xdr:cNvSpPr/>
      </xdr:nvSpPr>
      <xdr:spPr>
        <a:xfrm>
          <a:off x="104267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169837</xdr:rowOff>
    </xdr:from>
    <xdr:ext cx="469744" cy="259045"/>
    <xdr:sp macro="" textlink="">
      <xdr:nvSpPr>
        <xdr:cNvPr id="420" name="商工費該当値テキスト"/>
        <xdr:cNvSpPr txBox="1"/>
      </xdr:nvSpPr>
      <xdr:spPr>
        <a:xfrm>
          <a:off x="10528300" y="132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114252</xdr:rowOff>
    </xdr:from>
    <xdr:to>
      <xdr:col>14</xdr:col>
      <xdr:colOff>79375</xdr:colOff>
      <xdr:row>78</xdr:row>
      <xdr:rowOff>44402</xdr:rowOff>
    </xdr:to>
    <xdr:sp macro="" textlink="">
      <xdr:nvSpPr>
        <xdr:cNvPr id="421" name="円/楕円 420"/>
        <xdr:cNvSpPr/>
      </xdr:nvSpPr>
      <xdr:spPr>
        <a:xfrm>
          <a:off x="9588500" y="133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35529</xdr:rowOff>
    </xdr:from>
    <xdr:ext cx="469744" cy="259045"/>
    <xdr:sp macro="" textlink="">
      <xdr:nvSpPr>
        <xdr:cNvPr id="422" name="テキスト ボックス 421"/>
        <xdr:cNvSpPr txBox="1"/>
      </xdr:nvSpPr>
      <xdr:spPr>
        <a:xfrm>
          <a:off x="9404427" y="1340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110137</xdr:rowOff>
    </xdr:from>
    <xdr:to>
      <xdr:col>12</xdr:col>
      <xdr:colOff>561975</xdr:colOff>
      <xdr:row>78</xdr:row>
      <xdr:rowOff>40287</xdr:rowOff>
    </xdr:to>
    <xdr:sp macro="" textlink="">
      <xdr:nvSpPr>
        <xdr:cNvPr id="423" name="円/楕円 422"/>
        <xdr:cNvSpPr/>
      </xdr:nvSpPr>
      <xdr:spPr>
        <a:xfrm>
          <a:off x="8699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31414</xdr:rowOff>
    </xdr:from>
    <xdr:ext cx="469744" cy="259045"/>
    <xdr:sp macro="" textlink="">
      <xdr:nvSpPr>
        <xdr:cNvPr id="424" name="テキスト ボックス 423"/>
        <xdr:cNvSpPr txBox="1"/>
      </xdr:nvSpPr>
      <xdr:spPr>
        <a:xfrm>
          <a:off x="8515427" y="13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95803</xdr:rowOff>
    </xdr:from>
    <xdr:to>
      <xdr:col>11</xdr:col>
      <xdr:colOff>358775</xdr:colOff>
      <xdr:row>78</xdr:row>
      <xdr:rowOff>25953</xdr:rowOff>
    </xdr:to>
    <xdr:sp macro="" textlink="">
      <xdr:nvSpPr>
        <xdr:cNvPr id="425" name="円/楕円 424"/>
        <xdr:cNvSpPr/>
      </xdr:nvSpPr>
      <xdr:spPr>
        <a:xfrm>
          <a:off x="78105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17080</xdr:rowOff>
    </xdr:from>
    <xdr:ext cx="469744" cy="259045"/>
    <xdr:sp macro="" textlink="">
      <xdr:nvSpPr>
        <xdr:cNvPr id="426" name="テキスト ボックス 425"/>
        <xdr:cNvSpPr txBox="1"/>
      </xdr:nvSpPr>
      <xdr:spPr>
        <a:xfrm>
          <a:off x="7626427" y="133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111142</xdr:rowOff>
    </xdr:from>
    <xdr:to>
      <xdr:col>10</xdr:col>
      <xdr:colOff>155575</xdr:colOff>
      <xdr:row>78</xdr:row>
      <xdr:rowOff>41292</xdr:rowOff>
    </xdr:to>
    <xdr:sp macro="" textlink="">
      <xdr:nvSpPr>
        <xdr:cNvPr id="427" name="円/楕円 426"/>
        <xdr:cNvSpPr/>
      </xdr:nvSpPr>
      <xdr:spPr>
        <a:xfrm>
          <a:off x="6921500" y="133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32419</xdr:rowOff>
    </xdr:from>
    <xdr:ext cx="469744" cy="259045"/>
    <xdr:sp macro="" textlink="">
      <xdr:nvSpPr>
        <xdr:cNvPr id="428" name="テキスト ボックス 427"/>
        <xdr:cNvSpPr txBox="1"/>
      </xdr:nvSpPr>
      <xdr:spPr>
        <a:xfrm>
          <a:off x="6737427" y="134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53997</xdr:rowOff>
    </xdr:from>
    <xdr:to>
      <xdr:col>15</xdr:col>
      <xdr:colOff>180340</xdr:colOff>
      <xdr:row>99</xdr:row>
      <xdr:rowOff>71351</xdr:rowOff>
    </xdr:to>
    <xdr:cxnSp macro="">
      <xdr:nvCxnSpPr>
        <xdr:cNvPr id="454" name="直線コネクタ 453"/>
        <xdr:cNvCxnSpPr/>
      </xdr:nvCxnSpPr>
      <xdr:spPr>
        <a:xfrm flipV="1">
          <a:off x="10475595" y="15827397"/>
          <a:ext cx="1270" cy="121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75178</xdr:rowOff>
    </xdr:from>
    <xdr:ext cx="534377" cy="259045"/>
    <xdr:sp macro="" textlink="">
      <xdr:nvSpPr>
        <xdr:cNvPr id="455" name="土木費最小値テキスト"/>
        <xdr:cNvSpPr txBox="1"/>
      </xdr:nvSpPr>
      <xdr:spPr>
        <a:xfrm>
          <a:off x="10528300" y="170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71351</xdr:rowOff>
    </xdr:from>
    <xdr:to>
      <xdr:col>15</xdr:col>
      <xdr:colOff>269875</xdr:colOff>
      <xdr:row>99</xdr:row>
      <xdr:rowOff>71351</xdr:rowOff>
    </xdr:to>
    <xdr:cxnSp macro="">
      <xdr:nvCxnSpPr>
        <xdr:cNvPr id="456" name="直線コネクタ 455"/>
        <xdr:cNvCxnSpPr/>
      </xdr:nvCxnSpPr>
      <xdr:spPr>
        <a:xfrm>
          <a:off x="10388600" y="1704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674</xdr:rowOff>
    </xdr:from>
    <xdr:ext cx="599010" cy="259045"/>
    <xdr:sp macro="" textlink="">
      <xdr:nvSpPr>
        <xdr:cNvPr id="457" name="土木費最大値テキスト"/>
        <xdr:cNvSpPr txBox="1"/>
      </xdr:nvSpPr>
      <xdr:spPr>
        <a:xfrm>
          <a:off x="10528300" y="1560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92</xdr:row>
      <xdr:rowOff>53997</xdr:rowOff>
    </xdr:from>
    <xdr:to>
      <xdr:col>15</xdr:col>
      <xdr:colOff>269875</xdr:colOff>
      <xdr:row>92</xdr:row>
      <xdr:rowOff>53997</xdr:rowOff>
    </xdr:to>
    <xdr:cxnSp macro="">
      <xdr:nvCxnSpPr>
        <xdr:cNvPr id="458" name="直線コネクタ 457"/>
        <xdr:cNvCxnSpPr/>
      </xdr:nvCxnSpPr>
      <xdr:spPr>
        <a:xfrm>
          <a:off x="10388600" y="15827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53997</xdr:rowOff>
    </xdr:from>
    <xdr:to>
      <xdr:col>15</xdr:col>
      <xdr:colOff>180975</xdr:colOff>
      <xdr:row>93</xdr:row>
      <xdr:rowOff>128997</xdr:rowOff>
    </xdr:to>
    <xdr:cxnSp macro="">
      <xdr:nvCxnSpPr>
        <xdr:cNvPr id="459" name="直線コネクタ 458"/>
        <xdr:cNvCxnSpPr/>
      </xdr:nvCxnSpPr>
      <xdr:spPr>
        <a:xfrm flipV="1">
          <a:off x="9639300" y="15827397"/>
          <a:ext cx="838200" cy="2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109983</xdr:rowOff>
    </xdr:from>
    <xdr:ext cx="534377" cy="259045"/>
    <xdr:sp macro="" textlink="">
      <xdr:nvSpPr>
        <xdr:cNvPr id="460" name="土木費平均値テキスト"/>
        <xdr:cNvSpPr txBox="1"/>
      </xdr:nvSpPr>
      <xdr:spPr>
        <a:xfrm>
          <a:off x="10528300" y="16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131556</xdr:rowOff>
    </xdr:from>
    <xdr:to>
      <xdr:col>15</xdr:col>
      <xdr:colOff>231775</xdr:colOff>
      <xdr:row>99</xdr:row>
      <xdr:rowOff>61706</xdr:rowOff>
    </xdr:to>
    <xdr:sp macro="" textlink="">
      <xdr:nvSpPr>
        <xdr:cNvPr id="461" name="フローチャート : 判断 460"/>
        <xdr:cNvSpPr/>
      </xdr:nvSpPr>
      <xdr:spPr>
        <a:xfrm>
          <a:off x="10426700" y="169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171148</xdr:rowOff>
    </xdr:from>
    <xdr:to>
      <xdr:col>14</xdr:col>
      <xdr:colOff>28575</xdr:colOff>
      <xdr:row>93</xdr:row>
      <xdr:rowOff>128997</xdr:rowOff>
    </xdr:to>
    <xdr:cxnSp macro="">
      <xdr:nvCxnSpPr>
        <xdr:cNvPr id="462" name="直線コネクタ 461"/>
        <xdr:cNvCxnSpPr/>
      </xdr:nvCxnSpPr>
      <xdr:spPr>
        <a:xfrm>
          <a:off x="8750300" y="15430198"/>
          <a:ext cx="889000" cy="6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103369</xdr:rowOff>
    </xdr:from>
    <xdr:to>
      <xdr:col>14</xdr:col>
      <xdr:colOff>79375</xdr:colOff>
      <xdr:row>99</xdr:row>
      <xdr:rowOff>33519</xdr:rowOff>
    </xdr:to>
    <xdr:sp macro="" textlink="">
      <xdr:nvSpPr>
        <xdr:cNvPr id="463" name="フローチャート : 判断 462"/>
        <xdr:cNvSpPr/>
      </xdr:nvSpPr>
      <xdr:spPr>
        <a:xfrm>
          <a:off x="9588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24646</xdr:rowOff>
    </xdr:from>
    <xdr:ext cx="534377" cy="259045"/>
    <xdr:sp macro="" textlink="">
      <xdr:nvSpPr>
        <xdr:cNvPr id="464" name="テキスト ボックス 463"/>
        <xdr:cNvSpPr txBox="1"/>
      </xdr:nvSpPr>
      <xdr:spPr>
        <a:xfrm>
          <a:off x="9372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171148</xdr:rowOff>
    </xdr:from>
    <xdr:to>
      <xdr:col>12</xdr:col>
      <xdr:colOff>511175</xdr:colOff>
      <xdr:row>96</xdr:row>
      <xdr:rowOff>74454</xdr:rowOff>
    </xdr:to>
    <xdr:cxnSp macro="">
      <xdr:nvCxnSpPr>
        <xdr:cNvPr id="465" name="直線コネクタ 464"/>
        <xdr:cNvCxnSpPr/>
      </xdr:nvCxnSpPr>
      <xdr:spPr>
        <a:xfrm flipV="1">
          <a:off x="7861300" y="15430198"/>
          <a:ext cx="889000" cy="110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120644</xdr:rowOff>
    </xdr:from>
    <xdr:to>
      <xdr:col>12</xdr:col>
      <xdr:colOff>561975</xdr:colOff>
      <xdr:row>99</xdr:row>
      <xdr:rowOff>50794</xdr:rowOff>
    </xdr:to>
    <xdr:sp macro="" textlink="">
      <xdr:nvSpPr>
        <xdr:cNvPr id="466" name="フローチャート : 判断 465"/>
        <xdr:cNvSpPr/>
      </xdr:nvSpPr>
      <xdr:spPr>
        <a:xfrm>
          <a:off x="8699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41921</xdr:rowOff>
    </xdr:from>
    <xdr:ext cx="534377" cy="259045"/>
    <xdr:sp macro="" textlink="">
      <xdr:nvSpPr>
        <xdr:cNvPr id="467" name="テキスト ボックス 466"/>
        <xdr:cNvSpPr txBox="1"/>
      </xdr:nvSpPr>
      <xdr:spPr>
        <a:xfrm>
          <a:off x="8483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74454</xdr:rowOff>
    </xdr:from>
    <xdr:to>
      <xdr:col>11</xdr:col>
      <xdr:colOff>307975</xdr:colOff>
      <xdr:row>98</xdr:row>
      <xdr:rowOff>168926</xdr:rowOff>
    </xdr:to>
    <xdr:cxnSp macro="">
      <xdr:nvCxnSpPr>
        <xdr:cNvPr id="468" name="直線コネクタ 467"/>
        <xdr:cNvCxnSpPr/>
      </xdr:nvCxnSpPr>
      <xdr:spPr>
        <a:xfrm flipV="1">
          <a:off x="6972300" y="16533654"/>
          <a:ext cx="889000" cy="4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131894</xdr:rowOff>
    </xdr:from>
    <xdr:to>
      <xdr:col>11</xdr:col>
      <xdr:colOff>358775</xdr:colOff>
      <xdr:row>99</xdr:row>
      <xdr:rowOff>62044</xdr:rowOff>
    </xdr:to>
    <xdr:sp macro="" textlink="">
      <xdr:nvSpPr>
        <xdr:cNvPr id="469" name="フローチャート : 判断 468"/>
        <xdr:cNvSpPr/>
      </xdr:nvSpPr>
      <xdr:spPr>
        <a:xfrm>
          <a:off x="7810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53171</xdr:rowOff>
    </xdr:from>
    <xdr:ext cx="534377" cy="259045"/>
    <xdr:sp macro="" textlink="">
      <xdr:nvSpPr>
        <xdr:cNvPr id="470" name="テキスト ボックス 469"/>
        <xdr:cNvSpPr txBox="1"/>
      </xdr:nvSpPr>
      <xdr:spPr>
        <a:xfrm>
          <a:off x="7594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135992</xdr:rowOff>
    </xdr:from>
    <xdr:to>
      <xdr:col>10</xdr:col>
      <xdr:colOff>155575</xdr:colOff>
      <xdr:row>99</xdr:row>
      <xdr:rowOff>66142</xdr:rowOff>
    </xdr:to>
    <xdr:sp macro="" textlink="">
      <xdr:nvSpPr>
        <xdr:cNvPr id="471" name="フローチャート : 判断 470"/>
        <xdr:cNvSpPr/>
      </xdr:nvSpPr>
      <xdr:spPr>
        <a:xfrm>
          <a:off x="6921500" y="1693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57269</xdr:rowOff>
    </xdr:from>
    <xdr:ext cx="534377" cy="259045"/>
    <xdr:sp macro="" textlink="">
      <xdr:nvSpPr>
        <xdr:cNvPr id="472" name="テキスト ボックス 471"/>
        <xdr:cNvSpPr txBox="1"/>
      </xdr:nvSpPr>
      <xdr:spPr>
        <a:xfrm>
          <a:off x="6705111" y="170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3197</xdr:rowOff>
    </xdr:from>
    <xdr:to>
      <xdr:col>15</xdr:col>
      <xdr:colOff>231775</xdr:colOff>
      <xdr:row>92</xdr:row>
      <xdr:rowOff>104797</xdr:rowOff>
    </xdr:to>
    <xdr:sp macro="" textlink="">
      <xdr:nvSpPr>
        <xdr:cNvPr id="478" name="円/楕円 477"/>
        <xdr:cNvSpPr/>
      </xdr:nvSpPr>
      <xdr:spPr>
        <a:xfrm>
          <a:off x="10426700" y="157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127674</xdr:rowOff>
    </xdr:from>
    <xdr:ext cx="599010" cy="259045"/>
    <xdr:sp macro="" textlink="">
      <xdr:nvSpPr>
        <xdr:cNvPr id="479" name="土木費該当値テキスト"/>
        <xdr:cNvSpPr txBox="1"/>
      </xdr:nvSpPr>
      <xdr:spPr>
        <a:xfrm>
          <a:off x="10528300" y="1572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762,487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78197</xdr:rowOff>
    </xdr:from>
    <xdr:to>
      <xdr:col>14</xdr:col>
      <xdr:colOff>79375</xdr:colOff>
      <xdr:row>94</xdr:row>
      <xdr:rowOff>8347</xdr:rowOff>
    </xdr:to>
    <xdr:sp macro="" textlink="">
      <xdr:nvSpPr>
        <xdr:cNvPr id="480" name="円/楕円 479"/>
        <xdr:cNvSpPr/>
      </xdr:nvSpPr>
      <xdr:spPr>
        <a:xfrm>
          <a:off x="9588500" y="160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24874</xdr:rowOff>
    </xdr:from>
    <xdr:ext cx="599010" cy="259045"/>
    <xdr:sp macro="" textlink="">
      <xdr:nvSpPr>
        <xdr:cNvPr id="481" name="テキスト ボックス 480"/>
        <xdr:cNvSpPr txBox="1"/>
      </xdr:nvSpPr>
      <xdr:spPr>
        <a:xfrm>
          <a:off x="9339794" y="157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611,555</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120348</xdr:rowOff>
    </xdr:from>
    <xdr:to>
      <xdr:col>12</xdr:col>
      <xdr:colOff>561975</xdr:colOff>
      <xdr:row>90</xdr:row>
      <xdr:rowOff>50498</xdr:rowOff>
    </xdr:to>
    <xdr:sp macro="" textlink="">
      <xdr:nvSpPr>
        <xdr:cNvPr id="482" name="円/楕円 481"/>
        <xdr:cNvSpPr/>
      </xdr:nvSpPr>
      <xdr:spPr>
        <a:xfrm>
          <a:off x="8699500" y="153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88</xdr:row>
      <xdr:rowOff>67025</xdr:rowOff>
    </xdr:from>
    <xdr:ext cx="690189" cy="259045"/>
    <xdr:sp macro="" textlink="">
      <xdr:nvSpPr>
        <xdr:cNvPr id="483" name="テキスト ボックス 482"/>
        <xdr:cNvSpPr txBox="1"/>
      </xdr:nvSpPr>
      <xdr:spPr>
        <a:xfrm>
          <a:off x="8405204" y="15154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1,005,741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23654</xdr:rowOff>
    </xdr:from>
    <xdr:to>
      <xdr:col>11</xdr:col>
      <xdr:colOff>358775</xdr:colOff>
      <xdr:row>96</xdr:row>
      <xdr:rowOff>125254</xdr:rowOff>
    </xdr:to>
    <xdr:sp macro="" textlink="">
      <xdr:nvSpPr>
        <xdr:cNvPr id="484" name="円/楕円 483"/>
        <xdr:cNvSpPr/>
      </xdr:nvSpPr>
      <xdr:spPr>
        <a:xfrm>
          <a:off x="7810500" y="164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141781</xdr:rowOff>
    </xdr:from>
    <xdr:ext cx="599010" cy="259045"/>
    <xdr:sp macro="" textlink="">
      <xdr:nvSpPr>
        <xdr:cNvPr id="485" name="テキスト ボックス 484"/>
        <xdr:cNvSpPr txBox="1"/>
      </xdr:nvSpPr>
      <xdr:spPr>
        <a:xfrm>
          <a:off x="7561794" y="1625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118126</xdr:rowOff>
    </xdr:from>
    <xdr:to>
      <xdr:col>10</xdr:col>
      <xdr:colOff>155575</xdr:colOff>
      <xdr:row>99</xdr:row>
      <xdr:rowOff>48276</xdr:rowOff>
    </xdr:to>
    <xdr:sp macro="" textlink="">
      <xdr:nvSpPr>
        <xdr:cNvPr id="486" name="円/楕円 485"/>
        <xdr:cNvSpPr/>
      </xdr:nvSpPr>
      <xdr:spPr>
        <a:xfrm>
          <a:off x="6921500" y="169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64803</xdr:rowOff>
    </xdr:from>
    <xdr:ext cx="534377" cy="259045"/>
    <xdr:sp macro="" textlink="">
      <xdr:nvSpPr>
        <xdr:cNvPr id="487" name="テキスト ボックス 486"/>
        <xdr:cNvSpPr txBox="1"/>
      </xdr:nvSpPr>
      <xdr:spPr>
        <a:xfrm>
          <a:off x="6705111" y="166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3" name="直線コネクタ 512"/>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4"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5" name="直線コネクタ 514"/>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6"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7" name="直線コネクタ 516"/>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52914</xdr:rowOff>
    </xdr:from>
    <xdr:to>
      <xdr:col>23</xdr:col>
      <xdr:colOff>517525</xdr:colOff>
      <xdr:row>36</xdr:row>
      <xdr:rowOff>111419</xdr:rowOff>
    </xdr:to>
    <xdr:cxnSp macro="">
      <xdr:nvCxnSpPr>
        <xdr:cNvPr id="518" name="直線コネクタ 517"/>
        <xdr:cNvCxnSpPr/>
      </xdr:nvCxnSpPr>
      <xdr:spPr>
        <a:xfrm flipV="1">
          <a:off x="15481300" y="6225114"/>
          <a:ext cx="8382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9"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20" name="フローチャート : 判断 519"/>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62352</xdr:rowOff>
    </xdr:from>
    <xdr:to>
      <xdr:col>22</xdr:col>
      <xdr:colOff>365125</xdr:colOff>
      <xdr:row>36</xdr:row>
      <xdr:rowOff>111419</xdr:rowOff>
    </xdr:to>
    <xdr:cxnSp macro="">
      <xdr:nvCxnSpPr>
        <xdr:cNvPr id="521" name="直線コネクタ 520"/>
        <xdr:cNvCxnSpPr/>
      </xdr:nvCxnSpPr>
      <xdr:spPr>
        <a:xfrm>
          <a:off x="14592300" y="6234552"/>
          <a:ext cx="889000" cy="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2" name="フローチャート : 判断 521"/>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3" name="テキスト ボックス 522"/>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62352</xdr:rowOff>
    </xdr:from>
    <xdr:to>
      <xdr:col>21</xdr:col>
      <xdr:colOff>161925</xdr:colOff>
      <xdr:row>36</xdr:row>
      <xdr:rowOff>108202</xdr:rowOff>
    </xdr:to>
    <xdr:cxnSp macro="">
      <xdr:nvCxnSpPr>
        <xdr:cNvPr id="524" name="直線コネクタ 523"/>
        <xdr:cNvCxnSpPr/>
      </xdr:nvCxnSpPr>
      <xdr:spPr>
        <a:xfrm flipV="1">
          <a:off x="13703300" y="6234552"/>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5" name="フローチャート : 判断 524"/>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6" name="テキスト ボックス 525"/>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35066</xdr:rowOff>
    </xdr:from>
    <xdr:to>
      <xdr:col>19</xdr:col>
      <xdr:colOff>644525</xdr:colOff>
      <xdr:row>36</xdr:row>
      <xdr:rowOff>108202</xdr:rowOff>
    </xdr:to>
    <xdr:cxnSp macro="">
      <xdr:nvCxnSpPr>
        <xdr:cNvPr id="527" name="直線コネクタ 526"/>
        <xdr:cNvCxnSpPr/>
      </xdr:nvCxnSpPr>
      <xdr:spPr>
        <a:xfrm>
          <a:off x="12814300" y="5864366"/>
          <a:ext cx="889000" cy="4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8" name="フローチャート : 判断 527"/>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9" name="テキスト ボックス 528"/>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0" name="フローチャート : 判断 529"/>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1" name="テキスト ボックス 530"/>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2114</xdr:rowOff>
    </xdr:from>
    <xdr:to>
      <xdr:col>23</xdr:col>
      <xdr:colOff>568325</xdr:colOff>
      <xdr:row>36</xdr:row>
      <xdr:rowOff>103714</xdr:rowOff>
    </xdr:to>
    <xdr:sp macro="" textlink="">
      <xdr:nvSpPr>
        <xdr:cNvPr id="537" name="円/楕円 536"/>
        <xdr:cNvSpPr/>
      </xdr:nvSpPr>
      <xdr:spPr>
        <a:xfrm>
          <a:off x="16268700" y="61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24991</xdr:rowOff>
    </xdr:from>
    <xdr:ext cx="534377" cy="259045"/>
    <xdr:sp macro="" textlink="">
      <xdr:nvSpPr>
        <xdr:cNvPr id="538" name="消防費該当値テキスト"/>
        <xdr:cNvSpPr txBox="1"/>
      </xdr:nvSpPr>
      <xdr:spPr>
        <a:xfrm>
          <a:off x="16370300" y="60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60619</xdr:rowOff>
    </xdr:from>
    <xdr:to>
      <xdr:col>22</xdr:col>
      <xdr:colOff>415925</xdr:colOff>
      <xdr:row>36</xdr:row>
      <xdr:rowOff>162219</xdr:rowOff>
    </xdr:to>
    <xdr:sp macro="" textlink="">
      <xdr:nvSpPr>
        <xdr:cNvPr id="539" name="円/楕円 538"/>
        <xdr:cNvSpPr/>
      </xdr:nvSpPr>
      <xdr:spPr>
        <a:xfrm>
          <a:off x="15430500" y="62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7296</xdr:rowOff>
    </xdr:from>
    <xdr:ext cx="534377" cy="259045"/>
    <xdr:sp macro="" textlink="">
      <xdr:nvSpPr>
        <xdr:cNvPr id="540" name="テキスト ボックス 539"/>
        <xdr:cNvSpPr txBox="1"/>
      </xdr:nvSpPr>
      <xdr:spPr>
        <a:xfrm>
          <a:off x="15214111" y="60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11552</xdr:rowOff>
    </xdr:from>
    <xdr:to>
      <xdr:col>21</xdr:col>
      <xdr:colOff>212725</xdr:colOff>
      <xdr:row>36</xdr:row>
      <xdr:rowOff>113152</xdr:rowOff>
    </xdr:to>
    <xdr:sp macro="" textlink="">
      <xdr:nvSpPr>
        <xdr:cNvPr id="541" name="円/楕円 540"/>
        <xdr:cNvSpPr/>
      </xdr:nvSpPr>
      <xdr:spPr>
        <a:xfrm>
          <a:off x="14541500" y="61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129679</xdr:rowOff>
    </xdr:from>
    <xdr:ext cx="534377" cy="259045"/>
    <xdr:sp macro="" textlink="">
      <xdr:nvSpPr>
        <xdr:cNvPr id="542" name="テキスト ボックス 541"/>
        <xdr:cNvSpPr txBox="1"/>
      </xdr:nvSpPr>
      <xdr:spPr>
        <a:xfrm>
          <a:off x="14325111" y="595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57402</xdr:rowOff>
    </xdr:from>
    <xdr:to>
      <xdr:col>20</xdr:col>
      <xdr:colOff>9525</xdr:colOff>
      <xdr:row>36</xdr:row>
      <xdr:rowOff>159002</xdr:rowOff>
    </xdr:to>
    <xdr:sp macro="" textlink="">
      <xdr:nvSpPr>
        <xdr:cNvPr id="543" name="円/楕円 542"/>
        <xdr:cNvSpPr/>
      </xdr:nvSpPr>
      <xdr:spPr>
        <a:xfrm>
          <a:off x="13652500" y="62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4079</xdr:rowOff>
    </xdr:from>
    <xdr:ext cx="534377" cy="259045"/>
    <xdr:sp macro="" textlink="">
      <xdr:nvSpPr>
        <xdr:cNvPr id="544" name="テキスト ボックス 543"/>
        <xdr:cNvSpPr txBox="1"/>
      </xdr:nvSpPr>
      <xdr:spPr>
        <a:xfrm>
          <a:off x="13436111" y="60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155716</xdr:rowOff>
    </xdr:from>
    <xdr:to>
      <xdr:col>18</xdr:col>
      <xdr:colOff>492125</xdr:colOff>
      <xdr:row>34</xdr:row>
      <xdr:rowOff>85866</xdr:rowOff>
    </xdr:to>
    <xdr:sp macro="" textlink="">
      <xdr:nvSpPr>
        <xdr:cNvPr id="545" name="円/楕円 544"/>
        <xdr:cNvSpPr/>
      </xdr:nvSpPr>
      <xdr:spPr>
        <a:xfrm>
          <a:off x="12763500" y="58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102393</xdr:rowOff>
    </xdr:from>
    <xdr:ext cx="534377" cy="259045"/>
    <xdr:sp macro="" textlink="">
      <xdr:nvSpPr>
        <xdr:cNvPr id="546" name="テキスト ボックス 545"/>
        <xdr:cNvSpPr txBox="1"/>
      </xdr:nvSpPr>
      <xdr:spPr>
        <a:xfrm>
          <a:off x="12547111" y="55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71" name="直線コネクタ 570"/>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72"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3" name="直線コネクタ 572"/>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4"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5" name="直線コネクタ 574"/>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59861</xdr:rowOff>
    </xdr:from>
    <xdr:to>
      <xdr:col>23</xdr:col>
      <xdr:colOff>517525</xdr:colOff>
      <xdr:row>56</xdr:row>
      <xdr:rowOff>6293</xdr:rowOff>
    </xdr:to>
    <xdr:cxnSp macro="">
      <xdr:nvCxnSpPr>
        <xdr:cNvPr id="576" name="直線コネクタ 575"/>
        <xdr:cNvCxnSpPr/>
      </xdr:nvCxnSpPr>
      <xdr:spPr>
        <a:xfrm flipV="1">
          <a:off x="15481300" y="9489611"/>
          <a:ext cx="838200" cy="1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7"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8" name="フローチャート : 判断 577"/>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117907</xdr:rowOff>
    </xdr:from>
    <xdr:to>
      <xdr:col>22</xdr:col>
      <xdr:colOff>365125</xdr:colOff>
      <xdr:row>56</xdr:row>
      <xdr:rowOff>6293</xdr:rowOff>
    </xdr:to>
    <xdr:cxnSp macro="">
      <xdr:nvCxnSpPr>
        <xdr:cNvPr id="579" name="直線コネクタ 578"/>
        <xdr:cNvCxnSpPr/>
      </xdr:nvCxnSpPr>
      <xdr:spPr>
        <a:xfrm>
          <a:off x="14592300" y="9376207"/>
          <a:ext cx="889000" cy="2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80" name="フローチャート : 判断 579"/>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81" name="テキスト ボックス 580"/>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117907</xdr:rowOff>
    </xdr:from>
    <xdr:to>
      <xdr:col>21</xdr:col>
      <xdr:colOff>161925</xdr:colOff>
      <xdr:row>55</xdr:row>
      <xdr:rowOff>104781</xdr:rowOff>
    </xdr:to>
    <xdr:cxnSp macro="">
      <xdr:nvCxnSpPr>
        <xdr:cNvPr id="582" name="直線コネクタ 581"/>
        <xdr:cNvCxnSpPr/>
      </xdr:nvCxnSpPr>
      <xdr:spPr>
        <a:xfrm flipV="1">
          <a:off x="13703300" y="9376207"/>
          <a:ext cx="889000" cy="15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3" name="フローチャート : 判断 582"/>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4" name="テキスト ボックス 583"/>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68415</xdr:rowOff>
    </xdr:from>
    <xdr:to>
      <xdr:col>19</xdr:col>
      <xdr:colOff>644525</xdr:colOff>
      <xdr:row>55</xdr:row>
      <xdr:rowOff>104781</xdr:rowOff>
    </xdr:to>
    <xdr:cxnSp macro="">
      <xdr:nvCxnSpPr>
        <xdr:cNvPr id="585" name="直線コネクタ 584"/>
        <xdr:cNvCxnSpPr/>
      </xdr:nvCxnSpPr>
      <xdr:spPr>
        <a:xfrm>
          <a:off x="12814300" y="9326715"/>
          <a:ext cx="889000" cy="20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6" name="フローチャート : 判断 585"/>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7" name="テキスト ボックス 586"/>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8" name="フローチャート : 判断 587"/>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9" name="テキスト ボックス 588"/>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9061</xdr:rowOff>
    </xdr:from>
    <xdr:to>
      <xdr:col>23</xdr:col>
      <xdr:colOff>568325</xdr:colOff>
      <xdr:row>55</xdr:row>
      <xdr:rowOff>110661</xdr:rowOff>
    </xdr:to>
    <xdr:sp macro="" textlink="">
      <xdr:nvSpPr>
        <xdr:cNvPr id="595" name="円/楕円 594"/>
        <xdr:cNvSpPr/>
      </xdr:nvSpPr>
      <xdr:spPr>
        <a:xfrm>
          <a:off x="16268700" y="9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31938</xdr:rowOff>
    </xdr:from>
    <xdr:ext cx="534377" cy="259045"/>
    <xdr:sp macro="" textlink="">
      <xdr:nvSpPr>
        <xdr:cNvPr id="596" name="教育費該当値テキスト"/>
        <xdr:cNvSpPr txBox="1"/>
      </xdr:nvSpPr>
      <xdr:spPr>
        <a:xfrm>
          <a:off x="16370300" y="92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126943</xdr:rowOff>
    </xdr:from>
    <xdr:to>
      <xdr:col>22</xdr:col>
      <xdr:colOff>415925</xdr:colOff>
      <xdr:row>56</xdr:row>
      <xdr:rowOff>57093</xdr:rowOff>
    </xdr:to>
    <xdr:sp macro="" textlink="">
      <xdr:nvSpPr>
        <xdr:cNvPr id="597" name="円/楕円 596"/>
        <xdr:cNvSpPr/>
      </xdr:nvSpPr>
      <xdr:spPr>
        <a:xfrm>
          <a:off x="15430500" y="95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48220</xdr:rowOff>
    </xdr:from>
    <xdr:ext cx="534377" cy="259045"/>
    <xdr:sp macro="" textlink="">
      <xdr:nvSpPr>
        <xdr:cNvPr id="598" name="テキスト ボックス 597"/>
        <xdr:cNvSpPr txBox="1"/>
      </xdr:nvSpPr>
      <xdr:spPr>
        <a:xfrm>
          <a:off x="15214111" y="96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67107</xdr:rowOff>
    </xdr:from>
    <xdr:to>
      <xdr:col>21</xdr:col>
      <xdr:colOff>212725</xdr:colOff>
      <xdr:row>54</xdr:row>
      <xdr:rowOff>168707</xdr:rowOff>
    </xdr:to>
    <xdr:sp macro="" textlink="">
      <xdr:nvSpPr>
        <xdr:cNvPr id="599" name="円/楕円 598"/>
        <xdr:cNvSpPr/>
      </xdr:nvSpPr>
      <xdr:spPr>
        <a:xfrm>
          <a:off x="14541500" y="93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13784</xdr:rowOff>
    </xdr:from>
    <xdr:ext cx="534377" cy="259045"/>
    <xdr:sp macro="" textlink="">
      <xdr:nvSpPr>
        <xdr:cNvPr id="600" name="テキスト ボックス 599"/>
        <xdr:cNvSpPr txBox="1"/>
      </xdr:nvSpPr>
      <xdr:spPr>
        <a:xfrm>
          <a:off x="14325111" y="91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53981</xdr:rowOff>
    </xdr:from>
    <xdr:to>
      <xdr:col>20</xdr:col>
      <xdr:colOff>9525</xdr:colOff>
      <xdr:row>55</xdr:row>
      <xdr:rowOff>155581</xdr:rowOff>
    </xdr:to>
    <xdr:sp macro="" textlink="">
      <xdr:nvSpPr>
        <xdr:cNvPr id="601" name="円/楕円 600"/>
        <xdr:cNvSpPr/>
      </xdr:nvSpPr>
      <xdr:spPr>
        <a:xfrm>
          <a:off x="13652500" y="9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146708</xdr:rowOff>
    </xdr:from>
    <xdr:ext cx="534377" cy="259045"/>
    <xdr:sp macro="" textlink="">
      <xdr:nvSpPr>
        <xdr:cNvPr id="602" name="テキスト ボックス 601"/>
        <xdr:cNvSpPr txBox="1"/>
      </xdr:nvSpPr>
      <xdr:spPr>
        <a:xfrm>
          <a:off x="13436111" y="95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17615</xdr:rowOff>
    </xdr:from>
    <xdr:to>
      <xdr:col>18</xdr:col>
      <xdr:colOff>492125</xdr:colOff>
      <xdr:row>54</xdr:row>
      <xdr:rowOff>119215</xdr:rowOff>
    </xdr:to>
    <xdr:sp macro="" textlink="">
      <xdr:nvSpPr>
        <xdr:cNvPr id="603" name="円/楕円 602"/>
        <xdr:cNvSpPr/>
      </xdr:nvSpPr>
      <xdr:spPr>
        <a:xfrm>
          <a:off x="12763500" y="92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135742</xdr:rowOff>
    </xdr:from>
    <xdr:ext cx="534377" cy="259045"/>
    <xdr:sp macro="" textlink="">
      <xdr:nvSpPr>
        <xdr:cNvPr id="604" name="テキスト ボックス 603"/>
        <xdr:cNvSpPr txBox="1"/>
      </xdr:nvSpPr>
      <xdr:spPr>
        <a:xfrm>
          <a:off x="12547111" y="90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87058</xdr:rowOff>
    </xdr:from>
    <xdr:to>
      <xdr:col>23</xdr:col>
      <xdr:colOff>516889</xdr:colOff>
      <xdr:row>79</xdr:row>
      <xdr:rowOff>44450</xdr:rowOff>
    </xdr:to>
    <xdr:cxnSp macro="">
      <xdr:nvCxnSpPr>
        <xdr:cNvPr id="628" name="直線コネクタ 627"/>
        <xdr:cNvCxnSpPr/>
      </xdr:nvCxnSpPr>
      <xdr:spPr>
        <a:xfrm flipV="1">
          <a:off x="16317595" y="12602908"/>
          <a:ext cx="1269" cy="98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55630</xdr:rowOff>
    </xdr:from>
    <xdr:ext cx="249299" cy="259045"/>
    <xdr:sp macro="" textlink="">
      <xdr:nvSpPr>
        <xdr:cNvPr id="629" name="災害復旧費最小値テキスト"/>
        <xdr:cNvSpPr txBox="1"/>
      </xdr:nvSpPr>
      <xdr:spPr>
        <a:xfrm>
          <a:off x="16370300" y="13600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33735</xdr:rowOff>
    </xdr:from>
    <xdr:ext cx="534377" cy="259045"/>
    <xdr:sp macro="" textlink="">
      <xdr:nvSpPr>
        <xdr:cNvPr id="631" name="災害復旧費最大値テキスト"/>
        <xdr:cNvSpPr txBox="1"/>
      </xdr:nvSpPr>
      <xdr:spPr>
        <a:xfrm>
          <a:off x="16370300" y="123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73</xdr:row>
      <xdr:rowOff>87058</xdr:rowOff>
    </xdr:from>
    <xdr:to>
      <xdr:col>23</xdr:col>
      <xdr:colOff>606425</xdr:colOff>
      <xdr:row>73</xdr:row>
      <xdr:rowOff>87058</xdr:rowOff>
    </xdr:to>
    <xdr:cxnSp macro="">
      <xdr:nvCxnSpPr>
        <xdr:cNvPr id="632" name="直線コネクタ 631"/>
        <xdr:cNvCxnSpPr/>
      </xdr:nvCxnSpPr>
      <xdr:spPr>
        <a:xfrm>
          <a:off x="16230600" y="1260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87058</xdr:rowOff>
    </xdr:from>
    <xdr:to>
      <xdr:col>23</xdr:col>
      <xdr:colOff>517525</xdr:colOff>
      <xdr:row>73</xdr:row>
      <xdr:rowOff>137275</xdr:rowOff>
    </xdr:to>
    <xdr:cxnSp macro="">
      <xdr:nvCxnSpPr>
        <xdr:cNvPr id="633" name="直線コネクタ 632"/>
        <xdr:cNvCxnSpPr/>
      </xdr:nvCxnSpPr>
      <xdr:spPr>
        <a:xfrm flipV="1">
          <a:off x="15481300" y="12602908"/>
          <a:ext cx="8382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100080</xdr:rowOff>
    </xdr:from>
    <xdr:ext cx="469744" cy="259045"/>
    <xdr:sp macro="" textlink="">
      <xdr:nvSpPr>
        <xdr:cNvPr id="634" name="災害復旧費平均値テキスト"/>
        <xdr:cNvSpPr txBox="1"/>
      </xdr:nvSpPr>
      <xdr:spPr>
        <a:xfrm>
          <a:off x="16370300" y="1347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121653</xdr:rowOff>
    </xdr:from>
    <xdr:to>
      <xdr:col>23</xdr:col>
      <xdr:colOff>568325</xdr:colOff>
      <xdr:row>79</xdr:row>
      <xdr:rowOff>51803</xdr:rowOff>
    </xdr:to>
    <xdr:sp macro="" textlink="">
      <xdr:nvSpPr>
        <xdr:cNvPr id="635" name="フローチャート : 判断 634"/>
        <xdr:cNvSpPr/>
      </xdr:nvSpPr>
      <xdr:spPr>
        <a:xfrm>
          <a:off x="162687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18212</xdr:rowOff>
    </xdr:from>
    <xdr:to>
      <xdr:col>22</xdr:col>
      <xdr:colOff>365125</xdr:colOff>
      <xdr:row>73</xdr:row>
      <xdr:rowOff>137275</xdr:rowOff>
    </xdr:to>
    <xdr:cxnSp macro="">
      <xdr:nvCxnSpPr>
        <xdr:cNvPr id="636" name="直線コネクタ 635"/>
        <xdr:cNvCxnSpPr/>
      </xdr:nvCxnSpPr>
      <xdr:spPr>
        <a:xfrm>
          <a:off x="14592300" y="12362612"/>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62091</xdr:rowOff>
    </xdr:from>
    <xdr:to>
      <xdr:col>22</xdr:col>
      <xdr:colOff>415925</xdr:colOff>
      <xdr:row>78</xdr:row>
      <xdr:rowOff>163691</xdr:rowOff>
    </xdr:to>
    <xdr:sp macro="" textlink="">
      <xdr:nvSpPr>
        <xdr:cNvPr id="637" name="フローチャート : 判断 636"/>
        <xdr:cNvSpPr/>
      </xdr:nvSpPr>
      <xdr:spPr>
        <a:xfrm>
          <a:off x="15430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154818</xdr:rowOff>
    </xdr:from>
    <xdr:ext cx="469744" cy="259045"/>
    <xdr:sp macro="" textlink="">
      <xdr:nvSpPr>
        <xdr:cNvPr id="638" name="テキスト ボックス 637"/>
        <xdr:cNvSpPr txBox="1"/>
      </xdr:nvSpPr>
      <xdr:spPr>
        <a:xfrm>
          <a:off x="15246427"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123241</xdr:rowOff>
    </xdr:from>
    <xdr:to>
      <xdr:col>21</xdr:col>
      <xdr:colOff>161925</xdr:colOff>
      <xdr:row>72</xdr:row>
      <xdr:rowOff>18212</xdr:rowOff>
    </xdr:to>
    <xdr:cxnSp macro="">
      <xdr:nvCxnSpPr>
        <xdr:cNvPr id="639" name="直線コネクタ 638"/>
        <xdr:cNvCxnSpPr/>
      </xdr:nvCxnSpPr>
      <xdr:spPr>
        <a:xfrm>
          <a:off x="13703300" y="1212474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64655</xdr:rowOff>
    </xdr:from>
    <xdr:to>
      <xdr:col>21</xdr:col>
      <xdr:colOff>212725</xdr:colOff>
      <xdr:row>78</xdr:row>
      <xdr:rowOff>166255</xdr:rowOff>
    </xdr:to>
    <xdr:sp macro="" textlink="">
      <xdr:nvSpPr>
        <xdr:cNvPr id="640" name="フローチャート : 判断 639"/>
        <xdr:cNvSpPr/>
      </xdr:nvSpPr>
      <xdr:spPr>
        <a:xfrm>
          <a:off x="14541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157382</xdr:rowOff>
    </xdr:from>
    <xdr:ext cx="469744" cy="259045"/>
    <xdr:sp macro="" textlink="">
      <xdr:nvSpPr>
        <xdr:cNvPr id="641" name="テキスト ボックス 640"/>
        <xdr:cNvSpPr txBox="1"/>
      </xdr:nvSpPr>
      <xdr:spPr>
        <a:xfrm>
          <a:off x="14357427"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123241</xdr:rowOff>
    </xdr:from>
    <xdr:to>
      <xdr:col>19</xdr:col>
      <xdr:colOff>644525</xdr:colOff>
      <xdr:row>75</xdr:row>
      <xdr:rowOff>134341</xdr:rowOff>
    </xdr:to>
    <xdr:cxnSp macro="">
      <xdr:nvCxnSpPr>
        <xdr:cNvPr id="642" name="直線コネクタ 641"/>
        <xdr:cNvCxnSpPr/>
      </xdr:nvCxnSpPr>
      <xdr:spPr>
        <a:xfrm flipV="1">
          <a:off x="12814300" y="12124741"/>
          <a:ext cx="889000" cy="8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22797</xdr:rowOff>
    </xdr:from>
    <xdr:to>
      <xdr:col>20</xdr:col>
      <xdr:colOff>9525</xdr:colOff>
      <xdr:row>78</xdr:row>
      <xdr:rowOff>124397</xdr:rowOff>
    </xdr:to>
    <xdr:sp macro="" textlink="">
      <xdr:nvSpPr>
        <xdr:cNvPr id="643" name="フローチャート : 判断 642"/>
        <xdr:cNvSpPr/>
      </xdr:nvSpPr>
      <xdr:spPr>
        <a:xfrm>
          <a:off x="13652500" y="1339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115524</xdr:rowOff>
    </xdr:from>
    <xdr:ext cx="534377" cy="259045"/>
    <xdr:sp macro="" textlink="">
      <xdr:nvSpPr>
        <xdr:cNvPr id="644" name="テキスト ボックス 643"/>
        <xdr:cNvSpPr txBox="1"/>
      </xdr:nvSpPr>
      <xdr:spPr>
        <a:xfrm>
          <a:off x="13436111" y="134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74524</xdr:rowOff>
    </xdr:from>
    <xdr:to>
      <xdr:col>18</xdr:col>
      <xdr:colOff>492125</xdr:colOff>
      <xdr:row>79</xdr:row>
      <xdr:rowOff>4674</xdr:rowOff>
    </xdr:to>
    <xdr:sp macro="" textlink="">
      <xdr:nvSpPr>
        <xdr:cNvPr id="645" name="フローチャート : 判断 644"/>
        <xdr:cNvSpPr/>
      </xdr:nvSpPr>
      <xdr:spPr>
        <a:xfrm>
          <a:off x="12763500" y="134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167251</xdr:rowOff>
    </xdr:from>
    <xdr:ext cx="469744" cy="259045"/>
    <xdr:sp macro="" textlink="">
      <xdr:nvSpPr>
        <xdr:cNvPr id="646" name="テキスト ボックス 645"/>
        <xdr:cNvSpPr txBox="1"/>
      </xdr:nvSpPr>
      <xdr:spPr>
        <a:xfrm>
          <a:off x="12579427" y="135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36258</xdr:rowOff>
    </xdr:from>
    <xdr:to>
      <xdr:col>23</xdr:col>
      <xdr:colOff>568325</xdr:colOff>
      <xdr:row>73</xdr:row>
      <xdr:rowOff>137858</xdr:rowOff>
    </xdr:to>
    <xdr:sp macro="" textlink="">
      <xdr:nvSpPr>
        <xdr:cNvPr id="652" name="円/楕円 651"/>
        <xdr:cNvSpPr/>
      </xdr:nvSpPr>
      <xdr:spPr>
        <a:xfrm>
          <a:off x="16268700" y="12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160735</xdr:rowOff>
    </xdr:from>
    <xdr:ext cx="534377" cy="259045"/>
    <xdr:sp macro="" textlink="">
      <xdr:nvSpPr>
        <xdr:cNvPr id="653" name="災害復旧費該当値テキスト"/>
        <xdr:cNvSpPr txBox="1"/>
      </xdr:nvSpPr>
      <xdr:spPr>
        <a:xfrm>
          <a:off x="16370300" y="12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86475</xdr:rowOff>
    </xdr:from>
    <xdr:to>
      <xdr:col>22</xdr:col>
      <xdr:colOff>415925</xdr:colOff>
      <xdr:row>74</xdr:row>
      <xdr:rowOff>16625</xdr:rowOff>
    </xdr:to>
    <xdr:sp macro="" textlink="">
      <xdr:nvSpPr>
        <xdr:cNvPr id="654" name="円/楕円 653"/>
        <xdr:cNvSpPr/>
      </xdr:nvSpPr>
      <xdr:spPr>
        <a:xfrm>
          <a:off x="15430500" y="126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33152</xdr:rowOff>
    </xdr:from>
    <xdr:ext cx="534377" cy="259045"/>
    <xdr:sp macro="" textlink="">
      <xdr:nvSpPr>
        <xdr:cNvPr id="655" name="テキスト ボックス 654"/>
        <xdr:cNvSpPr txBox="1"/>
      </xdr:nvSpPr>
      <xdr:spPr>
        <a:xfrm>
          <a:off x="15214111" y="123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138862</xdr:rowOff>
    </xdr:from>
    <xdr:to>
      <xdr:col>21</xdr:col>
      <xdr:colOff>212725</xdr:colOff>
      <xdr:row>72</xdr:row>
      <xdr:rowOff>69012</xdr:rowOff>
    </xdr:to>
    <xdr:sp macro="" textlink="">
      <xdr:nvSpPr>
        <xdr:cNvPr id="656" name="円/楕円 655"/>
        <xdr:cNvSpPr/>
      </xdr:nvSpPr>
      <xdr:spPr>
        <a:xfrm>
          <a:off x="14541500" y="123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85539</xdr:rowOff>
    </xdr:from>
    <xdr:ext cx="534377" cy="259045"/>
    <xdr:sp macro="" textlink="">
      <xdr:nvSpPr>
        <xdr:cNvPr id="657" name="テキスト ボックス 656"/>
        <xdr:cNvSpPr txBox="1"/>
      </xdr:nvSpPr>
      <xdr:spPr>
        <a:xfrm>
          <a:off x="14325111" y="120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72441</xdr:rowOff>
    </xdr:from>
    <xdr:to>
      <xdr:col>20</xdr:col>
      <xdr:colOff>9525</xdr:colOff>
      <xdr:row>71</xdr:row>
      <xdr:rowOff>2591</xdr:rowOff>
    </xdr:to>
    <xdr:sp macro="" textlink="">
      <xdr:nvSpPr>
        <xdr:cNvPr id="658" name="円/楕円 657"/>
        <xdr:cNvSpPr/>
      </xdr:nvSpPr>
      <xdr:spPr>
        <a:xfrm>
          <a:off x="13652500" y="120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19118</xdr:rowOff>
    </xdr:from>
    <xdr:ext cx="599010" cy="259045"/>
    <xdr:sp macro="" textlink="">
      <xdr:nvSpPr>
        <xdr:cNvPr id="659" name="テキスト ボックス 658"/>
        <xdr:cNvSpPr txBox="1"/>
      </xdr:nvSpPr>
      <xdr:spPr>
        <a:xfrm>
          <a:off x="13403794" y="1184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83541</xdr:rowOff>
    </xdr:from>
    <xdr:to>
      <xdr:col>18</xdr:col>
      <xdr:colOff>492125</xdr:colOff>
      <xdr:row>76</xdr:row>
      <xdr:rowOff>13691</xdr:rowOff>
    </xdr:to>
    <xdr:sp macro="" textlink="">
      <xdr:nvSpPr>
        <xdr:cNvPr id="660" name="円/楕円 659"/>
        <xdr:cNvSpPr/>
      </xdr:nvSpPr>
      <xdr:spPr>
        <a:xfrm>
          <a:off x="12763500" y="129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30218</xdr:rowOff>
    </xdr:from>
    <xdr:ext cx="534377" cy="259045"/>
    <xdr:sp macro="" textlink="">
      <xdr:nvSpPr>
        <xdr:cNvPr id="661" name="テキスト ボックス 660"/>
        <xdr:cNvSpPr txBox="1"/>
      </xdr:nvSpPr>
      <xdr:spPr>
        <a:xfrm>
          <a:off x="12547111" y="127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5" name="直線コネクタ 684"/>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6"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7" name="直線コネクタ 686"/>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8"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9" name="直線コネクタ 688"/>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96075</xdr:rowOff>
    </xdr:from>
    <xdr:to>
      <xdr:col>23</xdr:col>
      <xdr:colOff>517525</xdr:colOff>
      <xdr:row>96</xdr:row>
      <xdr:rowOff>47473</xdr:rowOff>
    </xdr:to>
    <xdr:cxnSp macro="">
      <xdr:nvCxnSpPr>
        <xdr:cNvPr id="690" name="直線コネクタ 689"/>
        <xdr:cNvCxnSpPr/>
      </xdr:nvCxnSpPr>
      <xdr:spPr>
        <a:xfrm>
          <a:off x="15481300" y="16383825"/>
          <a:ext cx="838200" cy="1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91"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92" name="フローチャート : 判断 691"/>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51664</xdr:rowOff>
    </xdr:from>
    <xdr:to>
      <xdr:col>22</xdr:col>
      <xdr:colOff>365125</xdr:colOff>
      <xdr:row>95</xdr:row>
      <xdr:rowOff>96075</xdr:rowOff>
    </xdr:to>
    <xdr:cxnSp macro="">
      <xdr:nvCxnSpPr>
        <xdr:cNvPr id="693" name="直線コネクタ 692"/>
        <xdr:cNvCxnSpPr/>
      </xdr:nvCxnSpPr>
      <xdr:spPr>
        <a:xfrm>
          <a:off x="14592300" y="16339414"/>
          <a:ext cx="889000" cy="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4" name="フローチャート : 判断 693"/>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5" name="テキスト ボックス 694"/>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146152</xdr:rowOff>
    </xdr:from>
    <xdr:to>
      <xdr:col>21</xdr:col>
      <xdr:colOff>161925</xdr:colOff>
      <xdr:row>95</xdr:row>
      <xdr:rowOff>51664</xdr:rowOff>
    </xdr:to>
    <xdr:cxnSp macro="">
      <xdr:nvCxnSpPr>
        <xdr:cNvPr id="696" name="直線コネクタ 695"/>
        <xdr:cNvCxnSpPr/>
      </xdr:nvCxnSpPr>
      <xdr:spPr>
        <a:xfrm>
          <a:off x="13703300" y="1626245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7" name="フローチャート : 判断 696"/>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8" name="テキスト ボックス 697"/>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146152</xdr:rowOff>
    </xdr:from>
    <xdr:to>
      <xdr:col>19</xdr:col>
      <xdr:colOff>644525</xdr:colOff>
      <xdr:row>95</xdr:row>
      <xdr:rowOff>117818</xdr:rowOff>
    </xdr:to>
    <xdr:cxnSp macro="">
      <xdr:nvCxnSpPr>
        <xdr:cNvPr id="699" name="直線コネクタ 698"/>
        <xdr:cNvCxnSpPr/>
      </xdr:nvCxnSpPr>
      <xdr:spPr>
        <a:xfrm flipV="1">
          <a:off x="12814300" y="16262452"/>
          <a:ext cx="889000" cy="1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700" name="フローチャート : 判断 699"/>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701" name="テキスト ボックス 700"/>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702" name="フローチャート : 判断 701"/>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3" name="テキスト ボックス 702"/>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168123</xdr:rowOff>
    </xdr:from>
    <xdr:to>
      <xdr:col>23</xdr:col>
      <xdr:colOff>568325</xdr:colOff>
      <xdr:row>96</xdr:row>
      <xdr:rowOff>98273</xdr:rowOff>
    </xdr:to>
    <xdr:sp macro="" textlink="">
      <xdr:nvSpPr>
        <xdr:cNvPr id="709" name="円/楕円 708"/>
        <xdr:cNvSpPr/>
      </xdr:nvSpPr>
      <xdr:spPr>
        <a:xfrm>
          <a:off x="16268700" y="16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146550</xdr:rowOff>
    </xdr:from>
    <xdr:ext cx="534377" cy="259045"/>
    <xdr:sp macro="" textlink="">
      <xdr:nvSpPr>
        <xdr:cNvPr id="710" name="公債費該当値テキスト"/>
        <xdr:cNvSpPr txBox="1"/>
      </xdr:nvSpPr>
      <xdr:spPr>
        <a:xfrm>
          <a:off x="16370300" y="164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45275</xdr:rowOff>
    </xdr:from>
    <xdr:to>
      <xdr:col>22</xdr:col>
      <xdr:colOff>415925</xdr:colOff>
      <xdr:row>95</xdr:row>
      <xdr:rowOff>146875</xdr:rowOff>
    </xdr:to>
    <xdr:sp macro="" textlink="">
      <xdr:nvSpPr>
        <xdr:cNvPr id="711" name="円/楕円 710"/>
        <xdr:cNvSpPr/>
      </xdr:nvSpPr>
      <xdr:spPr>
        <a:xfrm>
          <a:off x="15430500" y="16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138002</xdr:rowOff>
    </xdr:from>
    <xdr:ext cx="534377" cy="259045"/>
    <xdr:sp macro="" textlink="">
      <xdr:nvSpPr>
        <xdr:cNvPr id="712" name="テキスト ボックス 711"/>
        <xdr:cNvSpPr txBox="1"/>
      </xdr:nvSpPr>
      <xdr:spPr>
        <a:xfrm>
          <a:off x="15214111" y="164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864</xdr:rowOff>
    </xdr:from>
    <xdr:to>
      <xdr:col>21</xdr:col>
      <xdr:colOff>212725</xdr:colOff>
      <xdr:row>95</xdr:row>
      <xdr:rowOff>102464</xdr:rowOff>
    </xdr:to>
    <xdr:sp macro="" textlink="">
      <xdr:nvSpPr>
        <xdr:cNvPr id="713" name="円/楕円 712"/>
        <xdr:cNvSpPr/>
      </xdr:nvSpPr>
      <xdr:spPr>
        <a:xfrm>
          <a:off x="14541500" y="162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93591</xdr:rowOff>
    </xdr:from>
    <xdr:ext cx="534377" cy="259045"/>
    <xdr:sp macro="" textlink="">
      <xdr:nvSpPr>
        <xdr:cNvPr id="714" name="テキスト ボックス 713"/>
        <xdr:cNvSpPr txBox="1"/>
      </xdr:nvSpPr>
      <xdr:spPr>
        <a:xfrm>
          <a:off x="14325111" y="163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95352</xdr:rowOff>
    </xdr:from>
    <xdr:to>
      <xdr:col>20</xdr:col>
      <xdr:colOff>9525</xdr:colOff>
      <xdr:row>95</xdr:row>
      <xdr:rowOff>25502</xdr:rowOff>
    </xdr:to>
    <xdr:sp macro="" textlink="">
      <xdr:nvSpPr>
        <xdr:cNvPr id="715" name="円/楕円 714"/>
        <xdr:cNvSpPr/>
      </xdr:nvSpPr>
      <xdr:spPr>
        <a:xfrm>
          <a:off x="13652500" y="162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16629</xdr:rowOff>
    </xdr:from>
    <xdr:ext cx="534377" cy="259045"/>
    <xdr:sp macro="" textlink="">
      <xdr:nvSpPr>
        <xdr:cNvPr id="716" name="テキスト ボックス 715"/>
        <xdr:cNvSpPr txBox="1"/>
      </xdr:nvSpPr>
      <xdr:spPr>
        <a:xfrm>
          <a:off x="13436111" y="163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67018</xdr:rowOff>
    </xdr:from>
    <xdr:to>
      <xdr:col>18</xdr:col>
      <xdr:colOff>492125</xdr:colOff>
      <xdr:row>95</xdr:row>
      <xdr:rowOff>168618</xdr:rowOff>
    </xdr:to>
    <xdr:sp macro="" textlink="">
      <xdr:nvSpPr>
        <xdr:cNvPr id="717" name="円/楕円 716"/>
        <xdr:cNvSpPr/>
      </xdr:nvSpPr>
      <xdr:spPr>
        <a:xfrm>
          <a:off x="12763500" y="16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159745</xdr:rowOff>
    </xdr:from>
    <xdr:ext cx="534377" cy="259045"/>
    <xdr:sp macro="" textlink="">
      <xdr:nvSpPr>
        <xdr:cNvPr id="718" name="テキスト ボックス 717"/>
        <xdr:cNvSpPr txBox="1"/>
      </xdr:nvSpPr>
      <xdr:spPr>
        <a:xfrm>
          <a:off x="12547111" y="164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40" name="直線コネクタ 739"/>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41"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3"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4" name="直線コネクタ 743"/>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6"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7" name="フローチャート : 判断 746"/>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9" name="フローチャート : 判断 748"/>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50" name="テキスト ボックス 749"/>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52" name="フローチャート : 判断 751"/>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3" name="テキスト ボックス 752"/>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5" name="フローチャート : 判断 754"/>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6" name="テキスト ボックス 755"/>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7" name="フローチャート : 判断 756"/>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8" name="テキスト ボックス 757"/>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5"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7" name="テキスト ボックス 786"/>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9" name="テキスト ボックス 788"/>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1" name="テキスト ボックス 790"/>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3" name="テキスト ボックス 79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5" name="テキスト ボックス 79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9" name="直線コネクタ 79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1" name="直線コネクタ 80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3" name="直線コネクタ 80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4" name="直線コネクタ 80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6" name="フローチャート : 判断 80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7" name="直線コネクタ 80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8" name="フローチャート : 判断 807"/>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9" name="テキスト ボックス 808"/>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0" name="直線コネクタ 80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1" name="フローチャート : 判断 810"/>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2" name="テキスト ボックス 811"/>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3" name="直線コネクタ 81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4" name="フローチャート : 判断 813"/>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5" name="テキスト ボックス 814"/>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6" name="フローチャート : 判断 815"/>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7" name="テキスト ボックス 816"/>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3" name="円/楕円 82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5" name="円/楕円 82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6" name="テキスト ボックス 82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7" name="円/楕円 82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8" name="テキスト ボックス 82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9" name="円/楕円 82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0" name="テキスト ボックス 82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1" name="円/楕円 83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2" name="テキスト ボックス 83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復旧・復興期間につき、全体的に全国、県平均を大きく上回る結果となっている。特にハード事業が中心の農林水産業費、土木費、災害復旧費については顕著である。また、総務費については、復興交付金に係る積立金が計上されるため、大幅に全国、県平均を上回る金額になっている。労働費についても震災以降は、緊急雇用創出事業により震災対応のための臨時職員等を増員しているために経費増となっている。今後は、通常時の予算にシフトしていくにつれ震災分の経費は減少していくものと思われるが、引き続き</a:t>
          </a:r>
          <a:r>
            <a:rPr lang="ja-JP" altLang="ja-JP" sz="1300" b="0" i="0" baseline="0">
              <a:solidFill>
                <a:schemeClr val="dk1"/>
              </a:solidFill>
              <a:effectLst/>
              <a:latin typeface="+mn-lt"/>
              <a:ea typeface="+mn-ea"/>
              <a:cs typeface="+mn-cs"/>
            </a:rPr>
            <a:t>行財政改革実施計画のもと削減に努め、財政構造の弾力化を図っていく。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震災復興特別交付税等の積立により増加した財政調整基金残高も徐々に震災以前の規模に戻りつつある。当該基金残高については、標準財政規模の</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％が適正値とされており、本市の</a:t>
          </a:r>
          <a:r>
            <a:rPr kumimoji="1" lang="en-US" altLang="ja-JP" sz="1100">
              <a:latin typeface="ＭＳ ゴシック" pitchFamily="49" charset="-128"/>
              <a:ea typeface="ＭＳ ゴシック" pitchFamily="49" charset="-128"/>
            </a:rPr>
            <a:t>H27</a:t>
          </a:r>
          <a:r>
            <a:rPr kumimoji="1" lang="ja-JP" altLang="en-US" sz="1100">
              <a:latin typeface="ＭＳ ゴシック" pitchFamily="49" charset="-128"/>
              <a:ea typeface="ＭＳ ゴシック" pitchFamily="49" charset="-128"/>
            </a:rPr>
            <a:t>標準財政規模</a:t>
          </a:r>
          <a:r>
            <a:rPr kumimoji="1" lang="en-US" altLang="ja-JP" sz="1100">
              <a:latin typeface="ＭＳ ゴシック" pitchFamily="49" charset="-128"/>
              <a:ea typeface="ＭＳ ゴシック" pitchFamily="49" charset="-128"/>
            </a:rPr>
            <a:t>10,387,730</a:t>
          </a:r>
          <a:r>
            <a:rPr kumimoji="1" lang="ja-JP" altLang="en-US" sz="1100">
              <a:latin typeface="ＭＳ ゴシック" pitchFamily="49" charset="-128"/>
              <a:ea typeface="ＭＳ ゴシック" pitchFamily="49" charset="-128"/>
            </a:rPr>
            <a:t>千円からすると約</a:t>
          </a:r>
          <a:r>
            <a:rPr kumimoji="1" lang="en-US" altLang="ja-JP" sz="1100">
              <a:latin typeface="ＭＳ ゴシック" pitchFamily="49" charset="-128"/>
              <a:ea typeface="ＭＳ ゴシック" pitchFamily="49" charset="-128"/>
            </a:rPr>
            <a:t>1,000,000</a:t>
          </a:r>
          <a:r>
            <a:rPr kumimoji="1" lang="ja-JP" altLang="en-US" sz="1100">
              <a:latin typeface="ＭＳ ゴシック" pitchFamily="49" charset="-128"/>
              <a:ea typeface="ＭＳ ゴシック" pitchFamily="49" charset="-128"/>
            </a:rPr>
            <a:t>千円程度が目安となっている。今後も震災復興特別交付税の過年度精算等が予定されており、上記の適正値割れが懸念されるところであるが、事業の精査はもちろんのこと、事業実施に際し、補助金の活用や特定目的基金との使い分けをし、適正な残高を維持できるよう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昨年度同様に、実質収支が黒字のため、赤字比率は発生していない状況であ</a:t>
          </a:r>
          <a:r>
            <a:rPr kumimoji="1" lang="ja-JP" altLang="en-US" sz="1300">
              <a:solidFill>
                <a:schemeClr val="dk1"/>
              </a:solidFill>
              <a:effectLst/>
              <a:latin typeface="+mn-lt"/>
              <a:ea typeface="+mn-ea"/>
              <a:cs typeface="+mn-cs"/>
            </a:rPr>
            <a:t>る。各土地区画整理事業特別会計においては、一般会計から繰出している部分があるが、全体としてみれば黒字を維持している状況である。</a:t>
          </a:r>
          <a:r>
            <a:rPr kumimoji="1" lang="ja-JP" altLang="ja-JP" sz="1300">
              <a:solidFill>
                <a:schemeClr val="dk1"/>
              </a:solidFill>
              <a:effectLst/>
              <a:latin typeface="+mn-lt"/>
              <a:ea typeface="+mn-ea"/>
              <a:cs typeface="+mn-cs"/>
            </a:rPr>
            <a:t>今後は、復興が進むにつれて</a:t>
          </a:r>
          <a:r>
            <a:rPr kumimoji="1" lang="ja-JP" altLang="en-US" sz="1300">
              <a:solidFill>
                <a:schemeClr val="dk1"/>
              </a:solidFill>
              <a:effectLst/>
              <a:latin typeface="+mn-lt"/>
              <a:ea typeface="+mn-ea"/>
              <a:cs typeface="+mn-cs"/>
            </a:rPr>
            <a:t>一般会計については、</a:t>
          </a:r>
          <a:r>
            <a:rPr kumimoji="1" lang="ja-JP" altLang="ja-JP" sz="1300">
              <a:solidFill>
                <a:schemeClr val="dk1"/>
              </a:solidFill>
              <a:effectLst/>
              <a:latin typeface="+mn-lt"/>
              <a:ea typeface="+mn-ea"/>
              <a:cs typeface="+mn-cs"/>
            </a:rPr>
            <a:t>震災前の水準である５％前後に推移していくものと思われるが、全会計において赤字を発生させないのはもちろんのこと、黒字を維持させるために適切な予算管理のもと財政運営を図る。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79506646</v>
      </c>
      <c r="BO4" s="409"/>
      <c r="BP4" s="409"/>
      <c r="BQ4" s="409"/>
      <c r="BR4" s="409"/>
      <c r="BS4" s="409"/>
      <c r="BT4" s="409"/>
      <c r="BU4" s="410"/>
      <c r="BV4" s="408">
        <v>87751986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72194424</v>
      </c>
      <c r="BO5" s="414"/>
      <c r="BP5" s="414"/>
      <c r="BQ5" s="414"/>
      <c r="BR5" s="414"/>
      <c r="BS5" s="414"/>
      <c r="BT5" s="414"/>
      <c r="BU5" s="415"/>
      <c r="BV5" s="413">
        <v>83189987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83.1</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7312222</v>
      </c>
      <c r="BO6" s="414"/>
      <c r="BP6" s="414"/>
      <c r="BQ6" s="414"/>
      <c r="BR6" s="414"/>
      <c r="BS6" s="414"/>
      <c r="BT6" s="414"/>
      <c r="BU6" s="415"/>
      <c r="BV6" s="413">
        <v>4561999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88.1</v>
      </c>
      <c r="CU6" s="560"/>
      <c r="CV6" s="560"/>
      <c r="CW6" s="560"/>
      <c r="CX6" s="560"/>
      <c r="CY6" s="560"/>
      <c r="CZ6" s="560"/>
      <c r="DA6" s="561"/>
      <c r="DB6" s="559">
        <v>89.4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6667628</v>
      </c>
      <c r="BO7" s="414"/>
      <c r="BP7" s="414"/>
      <c r="BQ7" s="414"/>
      <c r="BR7" s="414"/>
      <c r="BS7" s="414"/>
      <c r="BT7" s="414"/>
      <c r="BU7" s="415"/>
      <c r="BV7" s="413">
        <v>3836704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10387730</v>
      </c>
      <c r="CU7" s="414"/>
      <c r="CV7" s="414"/>
      <c r="CW7" s="414"/>
      <c r="CX7" s="414"/>
      <c r="CY7" s="414"/>
      <c r="CZ7" s="414"/>
      <c r="DA7" s="415"/>
      <c r="DB7" s="413">
        <v>10546392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644594</v>
      </c>
      <c r="BO8" s="414"/>
      <c r="BP8" s="414"/>
      <c r="BQ8" s="414"/>
      <c r="BR8" s="414"/>
      <c r="BS8" s="414"/>
      <c r="BT8" s="414"/>
      <c r="BU8" s="415"/>
      <c r="BV8" s="413">
        <v>725295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39503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-80701</v>
      </c>
      <c r="BO9" s="414"/>
      <c r="BP9" s="414"/>
      <c r="BQ9" s="414"/>
      <c r="BR9" s="414"/>
      <c r="BS9" s="414"/>
      <c r="BT9" s="414"/>
      <c r="BU9" s="415"/>
      <c r="BV9" s="413">
        <v>-2680869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5.2</v>
      </c>
      <c r="CU9" s="384"/>
      <c r="CV9" s="384"/>
      <c r="CW9" s="384"/>
      <c r="CX9" s="384"/>
      <c r="CY9" s="384"/>
      <c r="CZ9" s="384"/>
      <c r="DA9" s="385"/>
      <c r="DB9" s="383">
        <v>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42903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971</v>
      </c>
      <c r="BO10" s="414"/>
      <c r="BP10" s="414"/>
      <c r="BQ10" s="414"/>
      <c r="BR10" s="414"/>
      <c r="BS10" s="414"/>
      <c r="BT10" s="414"/>
      <c r="BU10" s="415"/>
      <c r="BV10" s="413">
        <v>3609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40270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1674744</v>
      </c>
      <c r="BO12" s="414"/>
      <c r="BP12" s="414"/>
      <c r="BQ12" s="414"/>
      <c r="BR12" s="414"/>
      <c r="BS12" s="414"/>
      <c r="BT12" s="414"/>
      <c r="BU12" s="415"/>
      <c r="BV12" s="413">
        <v>5447200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40170</v>
      </c>
      <c r="S13" s="515"/>
      <c r="T13" s="515"/>
      <c r="U13" s="515"/>
      <c r="V13" s="516"/>
      <c r="W13" s="502" t="s">
        <v>119</v>
      </c>
      <c r="X13" s="426"/>
      <c r="Y13" s="426"/>
      <c r="Z13" s="426"/>
      <c r="AA13" s="426"/>
      <c r="AB13" s="427"/>
      <c r="AC13" s="389">
        <v>1819</v>
      </c>
      <c r="AD13" s="390"/>
      <c r="AE13" s="390"/>
      <c r="AF13" s="390"/>
      <c r="AG13" s="391"/>
      <c r="AH13" s="389">
        <v>2116</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-1754474</v>
      </c>
      <c r="BO13" s="414"/>
      <c r="BP13" s="414"/>
      <c r="BQ13" s="414"/>
      <c r="BR13" s="414"/>
      <c r="BS13" s="414"/>
      <c r="BT13" s="414"/>
      <c r="BU13" s="415"/>
      <c r="BV13" s="413">
        <v>-8124460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13.5</v>
      </c>
      <c r="CU13" s="384"/>
      <c r="CV13" s="384"/>
      <c r="CW13" s="384"/>
      <c r="CX13" s="384"/>
      <c r="CY13" s="384"/>
      <c r="CZ13" s="384"/>
      <c r="DA13" s="385"/>
      <c r="DB13" s="383">
        <v>15.1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40201</v>
      </c>
      <c r="S14" s="515"/>
      <c r="T14" s="515"/>
      <c r="U14" s="515"/>
      <c r="V14" s="516"/>
      <c r="W14" s="517"/>
      <c r="X14" s="429"/>
      <c r="Y14" s="429"/>
      <c r="Z14" s="429"/>
      <c r="AA14" s="429"/>
      <c r="AB14" s="430"/>
      <c r="AC14" s="507">
        <v>9.1</v>
      </c>
      <c r="AD14" s="508"/>
      <c r="AE14" s="508"/>
      <c r="AF14" s="508"/>
      <c r="AG14" s="509"/>
      <c r="AH14" s="507">
        <v>10.4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40107</v>
      </c>
      <c r="S15" s="515"/>
      <c r="T15" s="515"/>
      <c r="U15" s="515"/>
      <c r="V15" s="516"/>
      <c r="W15" s="502" t="s">
        <v>125</v>
      </c>
      <c r="X15" s="426"/>
      <c r="Y15" s="426"/>
      <c r="Z15" s="426"/>
      <c r="AA15" s="426"/>
      <c r="AB15" s="427"/>
      <c r="AC15" s="389">
        <v>5054</v>
      </c>
      <c r="AD15" s="390"/>
      <c r="AE15" s="390"/>
      <c r="AF15" s="390"/>
      <c r="AG15" s="391"/>
      <c r="AH15" s="389">
        <v>5470</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3415782</v>
      </c>
      <c r="BO15" s="409"/>
      <c r="BP15" s="409"/>
      <c r="BQ15" s="409"/>
      <c r="BR15" s="409"/>
      <c r="BS15" s="409"/>
      <c r="BT15" s="409"/>
      <c r="BU15" s="410"/>
      <c r="BV15" s="408">
        <v>3324572</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25.4</v>
      </c>
      <c r="AD16" s="508"/>
      <c r="AE16" s="508"/>
      <c r="AF16" s="508"/>
      <c r="AG16" s="509"/>
      <c r="AH16" s="507">
        <v>26.9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8359011</v>
      </c>
      <c r="BO16" s="414"/>
      <c r="BP16" s="414"/>
      <c r="BQ16" s="414"/>
      <c r="BR16" s="414"/>
      <c r="BS16" s="414"/>
      <c r="BT16" s="414"/>
      <c r="BU16" s="415"/>
      <c r="BV16" s="413">
        <v>8104695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13012</v>
      </c>
      <c r="AD17" s="390"/>
      <c r="AE17" s="390"/>
      <c r="AF17" s="390"/>
      <c r="AG17" s="391"/>
      <c r="AH17" s="389">
        <v>12767</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4344480</v>
      </c>
      <c r="BO17" s="414"/>
      <c r="BP17" s="414"/>
      <c r="BQ17" s="414"/>
      <c r="BR17" s="414"/>
      <c r="BS17" s="414"/>
      <c r="BT17" s="414"/>
      <c r="BU17" s="415"/>
      <c r="BV17" s="413">
        <v>4365130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101.36</v>
      </c>
      <c r="M18" s="478"/>
      <c r="N18" s="478"/>
      <c r="O18" s="478"/>
      <c r="P18" s="478"/>
      <c r="Q18" s="478"/>
      <c r="R18" s="479"/>
      <c r="S18" s="479"/>
      <c r="T18" s="479"/>
      <c r="U18" s="479"/>
      <c r="V18" s="480"/>
      <c r="W18" s="494"/>
      <c r="X18" s="495"/>
      <c r="Y18" s="495"/>
      <c r="Z18" s="495"/>
      <c r="AA18" s="495"/>
      <c r="AB18" s="503"/>
      <c r="AC18" s="377">
        <v>65.400000000000006</v>
      </c>
      <c r="AD18" s="378"/>
      <c r="AE18" s="378"/>
      <c r="AF18" s="378"/>
      <c r="AG18" s="481"/>
      <c r="AH18" s="377">
        <v>62.7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8897834</v>
      </c>
      <c r="BO18" s="414"/>
      <c r="BP18" s="414"/>
      <c r="BQ18" s="414"/>
      <c r="BR18" s="414"/>
      <c r="BS18" s="414"/>
      <c r="BT18" s="414"/>
      <c r="BU18" s="415"/>
      <c r="BV18" s="413">
        <v>8834671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390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28715678</v>
      </c>
      <c r="BO19" s="414"/>
      <c r="BP19" s="414"/>
      <c r="BQ19" s="414"/>
      <c r="BR19" s="414"/>
      <c r="BS19" s="414"/>
      <c r="BT19" s="414"/>
      <c r="BU19" s="415"/>
      <c r="BV19" s="413">
        <v>34257820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13868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15152139</v>
      </c>
      <c r="BO23" s="414"/>
      <c r="BP23" s="414"/>
      <c r="BQ23" s="414"/>
      <c r="BR23" s="414"/>
      <c r="BS23" s="414"/>
      <c r="BT23" s="414"/>
      <c r="BU23" s="415"/>
      <c r="BV23" s="413">
        <v>15468500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8910</v>
      </c>
      <c r="R24" s="390"/>
      <c r="S24" s="390"/>
      <c r="T24" s="390"/>
      <c r="U24" s="390"/>
      <c r="V24" s="391"/>
      <c r="W24" s="455"/>
      <c r="X24" s="446"/>
      <c r="Y24" s="447"/>
      <c r="Z24" s="386" t="s">
        <v>148</v>
      </c>
      <c r="AA24" s="387"/>
      <c r="AB24" s="387"/>
      <c r="AC24" s="387"/>
      <c r="AD24" s="387"/>
      <c r="AE24" s="387"/>
      <c r="AF24" s="387"/>
      <c r="AG24" s="388"/>
      <c r="AH24" s="389">
        <v>366</v>
      </c>
      <c r="AI24" s="390"/>
      <c r="AJ24" s="390"/>
      <c r="AK24" s="390"/>
      <c r="AL24" s="391"/>
      <c r="AM24" s="389">
        <v>1016748</v>
      </c>
      <c r="AN24" s="390"/>
      <c r="AO24" s="390"/>
      <c r="AP24" s="390"/>
      <c r="AQ24" s="390"/>
      <c r="AR24" s="391"/>
      <c r="AS24" s="389">
        <v>2778</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10164687</v>
      </c>
      <c r="BO24" s="414"/>
      <c r="BP24" s="414"/>
      <c r="BQ24" s="414"/>
      <c r="BR24" s="414"/>
      <c r="BS24" s="414"/>
      <c r="BT24" s="414"/>
      <c r="BU24" s="415"/>
      <c r="BV24" s="413">
        <v>9871627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7070</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16749671</v>
      </c>
      <c r="BO25" s="409"/>
      <c r="BP25" s="409"/>
      <c r="BQ25" s="409"/>
      <c r="BR25" s="409"/>
      <c r="BS25" s="409"/>
      <c r="BT25" s="409"/>
      <c r="BU25" s="410"/>
      <c r="BV25" s="408">
        <v>18570796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6000</v>
      </c>
      <c r="R26" s="390"/>
      <c r="S26" s="390"/>
      <c r="T26" s="390"/>
      <c r="U26" s="390"/>
      <c r="V26" s="391"/>
      <c r="W26" s="455"/>
      <c r="X26" s="446"/>
      <c r="Y26" s="447"/>
      <c r="Z26" s="386" t="s">
        <v>154</v>
      </c>
      <c r="AA26" s="468"/>
      <c r="AB26" s="468"/>
      <c r="AC26" s="468"/>
      <c r="AD26" s="468"/>
      <c r="AE26" s="468"/>
      <c r="AF26" s="468"/>
      <c r="AG26" s="469"/>
      <c r="AH26" s="389">
        <v>11</v>
      </c>
      <c r="AI26" s="390"/>
      <c r="AJ26" s="390"/>
      <c r="AK26" s="390"/>
      <c r="AL26" s="391"/>
      <c r="AM26" s="389">
        <v>26983</v>
      </c>
      <c r="AN26" s="390"/>
      <c r="AO26" s="390"/>
      <c r="AP26" s="390"/>
      <c r="AQ26" s="390"/>
      <c r="AR26" s="391"/>
      <c r="AS26" s="389">
        <v>2453</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4220</v>
      </c>
      <c r="R27" s="390"/>
      <c r="S27" s="390"/>
      <c r="T27" s="390"/>
      <c r="U27" s="390"/>
      <c r="V27" s="391"/>
      <c r="W27" s="455"/>
      <c r="X27" s="446"/>
      <c r="Y27" s="447"/>
      <c r="Z27" s="386" t="s">
        <v>157</v>
      </c>
      <c r="AA27" s="387"/>
      <c r="AB27" s="387"/>
      <c r="AC27" s="387"/>
      <c r="AD27" s="387"/>
      <c r="AE27" s="387"/>
      <c r="AF27" s="387"/>
      <c r="AG27" s="388"/>
      <c r="AH27" s="389">
        <v>5</v>
      </c>
      <c r="AI27" s="390"/>
      <c r="AJ27" s="390"/>
      <c r="AK27" s="390"/>
      <c r="AL27" s="391"/>
      <c r="AM27" s="389">
        <v>16203</v>
      </c>
      <c r="AN27" s="390"/>
      <c r="AO27" s="390"/>
      <c r="AP27" s="390"/>
      <c r="AQ27" s="390"/>
      <c r="AR27" s="391"/>
      <c r="AS27" s="389">
        <v>3241</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1800000</v>
      </c>
      <c r="BO27" s="417"/>
      <c r="BP27" s="417"/>
      <c r="BQ27" s="417"/>
      <c r="BR27" s="417"/>
      <c r="BS27" s="417"/>
      <c r="BT27" s="417"/>
      <c r="BU27" s="418"/>
      <c r="BV27" s="416">
        <v>1800000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3720</v>
      </c>
      <c r="R28" s="390"/>
      <c r="S28" s="390"/>
      <c r="T28" s="390"/>
      <c r="U28" s="390"/>
      <c r="V28" s="391"/>
      <c r="W28" s="455"/>
      <c r="X28" s="446"/>
      <c r="Y28" s="447"/>
      <c r="Z28" s="386" t="s">
        <v>160</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1665739</v>
      </c>
      <c r="BO28" s="409"/>
      <c r="BP28" s="409"/>
      <c r="BQ28" s="409"/>
      <c r="BR28" s="409"/>
      <c r="BS28" s="409"/>
      <c r="BT28" s="409"/>
      <c r="BU28" s="410"/>
      <c r="BV28" s="408">
        <v>3544776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16</v>
      </c>
      <c r="M29" s="390"/>
      <c r="N29" s="390"/>
      <c r="O29" s="390"/>
      <c r="P29" s="391"/>
      <c r="Q29" s="389">
        <v>3480</v>
      </c>
      <c r="R29" s="390"/>
      <c r="S29" s="390"/>
      <c r="T29" s="390"/>
      <c r="U29" s="390"/>
      <c r="V29" s="391"/>
      <c r="W29" s="456"/>
      <c r="X29" s="457"/>
      <c r="Y29" s="458"/>
      <c r="Z29" s="386" t="s">
        <v>164</v>
      </c>
      <c r="AA29" s="387"/>
      <c r="AB29" s="387"/>
      <c r="AC29" s="387"/>
      <c r="AD29" s="387"/>
      <c r="AE29" s="387"/>
      <c r="AF29" s="387"/>
      <c r="AG29" s="388"/>
      <c r="AH29" s="389">
        <v>371</v>
      </c>
      <c r="AI29" s="390"/>
      <c r="AJ29" s="390"/>
      <c r="AK29" s="390"/>
      <c r="AL29" s="391"/>
      <c r="AM29" s="389">
        <v>1032951</v>
      </c>
      <c r="AN29" s="390"/>
      <c r="AO29" s="390"/>
      <c r="AP29" s="390"/>
      <c r="AQ29" s="390"/>
      <c r="AR29" s="391"/>
      <c r="AS29" s="389">
        <v>2784</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603492</v>
      </c>
      <c r="BO29" s="414"/>
      <c r="BP29" s="414"/>
      <c r="BQ29" s="414"/>
      <c r="BR29" s="414"/>
      <c r="BS29" s="414"/>
      <c r="BT29" s="414"/>
      <c r="BU29" s="415"/>
      <c r="BV29" s="413">
        <v>603147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93.1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59597895</v>
      </c>
      <c r="BO30" s="417"/>
      <c r="BP30" s="417"/>
      <c r="BQ30" s="417"/>
      <c r="BR30" s="417"/>
      <c r="BS30" s="417"/>
      <c r="BT30" s="417"/>
      <c r="BU30" s="418"/>
      <c r="BV30" s="416">
        <v>72730132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石巻地区広域行政事務組合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㈱奥松島公社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大曲浜地区土地区画整理事業特別会計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石巻地方広域水道企業団</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吉田川流域溜池大和町外2市4ケ町村組合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IF('各会計、関係団体の財政状況及び健全化判断比率'!B34="","",'各会計、関係団体の財政状況及び健全化判断比率'!B34)</f>
        <v>野蒜北部丘陵地区土地区画整理事業特別会計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宮城県市町村職員退職手当組合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10</v>
      </c>
      <c r="BF38" s="373"/>
      <c r="BG38" s="372" t="str">
        <f>IF('各会計、関係団体の財政状況及び健全化判断比率'!B35="","",'各会計、関係団体の財政状況及び健全化判断比率'!B35)</f>
        <v>東矢本駅北地区土地区画整理事業特別会計</v>
      </c>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宮城県市町村非常勤消防団員補償報償組合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宮城県市町村自治振興センター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宮城県後期高齢者医療広域連合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宮城県後期高齢者医療事業会計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t="s">
        <v>477</v>
      </c>
      <c r="G34" s="33" t="s">
        <v>477</v>
      </c>
      <c r="H34" s="33" t="s">
        <v>477</v>
      </c>
      <c r="I34" s="33" t="s">
        <v>477</v>
      </c>
      <c r="J34" s="34">
        <v>7.04</v>
      </c>
      <c r="K34" s="22"/>
      <c r="L34" s="22"/>
      <c r="M34" s="22"/>
      <c r="N34" s="22"/>
      <c r="O34" s="22"/>
      <c r="P34" s="22"/>
    </row>
    <row r="35" spans="1:16" ht="39" customHeight="1" x14ac:dyDescent="0.15">
      <c r="A35" s="22"/>
      <c r="B35" s="35"/>
      <c r="C35" s="1175" t="s">
        <v>525</v>
      </c>
      <c r="D35" s="1176"/>
      <c r="E35" s="1177"/>
      <c r="F35" s="36">
        <v>32.979999999999997</v>
      </c>
      <c r="G35" s="37">
        <v>13.14</v>
      </c>
      <c r="H35" s="37">
        <v>33.15</v>
      </c>
      <c r="I35" s="37">
        <v>6.87</v>
      </c>
      <c r="J35" s="38">
        <v>6.2</v>
      </c>
      <c r="K35" s="22"/>
      <c r="L35" s="22"/>
      <c r="M35" s="22"/>
      <c r="N35" s="22"/>
      <c r="O35" s="22"/>
      <c r="P35" s="22"/>
    </row>
    <row r="36" spans="1:16" ht="39" customHeight="1" x14ac:dyDescent="0.15">
      <c r="A36" s="22"/>
      <c r="B36" s="35"/>
      <c r="C36" s="1175" t="s">
        <v>526</v>
      </c>
      <c r="D36" s="1176"/>
      <c r="E36" s="1177"/>
      <c r="F36" s="36" t="s">
        <v>477</v>
      </c>
      <c r="G36" s="37" t="s">
        <v>477</v>
      </c>
      <c r="H36" s="37" t="s">
        <v>477</v>
      </c>
      <c r="I36" s="37" t="s">
        <v>477</v>
      </c>
      <c r="J36" s="38">
        <v>2.17</v>
      </c>
      <c r="K36" s="22"/>
      <c r="L36" s="22"/>
      <c r="M36" s="22"/>
      <c r="N36" s="22"/>
      <c r="O36" s="22"/>
      <c r="P36" s="22"/>
    </row>
    <row r="37" spans="1:16" ht="39" customHeight="1" x14ac:dyDescent="0.15">
      <c r="A37" s="22"/>
      <c r="B37" s="35"/>
      <c r="C37" s="1175" t="s">
        <v>527</v>
      </c>
      <c r="D37" s="1176"/>
      <c r="E37" s="1177"/>
      <c r="F37" s="36">
        <v>2.48</v>
      </c>
      <c r="G37" s="37">
        <v>2.76</v>
      </c>
      <c r="H37" s="37">
        <v>2.21</v>
      </c>
      <c r="I37" s="37">
        <v>1.31</v>
      </c>
      <c r="J37" s="38">
        <v>1.54</v>
      </c>
      <c r="K37" s="22"/>
      <c r="L37" s="22"/>
      <c r="M37" s="22"/>
      <c r="N37" s="22"/>
      <c r="O37" s="22"/>
      <c r="P37" s="22"/>
    </row>
    <row r="38" spans="1:16" ht="39" customHeight="1" x14ac:dyDescent="0.15">
      <c r="A38" s="22"/>
      <c r="B38" s="35"/>
      <c r="C38" s="1175" t="s">
        <v>528</v>
      </c>
      <c r="D38" s="1176"/>
      <c r="E38" s="1177"/>
      <c r="F38" s="36">
        <v>1.39</v>
      </c>
      <c r="G38" s="37">
        <v>0.79</v>
      </c>
      <c r="H38" s="37">
        <v>1.45</v>
      </c>
      <c r="I38" s="37">
        <v>0.93</v>
      </c>
      <c r="J38" s="38">
        <v>0.76</v>
      </c>
      <c r="K38" s="22"/>
      <c r="L38" s="22"/>
      <c r="M38" s="22"/>
      <c r="N38" s="22"/>
      <c r="O38" s="22"/>
      <c r="P38" s="22"/>
    </row>
    <row r="39" spans="1:16" ht="39" customHeight="1" x14ac:dyDescent="0.15">
      <c r="A39" s="22"/>
      <c r="B39" s="35"/>
      <c r="C39" s="1175" t="s">
        <v>529</v>
      </c>
      <c r="D39" s="1176"/>
      <c r="E39" s="1177"/>
      <c r="F39" s="36">
        <v>0.23</v>
      </c>
      <c r="G39" s="37">
        <v>0.53</v>
      </c>
      <c r="H39" s="37">
        <v>2.4300000000000002</v>
      </c>
      <c r="I39" s="37">
        <v>0.45</v>
      </c>
      <c r="J39" s="38">
        <v>0.26</v>
      </c>
      <c r="K39" s="22"/>
      <c r="L39" s="22"/>
      <c r="M39" s="22"/>
      <c r="N39" s="22"/>
      <c r="O39" s="22"/>
      <c r="P39" s="22"/>
    </row>
    <row r="40" spans="1:16" ht="39" customHeight="1" x14ac:dyDescent="0.15">
      <c r="A40" s="22"/>
      <c r="B40" s="35"/>
      <c r="C40" s="1175" t="s">
        <v>530</v>
      </c>
      <c r="D40" s="1176"/>
      <c r="E40" s="1177"/>
      <c r="F40" s="36">
        <v>0.05</v>
      </c>
      <c r="G40" s="37">
        <v>0.06</v>
      </c>
      <c r="H40" s="37">
        <v>0.09</v>
      </c>
      <c r="I40" s="37">
        <v>0.1</v>
      </c>
      <c r="J40" s="38">
        <v>7.0000000000000007E-2</v>
      </c>
      <c r="K40" s="22"/>
      <c r="L40" s="22"/>
      <c r="M40" s="22"/>
      <c r="N40" s="22"/>
      <c r="O40" s="22"/>
      <c r="P40" s="22"/>
    </row>
    <row r="41" spans="1:16" ht="39" customHeight="1" x14ac:dyDescent="0.15">
      <c r="A41" s="22"/>
      <c r="B41" s="35"/>
      <c r="C41" s="1175" t="s">
        <v>531</v>
      </c>
      <c r="D41" s="1176"/>
      <c r="E41" s="1177"/>
      <c r="F41" s="36">
        <v>0.16</v>
      </c>
      <c r="G41" s="37">
        <v>0.02</v>
      </c>
      <c r="H41" s="37">
        <v>0.03</v>
      </c>
      <c r="I41" s="37">
        <v>0.05</v>
      </c>
      <c r="J41" s="38">
        <v>0</v>
      </c>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v>0.06</v>
      </c>
      <c r="G43" s="42">
        <v>0.01</v>
      </c>
      <c r="H43" s="42">
        <v>0.01</v>
      </c>
      <c r="I43" s="42">
        <v>3.39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1956</v>
      </c>
      <c r="L45" s="60">
        <v>2100</v>
      </c>
      <c r="M45" s="60">
        <v>2126</v>
      </c>
      <c r="N45" s="60">
        <v>2007</v>
      </c>
      <c r="O45" s="61">
        <v>1621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v>10</v>
      </c>
      <c r="L47" s="64">
        <v>10</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738</v>
      </c>
      <c r="L48" s="64">
        <v>754</v>
      </c>
      <c r="M48" s="64">
        <v>730</v>
      </c>
      <c r="N48" s="64">
        <v>543</v>
      </c>
      <c r="O48" s="65">
        <v>649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104</v>
      </c>
      <c r="L49" s="64">
        <v>122</v>
      </c>
      <c r="M49" s="64">
        <v>111</v>
      </c>
      <c r="N49" s="64">
        <v>532</v>
      </c>
      <c r="O49" s="65">
        <v>511</v>
      </c>
      <c r="P49" s="48"/>
      <c r="Q49" s="48"/>
      <c r="R49" s="48"/>
      <c r="S49" s="48"/>
      <c r="T49" s="48"/>
      <c r="U49" s="48"/>
    </row>
    <row r="50" spans="1:21" ht="30.75" customHeight="1" x14ac:dyDescent="0.15">
      <c r="A50" s="48"/>
      <c r="B50" s="1193"/>
      <c r="C50" s="1194"/>
      <c r="D50" s="62"/>
      <c r="E50" s="1185" t="s">
        <v>16</v>
      </c>
      <c r="F50" s="1185"/>
      <c r="G50" s="1185"/>
      <c r="H50" s="1185"/>
      <c r="I50" s="1185"/>
      <c r="J50" s="1186"/>
      <c r="K50" s="63">
        <v>10</v>
      </c>
      <c r="L50" s="64">
        <v>38</v>
      </c>
      <c r="M50" s="64">
        <v>39</v>
      </c>
      <c r="N50" s="64">
        <v>34</v>
      </c>
      <c r="O50" s="65">
        <v>33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1561</v>
      </c>
      <c r="L52" s="64">
        <v>1669</v>
      </c>
      <c r="M52" s="64">
        <v>1735</v>
      </c>
      <c r="N52" s="64">
        <v>1863</v>
      </c>
      <c r="O52" s="65">
        <v>1821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1257</v>
      </c>
      <c r="L53" s="69">
        <v>1355</v>
      </c>
      <c r="M53" s="69">
        <v>1271</v>
      </c>
      <c r="N53" s="69">
        <v>1253</v>
      </c>
      <c r="O53" s="70">
        <v>993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17309</v>
      </c>
      <c r="J41" s="83">
        <v>16495</v>
      </c>
      <c r="K41" s="83">
        <v>16293</v>
      </c>
      <c r="L41" s="83">
        <v>15470</v>
      </c>
      <c r="M41" s="84">
        <v>15152</v>
      </c>
    </row>
    <row r="42" spans="2:13" ht="27.75" customHeight="1" x14ac:dyDescent="0.15">
      <c r="B42" s="1201"/>
      <c r="C42" s="1202"/>
      <c r="D42" s="85"/>
      <c r="E42" s="1205" t="s">
        <v>25</v>
      </c>
      <c r="F42" s="1205"/>
      <c r="G42" s="1205"/>
      <c r="H42" s="1206"/>
      <c r="I42" s="86">
        <v>848</v>
      </c>
      <c r="J42" s="87">
        <v>770</v>
      </c>
      <c r="K42" s="87">
        <v>690</v>
      </c>
      <c r="L42" s="87">
        <v>624</v>
      </c>
      <c r="M42" s="88">
        <v>557</v>
      </c>
    </row>
    <row r="43" spans="2:13" ht="27.75" customHeight="1" x14ac:dyDescent="0.15">
      <c r="B43" s="1201"/>
      <c r="C43" s="1202"/>
      <c r="D43" s="85"/>
      <c r="E43" s="1205" t="s">
        <v>26</v>
      </c>
      <c r="F43" s="1205"/>
      <c r="G43" s="1205"/>
      <c r="H43" s="1206"/>
      <c r="I43" s="86">
        <v>9775</v>
      </c>
      <c r="J43" s="87">
        <v>10479</v>
      </c>
      <c r="K43" s="87">
        <v>10798</v>
      </c>
      <c r="L43" s="87">
        <v>9336</v>
      </c>
      <c r="M43" s="88">
        <v>8571</v>
      </c>
    </row>
    <row r="44" spans="2:13" ht="27.75" customHeight="1" x14ac:dyDescent="0.15">
      <c r="B44" s="1201"/>
      <c r="C44" s="1202"/>
      <c r="D44" s="85"/>
      <c r="E44" s="1205" t="s">
        <v>27</v>
      </c>
      <c r="F44" s="1205"/>
      <c r="G44" s="1205"/>
      <c r="H44" s="1206"/>
      <c r="I44" s="86">
        <v>472</v>
      </c>
      <c r="J44" s="87">
        <v>391</v>
      </c>
      <c r="K44" s="87">
        <v>310</v>
      </c>
      <c r="L44" s="87">
        <v>270</v>
      </c>
      <c r="M44" s="88">
        <v>219</v>
      </c>
    </row>
    <row r="45" spans="2:13" ht="27.75" customHeight="1" x14ac:dyDescent="0.15">
      <c r="B45" s="1201"/>
      <c r="C45" s="1202"/>
      <c r="D45" s="85"/>
      <c r="E45" s="1205" t="s">
        <v>28</v>
      </c>
      <c r="F45" s="1205"/>
      <c r="G45" s="1205"/>
      <c r="H45" s="1206"/>
      <c r="I45" s="86">
        <v>2679</v>
      </c>
      <c r="J45" s="87">
        <v>2648</v>
      </c>
      <c r="K45" s="87">
        <v>2495</v>
      </c>
      <c r="L45" s="87">
        <v>2302</v>
      </c>
      <c r="M45" s="88">
        <v>2156</v>
      </c>
    </row>
    <row r="46" spans="2:13" ht="27.75" customHeight="1" x14ac:dyDescent="0.15">
      <c r="B46" s="1201"/>
      <c r="C46" s="1202"/>
      <c r="D46" s="85"/>
      <c r="E46" s="1205" t="s">
        <v>29</v>
      </c>
      <c r="F46" s="1205"/>
      <c r="G46" s="1205"/>
      <c r="H46" s="1206"/>
      <c r="I46" s="86" t="s">
        <v>477</v>
      </c>
      <c r="J46" s="87" t="s">
        <v>477</v>
      </c>
      <c r="K46" s="87">
        <v>9</v>
      </c>
      <c r="L46" s="87">
        <v>3</v>
      </c>
      <c r="M46" s="88" t="s">
        <v>477</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6042</v>
      </c>
      <c r="J49" s="87">
        <v>11843</v>
      </c>
      <c r="K49" s="87">
        <v>8824</v>
      </c>
      <c r="L49" s="87">
        <v>10537</v>
      </c>
      <c r="M49" s="88">
        <v>9069</v>
      </c>
    </row>
    <row r="50" spans="2:13" ht="27.75" customHeight="1" x14ac:dyDescent="0.15">
      <c r="B50" s="1201"/>
      <c r="C50" s="1202"/>
      <c r="D50" s="85"/>
      <c r="E50" s="1205" t="s">
        <v>34</v>
      </c>
      <c r="F50" s="1205"/>
      <c r="G50" s="1205"/>
      <c r="H50" s="1206"/>
      <c r="I50" s="86">
        <v>1450</v>
      </c>
      <c r="J50" s="87">
        <v>1685</v>
      </c>
      <c r="K50" s="87">
        <v>2211</v>
      </c>
      <c r="L50" s="87">
        <v>2290</v>
      </c>
      <c r="M50" s="88">
        <v>2493</v>
      </c>
    </row>
    <row r="51" spans="2:13" ht="27.75" customHeight="1" x14ac:dyDescent="0.15">
      <c r="B51" s="1203"/>
      <c r="C51" s="1204"/>
      <c r="D51" s="85"/>
      <c r="E51" s="1205" t="s">
        <v>35</v>
      </c>
      <c r="F51" s="1205"/>
      <c r="G51" s="1205"/>
      <c r="H51" s="1206"/>
      <c r="I51" s="86">
        <v>18063</v>
      </c>
      <c r="J51" s="87">
        <v>17551</v>
      </c>
      <c r="K51" s="87">
        <v>17544</v>
      </c>
      <c r="L51" s="87">
        <v>16581</v>
      </c>
      <c r="M51" s="88">
        <v>16021</v>
      </c>
    </row>
    <row r="52" spans="2:13" ht="27.75" customHeight="1" thickBot="1" x14ac:dyDescent="0.2">
      <c r="B52" s="1207" t="s">
        <v>36</v>
      </c>
      <c r="C52" s="1208"/>
      <c r="D52" s="90"/>
      <c r="E52" s="1209" t="s">
        <v>37</v>
      </c>
      <c r="F52" s="1209"/>
      <c r="G52" s="1209"/>
      <c r="H52" s="1210"/>
      <c r="I52" s="91">
        <v>5528</v>
      </c>
      <c r="J52" s="92">
        <v>-298</v>
      </c>
      <c r="K52" s="92">
        <v>2015</v>
      </c>
      <c r="L52" s="92">
        <v>-1403</v>
      </c>
      <c r="M52" s="93">
        <v>-927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552</v>
      </c>
      <c r="H51" s="1228"/>
      <c r="I51" s="1233" t="s">
        <v>553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555</v>
      </c>
      <c r="H55" s="1241"/>
      <c r="I55" s="1237" t="s">
        <v>553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47" t="s">
        <v>559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552</v>
      </c>
      <c r="H73" s="1228"/>
      <c r="I73" s="1233" t="s">
        <v>553</v>
      </c>
      <c r="J73" s="1233"/>
      <c r="K73" s="1248">
        <v>63.9</v>
      </c>
      <c r="L73" s="1248"/>
      <c r="M73" s="1236">
        <v>23.6</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558</v>
      </c>
      <c r="J75" s="1237"/>
      <c r="K75" s="1249">
        <v>13.4</v>
      </c>
      <c r="L75" s="1249">
        <v>14.2</v>
      </c>
      <c r="M75" s="1249">
        <v>15.2</v>
      </c>
      <c r="N75" s="1249">
        <v>15.1</v>
      </c>
      <c r="O75" s="1249">
        <v>13.5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555</v>
      </c>
      <c r="H77" s="1241"/>
      <c r="I77" s="1237" t="s">
        <v>553</v>
      </c>
      <c r="J77" s="1237"/>
      <c r="K77" s="1248">
        <v>88.3</v>
      </c>
      <c r="L77" s="1248">
        <v>76.2</v>
      </c>
      <c r="M77" s="1236">
        <v>65.3</v>
      </c>
      <c r="N77" s="1236">
        <v>60.8</v>
      </c>
      <c r="O77" s="1236">
        <v>41.5</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558</v>
      </c>
      <c r="J79" s="1246"/>
      <c r="K79" s="1251">
        <v>13.8</v>
      </c>
      <c r="L79" s="1251">
        <v>12.8</v>
      </c>
      <c r="M79" s="1251">
        <v>12</v>
      </c>
      <c r="N79" s="1251">
        <v>11.1</v>
      </c>
      <c r="O79" s="1251">
        <v>9.6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119680</v>
      </c>
      <c r="E3" s="116"/>
      <c r="F3" s="117">
        <v>67201</v>
      </c>
      <c r="G3" s="118"/>
      <c r="H3" s="119"/>
    </row>
    <row r="4" spans="1:8" x14ac:dyDescent="0.15">
      <c r="A4" s="120"/>
      <c r="B4" s="121"/>
      <c r="C4" s="122"/>
      <c r="D4" s="123">
        <v>27282</v>
      </c>
      <c r="E4" s="124"/>
      <c r="F4" s="125">
        <v>35210</v>
      </c>
      <c r="G4" s="126"/>
      <c r="H4" s="127"/>
    </row>
    <row r="5" spans="1:8" x14ac:dyDescent="0.15">
      <c r="A5" s="108" t="s">
        <v>510</v>
      </c>
      <c r="B5" s="113"/>
      <c r="C5" s="114"/>
      <c r="D5" s="115">
        <v>249704</v>
      </c>
      <c r="E5" s="116"/>
      <c r="F5" s="117">
        <v>75709</v>
      </c>
      <c r="G5" s="118"/>
      <c r="H5" s="119"/>
    </row>
    <row r="6" spans="1:8" x14ac:dyDescent="0.15">
      <c r="A6" s="120"/>
      <c r="B6" s="121"/>
      <c r="C6" s="122"/>
      <c r="D6" s="123">
        <v>20736</v>
      </c>
      <c r="E6" s="124"/>
      <c r="F6" s="125">
        <v>35212</v>
      </c>
      <c r="G6" s="126"/>
      <c r="H6" s="127"/>
    </row>
    <row r="7" spans="1:8" x14ac:dyDescent="0.15">
      <c r="A7" s="108" t="s">
        <v>511</v>
      </c>
      <c r="B7" s="113"/>
      <c r="C7" s="114"/>
      <c r="D7" s="115">
        <v>825211</v>
      </c>
      <c r="E7" s="116"/>
      <c r="F7" s="117">
        <v>90961</v>
      </c>
      <c r="G7" s="118"/>
      <c r="H7" s="119"/>
    </row>
    <row r="8" spans="1:8" x14ac:dyDescent="0.15">
      <c r="A8" s="120"/>
      <c r="B8" s="121"/>
      <c r="C8" s="122"/>
      <c r="D8" s="123">
        <v>9647</v>
      </c>
      <c r="E8" s="124"/>
      <c r="F8" s="125">
        <v>37720</v>
      </c>
      <c r="G8" s="126"/>
      <c r="H8" s="127"/>
    </row>
    <row r="9" spans="1:8" x14ac:dyDescent="0.15">
      <c r="A9" s="108" t="s">
        <v>512</v>
      </c>
      <c r="B9" s="113"/>
      <c r="C9" s="114"/>
      <c r="D9" s="115">
        <v>578128</v>
      </c>
      <c r="E9" s="116"/>
      <c r="F9" s="117">
        <v>106614</v>
      </c>
      <c r="G9" s="118"/>
      <c r="H9" s="119"/>
    </row>
    <row r="10" spans="1:8" x14ac:dyDescent="0.15">
      <c r="A10" s="120"/>
      <c r="B10" s="121"/>
      <c r="C10" s="122"/>
      <c r="D10" s="123">
        <v>11147</v>
      </c>
      <c r="E10" s="124"/>
      <c r="F10" s="125">
        <v>45545</v>
      </c>
      <c r="G10" s="126"/>
      <c r="H10" s="127"/>
    </row>
    <row r="11" spans="1:8" x14ac:dyDescent="0.15">
      <c r="A11" s="108" t="s">
        <v>513</v>
      </c>
      <c r="B11" s="113"/>
      <c r="C11" s="114"/>
      <c r="D11" s="115">
        <v>680805</v>
      </c>
      <c r="E11" s="116"/>
      <c r="F11" s="117">
        <v>63727</v>
      </c>
      <c r="G11" s="118"/>
      <c r="H11" s="119"/>
    </row>
    <row r="12" spans="1:8" x14ac:dyDescent="0.15">
      <c r="A12" s="120"/>
      <c r="B12" s="121"/>
      <c r="C12" s="128"/>
      <c r="D12" s="123">
        <v>14817</v>
      </c>
      <c r="E12" s="124"/>
      <c r="F12" s="125">
        <v>34577</v>
      </c>
      <c r="G12" s="126"/>
      <c r="H12" s="127"/>
    </row>
    <row r="13" spans="1:8" x14ac:dyDescent="0.15">
      <c r="A13" s="108"/>
      <c r="B13" s="113"/>
      <c r="C13" s="129"/>
      <c r="D13" s="130">
        <v>490706</v>
      </c>
      <c r="E13" s="131"/>
      <c r="F13" s="132">
        <v>80842</v>
      </c>
      <c r="G13" s="133"/>
      <c r="H13" s="119"/>
    </row>
    <row r="14" spans="1:8" x14ac:dyDescent="0.15">
      <c r="A14" s="120"/>
      <c r="B14" s="121"/>
      <c r="C14" s="122"/>
      <c r="D14" s="123">
        <v>16726</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32.979999999999997</v>
      </c>
      <c r="C19" s="134">
        <f>ROUND(VALUE(SUBSTITUTE(実質収支比率等に係る経年分析!G$48,"▲","-")),2)</f>
        <v>13.15</v>
      </c>
      <c r="D19" s="134">
        <f>ROUND(VALUE(SUBSTITUTE(実質収支比率等に係る経年分析!H$48,"▲","-")),2)</f>
        <v>33.159999999999997</v>
      </c>
      <c r="E19" s="134">
        <f>ROUND(VALUE(SUBSTITUTE(実質収支比率等に係る経年分析!I$48,"▲","-")),2)</f>
        <v>6.88</v>
      </c>
      <c r="F19" s="134">
        <f>ROUND(VALUE(SUBSTITUTE(実質収支比率等に係る経年分析!J$48,"▲","-")),2)</f>
        <v>6.21</v>
      </c>
    </row>
    <row r="20" spans="1:11" x14ac:dyDescent="0.15">
      <c r="A20" s="134" t="s">
        <v>42</v>
      </c>
      <c r="B20" s="134">
        <f>ROUND(VALUE(SUBSTITUTE(実質収支比率等に係る経年分析!F$47,"▲","-")),2)</f>
        <v>27.74</v>
      </c>
      <c r="C20" s="134">
        <f>ROUND(VALUE(SUBSTITUTE(実質収支比率等に係る経年分析!G$47,"▲","-")),2)</f>
        <v>87.88</v>
      </c>
      <c r="D20" s="134">
        <f>ROUND(VALUE(SUBSTITUTE(実質収支比率等に係る経年分析!H$47,"▲","-")),2)</f>
        <v>57.75</v>
      </c>
      <c r="E20" s="134">
        <f>ROUND(VALUE(SUBSTITUTE(実質収支比率等に係る経年分析!I$47,"▲","-")),2)</f>
        <v>33.61</v>
      </c>
      <c r="F20" s="134">
        <f>ROUND(VALUE(SUBSTITUTE(実質収支比率等に係る経年分析!J$47,"▲","-")),2)</f>
        <v>16.04</v>
      </c>
    </row>
    <row r="21" spans="1:11" x14ac:dyDescent="0.15">
      <c r="A21" s="134" t="s">
        <v>43</v>
      </c>
      <c r="B21" s="134">
        <f>IF(ISNUMBER(VALUE(SUBSTITUTE(実質収支比率等に係る経年分析!F$49,"▲","-"))),ROUND(VALUE(SUBSTITUTE(実質収支比率等に係る経年分析!F$49,"▲","-")),2),NA())</f>
        <v>42.08</v>
      </c>
      <c r="C21" s="134">
        <f>IF(ISNUMBER(VALUE(SUBSTITUTE(実質収支比率等に係る経年分析!G$49,"▲","-"))),ROUND(VALUE(SUBSTITUTE(実質収支比率等に係る経年分析!G$49,"▲","-")),2),NA())</f>
        <v>8.77</v>
      </c>
      <c r="D21" s="134">
        <f>IF(ISNUMBER(VALUE(SUBSTITUTE(実質収支比率等に係る経年分析!H$49,"▲","-"))),ROUND(VALUE(SUBSTITUTE(実質収支比率等に係る経年分析!H$49,"▲","-")),2),NA())</f>
        <v>-17.75</v>
      </c>
      <c r="E21" s="134">
        <f>IF(ISNUMBER(VALUE(SUBSTITUTE(実質収支比率等に係る経年分析!I$49,"▲","-"))),ROUND(VALUE(SUBSTITUTE(実質収支比率等に係る経年分析!I$49,"▲","-")),2),NA())</f>
        <v>-77.040000000000006</v>
      </c>
      <c r="F21" s="134">
        <f>IF(ISNUMBER(VALUE(SUBSTITUTE(実質収支比率等に係る経年分析!J$49,"▲","-"))),ROUND(VALUE(SUBSTITUTE(実質収支比率等に係る経年分析!J$49,"▲","-")),2),NA())</f>
        <v>-16.89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2.4300000000000002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1.54</v>
      </c>
    </row>
    <row r="34" spans="1:16" x14ac:dyDescent="0.15">
      <c r="A34" s="135" t="str">
        <f>IF(連結実質赤字比率に係る赤字・黒字の構成分析!C$36="",NA(),連結実質赤字比率に係る赤字・黒字の構成分析!C$36)</f>
        <v>野蒜北部丘陵地区土地区画整理事業特別会計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32.979999999999997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v>
      </c>
    </row>
    <row r="36" spans="1:16" x14ac:dyDescent="0.15">
      <c r="A36" s="135" t="str">
        <f>IF(連結実質赤字比率に係る赤字・黒字の構成分析!C$34="",NA(),連結実質赤字比率に係る赤字・黒字の構成分析!C$34)</f>
        <v>東矢本駅北地区土地区画整理事業特別会計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1561</v>
      </c>
      <c r="E42" s="136"/>
      <c r="F42" s="136"/>
      <c r="G42" s="136">
        <f>'実質公債費比率（分子）の構造'!L$52</f>
        <v>1669</v>
      </c>
      <c r="H42" s="136"/>
      <c r="I42" s="136"/>
      <c r="J42" s="136">
        <f>'実質公債費比率（分子）の構造'!M$52</f>
        <v>1735</v>
      </c>
      <c r="K42" s="136"/>
      <c r="L42" s="136"/>
      <c r="M42" s="136">
        <f>'実質公債費比率（分子）の構造'!N$52</f>
        <v>1863</v>
      </c>
      <c r="N42" s="136"/>
      <c r="O42" s="136"/>
      <c r="P42" s="136">
        <f>'実質公債費比率（分子）の構造'!O$52</f>
        <v>1821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v>
      </c>
      <c r="C44" s="136"/>
      <c r="D44" s="136"/>
      <c r="E44" s="136">
        <f>'実質公債費比率（分子）の構造'!L$50</f>
        <v>38</v>
      </c>
      <c r="F44" s="136"/>
      <c r="G44" s="136"/>
      <c r="H44" s="136">
        <f>'実質公債費比率（分子）の構造'!M$50</f>
        <v>39</v>
      </c>
      <c r="I44" s="136"/>
      <c r="J44" s="136"/>
      <c r="K44" s="136">
        <f>'実質公債費比率（分子）の構造'!N$50</f>
        <v>34</v>
      </c>
      <c r="L44" s="136"/>
      <c r="M44" s="136"/>
      <c r="N44" s="136">
        <f>'実質公債費比率（分子）の構造'!O$50</f>
        <v>33</v>
      </c>
      <c r="O44" s="136"/>
      <c r="P44" s="136"/>
    </row>
    <row r="45" spans="1:16" x14ac:dyDescent="0.15">
      <c r="A45" s="136" t="s">
        <v>53</v>
      </c>
      <c r="B45" s="136">
        <f>'実質公債費比率（分子）の構造'!K$49</f>
        <v>104</v>
      </c>
      <c r="C45" s="136"/>
      <c r="D45" s="136"/>
      <c r="E45" s="136">
        <f>'実質公債費比率（分子）の構造'!L$49</f>
        <v>122</v>
      </c>
      <c r="F45" s="136"/>
      <c r="G45" s="136"/>
      <c r="H45" s="136">
        <f>'実質公債費比率（分子）の構造'!M$49</f>
        <v>111</v>
      </c>
      <c r="I45" s="136"/>
      <c r="J45" s="136"/>
      <c r="K45" s="136">
        <f>'実質公債費比率（分子）の構造'!N$49</f>
        <v>532</v>
      </c>
      <c r="L45" s="136"/>
      <c r="M45" s="136"/>
      <c r="N45" s="136">
        <f>'実質公債費比率（分子）の構造'!O$49</f>
        <v>511</v>
      </c>
      <c r="O45" s="136"/>
      <c r="P45" s="136"/>
    </row>
    <row r="46" spans="1:16" x14ac:dyDescent="0.15">
      <c r="A46" s="136" t="s">
        <v>54</v>
      </c>
      <c r="B46" s="136">
        <f>'実質公債費比率（分子）の構造'!K$48</f>
        <v>738</v>
      </c>
      <c r="C46" s="136"/>
      <c r="D46" s="136"/>
      <c r="E46" s="136">
        <f>'実質公債費比率（分子）の構造'!L$48</f>
        <v>754</v>
      </c>
      <c r="F46" s="136"/>
      <c r="G46" s="136"/>
      <c r="H46" s="136">
        <f>'実質公債費比率（分子）の構造'!M$48</f>
        <v>730</v>
      </c>
      <c r="I46" s="136"/>
      <c r="J46" s="136"/>
      <c r="K46" s="136">
        <f>'実質公債費比率（分子）の構造'!N$48</f>
        <v>543</v>
      </c>
      <c r="L46" s="136"/>
      <c r="M46" s="136"/>
      <c r="N46" s="136">
        <f>'実質公債費比率（分子）の構造'!O$48</f>
        <v>649</v>
      </c>
      <c r="O46" s="136"/>
      <c r="P46" s="136"/>
    </row>
    <row r="47" spans="1:16" x14ac:dyDescent="0.15">
      <c r="A47" s="136" t="s">
        <v>55</v>
      </c>
      <c r="B47" s="136">
        <f>'実質公債費比率（分子）の構造'!K$47</f>
        <v>10</v>
      </c>
      <c r="C47" s="136"/>
      <c r="D47" s="136"/>
      <c r="E47" s="136">
        <f>'実質公債費比率（分子）の構造'!L$47</f>
        <v>10</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1956</v>
      </c>
      <c r="C49" s="136"/>
      <c r="D49" s="136"/>
      <c r="E49" s="136">
        <f>'実質公債費比率（分子）の構造'!L$45</f>
        <v>2100</v>
      </c>
      <c r="F49" s="136"/>
      <c r="G49" s="136"/>
      <c r="H49" s="136">
        <f>'実質公債費比率（分子）の構造'!M$45</f>
        <v>2126</v>
      </c>
      <c r="I49" s="136"/>
      <c r="J49" s="136"/>
      <c r="K49" s="136">
        <f>'実質公債費比率（分子）の構造'!N$45</f>
        <v>2007</v>
      </c>
      <c r="L49" s="136"/>
      <c r="M49" s="136"/>
      <c r="N49" s="136">
        <f>'実質公債費比率（分子）の構造'!O$45</f>
        <v>1621</v>
      </c>
      <c r="O49" s="136"/>
      <c r="P49" s="136"/>
    </row>
    <row r="50" spans="1:16" x14ac:dyDescent="0.15">
      <c r="A50" s="136" t="s">
        <v>58</v>
      </c>
      <c r="B50" s="136" t="e">
        <f>NA()</f>
        <v>#N/A</v>
      </c>
      <c r="C50" s="136">
        <f>IF(ISNUMBER('実質公債費比率（分子）の構造'!K$53),'実質公債費比率（分子）の構造'!K$53,NA())</f>
        <v>1257</v>
      </c>
      <c r="D50" s="136" t="e">
        <f>NA()</f>
        <v>#N/A</v>
      </c>
      <c r="E50" s="136" t="e">
        <f>NA()</f>
        <v>#N/A</v>
      </c>
      <c r="F50" s="136">
        <f>IF(ISNUMBER('実質公債費比率（分子）の構造'!L$53),'実質公債費比率（分子）の構造'!L$53,NA())</f>
        <v>1355</v>
      </c>
      <c r="G50" s="136" t="e">
        <f>NA()</f>
        <v>#N/A</v>
      </c>
      <c r="H50" s="136" t="e">
        <f>NA()</f>
        <v>#N/A</v>
      </c>
      <c r="I50" s="136">
        <f>IF(ISNUMBER('実質公債費比率（分子）の構造'!M$53),'実質公債費比率（分子）の構造'!M$53,NA())</f>
        <v>1271</v>
      </c>
      <c r="J50" s="136" t="e">
        <f>NA()</f>
        <v>#N/A</v>
      </c>
      <c r="K50" s="136" t="e">
        <f>NA()</f>
        <v>#N/A</v>
      </c>
      <c r="L50" s="136">
        <f>IF(ISNUMBER('実質公債費比率（分子）の構造'!N$53),'実質公債費比率（分子）の構造'!N$53,NA())</f>
        <v>1253</v>
      </c>
      <c r="M50" s="136" t="e">
        <f>NA()</f>
        <v>#N/A</v>
      </c>
      <c r="N50" s="136" t="e">
        <f>NA()</f>
        <v>#N/A</v>
      </c>
      <c r="O50" s="136">
        <f>IF(ISNUMBER('実質公債費比率（分子）の構造'!O$53),'実質公債費比率（分子）の構造'!O$53,NA())</f>
        <v>993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18063</v>
      </c>
      <c r="E56" s="135"/>
      <c r="F56" s="135"/>
      <c r="G56" s="135">
        <f>'将来負担比率（分子）の構造'!J$51</f>
        <v>17551</v>
      </c>
      <c r="H56" s="135"/>
      <c r="I56" s="135"/>
      <c r="J56" s="135">
        <f>'将来負担比率（分子）の構造'!K$51</f>
        <v>17544</v>
      </c>
      <c r="K56" s="135"/>
      <c r="L56" s="135"/>
      <c r="M56" s="135">
        <f>'将来負担比率（分子）の構造'!L$51</f>
        <v>16581</v>
      </c>
      <c r="N56" s="135"/>
      <c r="O56" s="135"/>
      <c r="P56" s="135">
        <f>'将来負担比率（分子）の構造'!M$51</f>
        <v>16021</v>
      </c>
    </row>
    <row r="57" spans="1:16" x14ac:dyDescent="0.15">
      <c r="A57" s="135" t="s">
        <v>34</v>
      </c>
      <c r="B57" s="135"/>
      <c r="C57" s="135"/>
      <c r="D57" s="135">
        <f>'将来負担比率（分子）の構造'!I$50</f>
        <v>1450</v>
      </c>
      <c r="E57" s="135"/>
      <c r="F57" s="135"/>
      <c r="G57" s="135">
        <f>'将来負担比率（分子）の構造'!J$50</f>
        <v>1685</v>
      </c>
      <c r="H57" s="135"/>
      <c r="I57" s="135"/>
      <c r="J57" s="135">
        <f>'将来負担比率（分子）の構造'!K$50</f>
        <v>2211</v>
      </c>
      <c r="K57" s="135"/>
      <c r="L57" s="135"/>
      <c r="M57" s="135">
        <f>'将来負担比率（分子）の構造'!L$50</f>
        <v>2290</v>
      </c>
      <c r="N57" s="135"/>
      <c r="O57" s="135"/>
      <c r="P57" s="135">
        <f>'将来負担比率（分子）の構造'!M$50</f>
        <v>2493</v>
      </c>
    </row>
    <row r="58" spans="1:16" x14ac:dyDescent="0.15">
      <c r="A58" s="135" t="s">
        <v>33</v>
      </c>
      <c r="B58" s="135"/>
      <c r="C58" s="135"/>
      <c r="D58" s="135">
        <f>'将来負担比率（分子）の構造'!I$49</f>
        <v>6042</v>
      </c>
      <c r="E58" s="135"/>
      <c r="F58" s="135"/>
      <c r="G58" s="135">
        <f>'将来負担比率（分子）の構造'!J$49</f>
        <v>11843</v>
      </c>
      <c r="H58" s="135"/>
      <c r="I58" s="135"/>
      <c r="J58" s="135">
        <f>'将来負担比率（分子）の構造'!K$49</f>
        <v>8824</v>
      </c>
      <c r="K58" s="135"/>
      <c r="L58" s="135"/>
      <c r="M58" s="135">
        <f>'将来負担比率（分子）の構造'!L$49</f>
        <v>10537</v>
      </c>
      <c r="N58" s="135"/>
      <c r="O58" s="135"/>
      <c r="P58" s="135">
        <f>'将来負担比率（分子）の構造'!M$49</f>
        <v>9069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f>'将来負担比率（分子）の構造'!K$46</f>
        <v>9</v>
      </c>
      <c r="I61" s="135"/>
      <c r="J61" s="135"/>
      <c r="K61" s="135">
        <f>'将来負担比率（分子）の構造'!L$46</f>
        <v>3</v>
      </c>
      <c r="L61" s="135"/>
      <c r="M61" s="135"/>
      <c r="N61" s="135" t="str">
        <f>'将来負担比率（分子）の構造'!M$46</f>
        <v>-</v>
      </c>
      <c r="O61" s="135"/>
      <c r="P61" s="135"/>
    </row>
    <row r="62" spans="1:16" x14ac:dyDescent="0.15">
      <c r="A62" s="135" t="s">
        <v>28</v>
      </c>
      <c r="B62" s="135">
        <f>'将来負担比率（分子）の構造'!I$45</f>
        <v>2679</v>
      </c>
      <c r="C62" s="135"/>
      <c r="D62" s="135"/>
      <c r="E62" s="135">
        <f>'将来負担比率（分子）の構造'!J$45</f>
        <v>2648</v>
      </c>
      <c r="F62" s="135"/>
      <c r="G62" s="135"/>
      <c r="H62" s="135">
        <f>'将来負担比率（分子）の構造'!K$45</f>
        <v>2495</v>
      </c>
      <c r="I62" s="135"/>
      <c r="J62" s="135"/>
      <c r="K62" s="135">
        <f>'将来負担比率（分子）の構造'!L$45</f>
        <v>2302</v>
      </c>
      <c r="L62" s="135"/>
      <c r="M62" s="135"/>
      <c r="N62" s="135">
        <f>'将来負担比率（分子）の構造'!M$45</f>
        <v>2156</v>
      </c>
      <c r="O62" s="135"/>
      <c r="P62" s="135"/>
    </row>
    <row r="63" spans="1:16" x14ac:dyDescent="0.15">
      <c r="A63" s="135" t="s">
        <v>27</v>
      </c>
      <c r="B63" s="135">
        <f>'将来負担比率（分子）の構造'!I$44</f>
        <v>472</v>
      </c>
      <c r="C63" s="135"/>
      <c r="D63" s="135"/>
      <c r="E63" s="135">
        <f>'将来負担比率（分子）の構造'!J$44</f>
        <v>391</v>
      </c>
      <c r="F63" s="135"/>
      <c r="G63" s="135"/>
      <c r="H63" s="135">
        <f>'将来負担比率（分子）の構造'!K$44</f>
        <v>310</v>
      </c>
      <c r="I63" s="135"/>
      <c r="J63" s="135"/>
      <c r="K63" s="135">
        <f>'将来負担比率（分子）の構造'!L$44</f>
        <v>270</v>
      </c>
      <c r="L63" s="135"/>
      <c r="M63" s="135"/>
      <c r="N63" s="135">
        <f>'将来負担比率（分子）の構造'!M$44</f>
        <v>219</v>
      </c>
      <c r="O63" s="135"/>
      <c r="P63" s="135"/>
    </row>
    <row r="64" spans="1:16" x14ac:dyDescent="0.15">
      <c r="A64" s="135" t="s">
        <v>26</v>
      </c>
      <c r="B64" s="135">
        <f>'将来負担比率（分子）の構造'!I$43</f>
        <v>9775</v>
      </c>
      <c r="C64" s="135"/>
      <c r="D64" s="135"/>
      <c r="E64" s="135">
        <f>'将来負担比率（分子）の構造'!J$43</f>
        <v>10479</v>
      </c>
      <c r="F64" s="135"/>
      <c r="G64" s="135"/>
      <c r="H64" s="135">
        <f>'将来負担比率（分子）の構造'!K$43</f>
        <v>10798</v>
      </c>
      <c r="I64" s="135"/>
      <c r="J64" s="135"/>
      <c r="K64" s="135">
        <f>'将来負担比率（分子）の構造'!L$43</f>
        <v>9336</v>
      </c>
      <c r="L64" s="135"/>
      <c r="M64" s="135"/>
      <c r="N64" s="135">
        <f>'将来負担比率（分子）の構造'!M$43</f>
        <v>8571</v>
      </c>
      <c r="O64" s="135"/>
      <c r="P64" s="135"/>
    </row>
    <row r="65" spans="1:16" x14ac:dyDescent="0.15">
      <c r="A65" s="135" t="s">
        <v>25</v>
      </c>
      <c r="B65" s="135">
        <f>'将来負担比率（分子）の構造'!I$42</f>
        <v>848</v>
      </c>
      <c r="C65" s="135"/>
      <c r="D65" s="135"/>
      <c r="E65" s="135">
        <f>'将来負担比率（分子）の構造'!J$42</f>
        <v>770</v>
      </c>
      <c r="F65" s="135"/>
      <c r="G65" s="135"/>
      <c r="H65" s="135">
        <f>'将来負担比率（分子）の構造'!K$42</f>
        <v>690</v>
      </c>
      <c r="I65" s="135"/>
      <c r="J65" s="135"/>
      <c r="K65" s="135">
        <f>'将来負担比率（分子）の構造'!L$42</f>
        <v>624</v>
      </c>
      <c r="L65" s="135"/>
      <c r="M65" s="135"/>
      <c r="N65" s="135">
        <f>'将来負担比率（分子）の構造'!M$42</f>
        <v>557</v>
      </c>
      <c r="O65" s="135"/>
      <c r="P65" s="135"/>
    </row>
    <row r="66" spans="1:16" x14ac:dyDescent="0.15">
      <c r="A66" s="135" t="s">
        <v>24</v>
      </c>
      <c r="B66" s="135">
        <f>'将来負担比率（分子）の構造'!I$41</f>
        <v>17309</v>
      </c>
      <c r="C66" s="135"/>
      <c r="D66" s="135"/>
      <c r="E66" s="135">
        <f>'将来負担比率（分子）の構造'!J$41</f>
        <v>16495</v>
      </c>
      <c r="F66" s="135"/>
      <c r="G66" s="135"/>
      <c r="H66" s="135">
        <f>'将来負担比率（分子）の構造'!K$41</f>
        <v>16293</v>
      </c>
      <c r="I66" s="135"/>
      <c r="J66" s="135"/>
      <c r="K66" s="135">
        <f>'将来負担比率（分子）の構造'!L$41</f>
        <v>15470</v>
      </c>
      <c r="L66" s="135"/>
      <c r="M66" s="135"/>
      <c r="N66" s="135">
        <f>'将来負担比率（分子）の構造'!M$41</f>
        <v>15152</v>
      </c>
      <c r="O66" s="135"/>
      <c r="P66" s="135"/>
    </row>
    <row r="67" spans="1:16" x14ac:dyDescent="0.15">
      <c r="A67" s="135" t="s">
        <v>62</v>
      </c>
      <c r="B67" s="135" t="e">
        <f>NA()</f>
        <v>#N/A</v>
      </c>
      <c r="C67" s="135">
        <f>IF(ISNUMBER('将来負担比率（分子）の構造'!I$52), IF('将来負担比率（分子）の構造'!I$52 &lt; 0, 0, '将来負担比率（分子）の構造'!I$52), NA())</f>
        <v>5528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2015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3449471</v>
      </c>
      <c r="S5" s="669"/>
      <c r="T5" s="669"/>
      <c r="U5" s="669"/>
      <c r="V5" s="669"/>
      <c r="W5" s="669"/>
      <c r="X5" s="669"/>
      <c r="Y5" s="716"/>
      <c r="Z5" s="729">
        <v>4.3</v>
      </c>
      <c r="AA5" s="729"/>
      <c r="AB5" s="729"/>
      <c r="AC5" s="729"/>
      <c r="AD5" s="730">
        <v>3449471</v>
      </c>
      <c r="AE5" s="730"/>
      <c r="AF5" s="730"/>
      <c r="AG5" s="730"/>
      <c r="AH5" s="730"/>
      <c r="AI5" s="730"/>
      <c r="AJ5" s="730"/>
      <c r="AK5" s="730"/>
      <c r="AL5" s="717">
        <v>34.200000000000003</v>
      </c>
      <c r="AM5" s="686"/>
      <c r="AN5" s="686"/>
      <c r="AO5" s="718"/>
      <c r="AP5" s="705" t="s">
        <v>203</v>
      </c>
      <c r="AQ5" s="706"/>
      <c r="AR5" s="706"/>
      <c r="AS5" s="706"/>
      <c r="AT5" s="706"/>
      <c r="AU5" s="706"/>
      <c r="AV5" s="706"/>
      <c r="AW5" s="706"/>
      <c r="AX5" s="706"/>
      <c r="AY5" s="706"/>
      <c r="AZ5" s="706"/>
      <c r="BA5" s="706"/>
      <c r="BB5" s="706"/>
      <c r="BC5" s="706"/>
      <c r="BD5" s="706"/>
      <c r="BE5" s="706"/>
      <c r="BF5" s="707"/>
      <c r="BG5" s="618">
        <v>3444097</v>
      </c>
      <c r="BH5" s="619"/>
      <c r="BI5" s="619"/>
      <c r="BJ5" s="619"/>
      <c r="BK5" s="619"/>
      <c r="BL5" s="619"/>
      <c r="BM5" s="619"/>
      <c r="BN5" s="620"/>
      <c r="BO5" s="671">
        <v>99.8</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173344</v>
      </c>
      <c r="S6" s="619"/>
      <c r="T6" s="619"/>
      <c r="U6" s="619"/>
      <c r="V6" s="619"/>
      <c r="W6" s="619"/>
      <c r="X6" s="619"/>
      <c r="Y6" s="620"/>
      <c r="Z6" s="671">
        <v>0.2</v>
      </c>
      <c r="AA6" s="671"/>
      <c r="AB6" s="671"/>
      <c r="AC6" s="671"/>
      <c r="AD6" s="672">
        <v>173344</v>
      </c>
      <c r="AE6" s="672"/>
      <c r="AF6" s="672"/>
      <c r="AG6" s="672"/>
      <c r="AH6" s="672"/>
      <c r="AI6" s="672"/>
      <c r="AJ6" s="672"/>
      <c r="AK6" s="672"/>
      <c r="AL6" s="641">
        <v>1.7</v>
      </c>
      <c r="AM6" s="673"/>
      <c r="AN6" s="673"/>
      <c r="AO6" s="674"/>
      <c r="AP6" s="615" t="s">
        <v>209</v>
      </c>
      <c r="AQ6" s="616"/>
      <c r="AR6" s="616"/>
      <c r="AS6" s="616"/>
      <c r="AT6" s="616"/>
      <c r="AU6" s="616"/>
      <c r="AV6" s="616"/>
      <c r="AW6" s="616"/>
      <c r="AX6" s="616"/>
      <c r="AY6" s="616"/>
      <c r="AZ6" s="616"/>
      <c r="BA6" s="616"/>
      <c r="BB6" s="616"/>
      <c r="BC6" s="616"/>
      <c r="BD6" s="616"/>
      <c r="BE6" s="616"/>
      <c r="BF6" s="617"/>
      <c r="BG6" s="618">
        <v>3444097</v>
      </c>
      <c r="BH6" s="619"/>
      <c r="BI6" s="619"/>
      <c r="BJ6" s="619"/>
      <c r="BK6" s="619"/>
      <c r="BL6" s="619"/>
      <c r="BM6" s="619"/>
      <c r="BN6" s="620"/>
      <c r="BO6" s="671">
        <v>99.8</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189241</v>
      </c>
      <c r="CS6" s="619"/>
      <c r="CT6" s="619"/>
      <c r="CU6" s="619"/>
      <c r="CV6" s="619"/>
      <c r="CW6" s="619"/>
      <c r="CX6" s="619"/>
      <c r="CY6" s="620"/>
      <c r="CZ6" s="671">
        <v>0.3</v>
      </c>
      <c r="DA6" s="671"/>
      <c r="DB6" s="671"/>
      <c r="DC6" s="671"/>
      <c r="DD6" s="624" t="s">
        <v>204</v>
      </c>
      <c r="DE6" s="619"/>
      <c r="DF6" s="619"/>
      <c r="DG6" s="619"/>
      <c r="DH6" s="619"/>
      <c r="DI6" s="619"/>
      <c r="DJ6" s="619"/>
      <c r="DK6" s="619"/>
      <c r="DL6" s="619"/>
      <c r="DM6" s="619"/>
      <c r="DN6" s="619"/>
      <c r="DO6" s="619"/>
      <c r="DP6" s="620"/>
      <c r="DQ6" s="624">
        <v>189241</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4451</v>
      </c>
      <c r="S7" s="619"/>
      <c r="T7" s="619"/>
      <c r="U7" s="619"/>
      <c r="V7" s="619"/>
      <c r="W7" s="619"/>
      <c r="X7" s="619"/>
      <c r="Y7" s="620"/>
      <c r="Z7" s="671">
        <v>0</v>
      </c>
      <c r="AA7" s="671"/>
      <c r="AB7" s="671"/>
      <c r="AC7" s="671"/>
      <c r="AD7" s="672">
        <v>4451</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1659273</v>
      </c>
      <c r="BH7" s="619"/>
      <c r="BI7" s="619"/>
      <c r="BJ7" s="619"/>
      <c r="BK7" s="619"/>
      <c r="BL7" s="619"/>
      <c r="BM7" s="619"/>
      <c r="BN7" s="620"/>
      <c r="BO7" s="671">
        <v>48.1</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21889718</v>
      </c>
      <c r="CS7" s="619"/>
      <c r="CT7" s="619"/>
      <c r="CU7" s="619"/>
      <c r="CV7" s="619"/>
      <c r="CW7" s="619"/>
      <c r="CX7" s="619"/>
      <c r="CY7" s="620"/>
      <c r="CZ7" s="671">
        <v>30.3</v>
      </c>
      <c r="DA7" s="671"/>
      <c r="DB7" s="671"/>
      <c r="DC7" s="671"/>
      <c r="DD7" s="624">
        <v>2743928</v>
      </c>
      <c r="DE7" s="619"/>
      <c r="DF7" s="619"/>
      <c r="DG7" s="619"/>
      <c r="DH7" s="619"/>
      <c r="DI7" s="619"/>
      <c r="DJ7" s="619"/>
      <c r="DK7" s="619"/>
      <c r="DL7" s="619"/>
      <c r="DM7" s="619"/>
      <c r="DN7" s="619"/>
      <c r="DO7" s="619"/>
      <c r="DP7" s="620"/>
      <c r="DQ7" s="624">
        <v>3983489</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10512</v>
      </c>
      <c r="S8" s="619"/>
      <c r="T8" s="619"/>
      <c r="U8" s="619"/>
      <c r="V8" s="619"/>
      <c r="W8" s="619"/>
      <c r="X8" s="619"/>
      <c r="Y8" s="620"/>
      <c r="Z8" s="671">
        <v>0</v>
      </c>
      <c r="AA8" s="671"/>
      <c r="AB8" s="671"/>
      <c r="AC8" s="671"/>
      <c r="AD8" s="672">
        <v>10512</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65081</v>
      </c>
      <c r="BH8" s="619"/>
      <c r="BI8" s="619"/>
      <c r="BJ8" s="619"/>
      <c r="BK8" s="619"/>
      <c r="BL8" s="619"/>
      <c r="BM8" s="619"/>
      <c r="BN8" s="620"/>
      <c r="BO8" s="671">
        <v>1.9</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5050835</v>
      </c>
      <c r="CS8" s="619"/>
      <c r="CT8" s="619"/>
      <c r="CU8" s="619"/>
      <c r="CV8" s="619"/>
      <c r="CW8" s="619"/>
      <c r="CX8" s="619"/>
      <c r="CY8" s="620"/>
      <c r="CZ8" s="671">
        <v>7</v>
      </c>
      <c r="DA8" s="671"/>
      <c r="DB8" s="671"/>
      <c r="DC8" s="671"/>
      <c r="DD8" s="624">
        <v>22182</v>
      </c>
      <c r="DE8" s="619"/>
      <c r="DF8" s="619"/>
      <c r="DG8" s="619"/>
      <c r="DH8" s="619"/>
      <c r="DI8" s="619"/>
      <c r="DJ8" s="619"/>
      <c r="DK8" s="619"/>
      <c r="DL8" s="619"/>
      <c r="DM8" s="619"/>
      <c r="DN8" s="619"/>
      <c r="DO8" s="619"/>
      <c r="DP8" s="620"/>
      <c r="DQ8" s="624">
        <v>2537288</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11107</v>
      </c>
      <c r="S9" s="619"/>
      <c r="T9" s="619"/>
      <c r="U9" s="619"/>
      <c r="V9" s="619"/>
      <c r="W9" s="619"/>
      <c r="X9" s="619"/>
      <c r="Y9" s="620"/>
      <c r="Z9" s="671">
        <v>0</v>
      </c>
      <c r="AA9" s="671"/>
      <c r="AB9" s="671"/>
      <c r="AC9" s="671"/>
      <c r="AD9" s="672">
        <v>11107</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1383509</v>
      </c>
      <c r="BH9" s="619"/>
      <c r="BI9" s="619"/>
      <c r="BJ9" s="619"/>
      <c r="BK9" s="619"/>
      <c r="BL9" s="619"/>
      <c r="BM9" s="619"/>
      <c r="BN9" s="620"/>
      <c r="BO9" s="671">
        <v>40.1</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1213610</v>
      </c>
      <c r="CS9" s="619"/>
      <c r="CT9" s="619"/>
      <c r="CU9" s="619"/>
      <c r="CV9" s="619"/>
      <c r="CW9" s="619"/>
      <c r="CX9" s="619"/>
      <c r="CY9" s="620"/>
      <c r="CZ9" s="671">
        <v>1.7</v>
      </c>
      <c r="DA9" s="671"/>
      <c r="DB9" s="671"/>
      <c r="DC9" s="671"/>
      <c r="DD9" s="624">
        <v>28364</v>
      </c>
      <c r="DE9" s="619"/>
      <c r="DF9" s="619"/>
      <c r="DG9" s="619"/>
      <c r="DH9" s="619"/>
      <c r="DI9" s="619"/>
      <c r="DJ9" s="619"/>
      <c r="DK9" s="619"/>
      <c r="DL9" s="619"/>
      <c r="DM9" s="619"/>
      <c r="DN9" s="619"/>
      <c r="DO9" s="619"/>
      <c r="DP9" s="620"/>
      <c r="DQ9" s="624">
        <v>1130569</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731146</v>
      </c>
      <c r="S10" s="619"/>
      <c r="T10" s="619"/>
      <c r="U10" s="619"/>
      <c r="V10" s="619"/>
      <c r="W10" s="619"/>
      <c r="X10" s="619"/>
      <c r="Y10" s="620"/>
      <c r="Z10" s="671">
        <v>0.9</v>
      </c>
      <c r="AA10" s="671"/>
      <c r="AB10" s="671"/>
      <c r="AC10" s="671"/>
      <c r="AD10" s="672">
        <v>731146</v>
      </c>
      <c r="AE10" s="672"/>
      <c r="AF10" s="672"/>
      <c r="AG10" s="672"/>
      <c r="AH10" s="672"/>
      <c r="AI10" s="672"/>
      <c r="AJ10" s="672"/>
      <c r="AK10" s="672"/>
      <c r="AL10" s="641">
        <v>7.2</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79986</v>
      </c>
      <c r="BH10" s="619"/>
      <c r="BI10" s="619"/>
      <c r="BJ10" s="619"/>
      <c r="BK10" s="619"/>
      <c r="BL10" s="619"/>
      <c r="BM10" s="619"/>
      <c r="BN10" s="620"/>
      <c r="BO10" s="671">
        <v>2.2999999999999998</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303857</v>
      </c>
      <c r="CS10" s="619"/>
      <c r="CT10" s="619"/>
      <c r="CU10" s="619"/>
      <c r="CV10" s="619"/>
      <c r="CW10" s="619"/>
      <c r="CX10" s="619"/>
      <c r="CY10" s="620"/>
      <c r="CZ10" s="671">
        <v>0.4</v>
      </c>
      <c r="DA10" s="671"/>
      <c r="DB10" s="671"/>
      <c r="DC10" s="671"/>
      <c r="DD10" s="624" t="s">
        <v>107</v>
      </c>
      <c r="DE10" s="619"/>
      <c r="DF10" s="619"/>
      <c r="DG10" s="619"/>
      <c r="DH10" s="619"/>
      <c r="DI10" s="619"/>
      <c r="DJ10" s="619"/>
      <c r="DK10" s="619"/>
      <c r="DL10" s="619"/>
      <c r="DM10" s="619"/>
      <c r="DN10" s="619"/>
      <c r="DO10" s="619"/>
      <c r="DP10" s="620"/>
      <c r="DQ10" s="624">
        <v>15907</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130697</v>
      </c>
      <c r="BH11" s="619"/>
      <c r="BI11" s="619"/>
      <c r="BJ11" s="619"/>
      <c r="BK11" s="619"/>
      <c r="BL11" s="619"/>
      <c r="BM11" s="619"/>
      <c r="BN11" s="620"/>
      <c r="BO11" s="671">
        <v>3.8</v>
      </c>
      <c r="BP11" s="671"/>
      <c r="BQ11" s="671"/>
      <c r="BR11" s="671"/>
      <c r="BS11" s="624" t="s">
        <v>107</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4177733</v>
      </c>
      <c r="CS11" s="619"/>
      <c r="CT11" s="619"/>
      <c r="CU11" s="619"/>
      <c r="CV11" s="619"/>
      <c r="CW11" s="619"/>
      <c r="CX11" s="619"/>
      <c r="CY11" s="620"/>
      <c r="CZ11" s="671">
        <v>5.8</v>
      </c>
      <c r="DA11" s="671"/>
      <c r="DB11" s="671"/>
      <c r="DC11" s="671"/>
      <c r="DD11" s="624">
        <v>2344706</v>
      </c>
      <c r="DE11" s="619"/>
      <c r="DF11" s="619"/>
      <c r="DG11" s="619"/>
      <c r="DH11" s="619"/>
      <c r="DI11" s="619"/>
      <c r="DJ11" s="619"/>
      <c r="DK11" s="619"/>
      <c r="DL11" s="619"/>
      <c r="DM11" s="619"/>
      <c r="DN11" s="619"/>
      <c r="DO11" s="619"/>
      <c r="DP11" s="620"/>
      <c r="DQ11" s="624">
        <v>1376456</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1320812</v>
      </c>
      <c r="BH12" s="619"/>
      <c r="BI12" s="619"/>
      <c r="BJ12" s="619"/>
      <c r="BK12" s="619"/>
      <c r="BL12" s="619"/>
      <c r="BM12" s="619"/>
      <c r="BN12" s="620"/>
      <c r="BO12" s="671">
        <v>38.299999999999997</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311628</v>
      </c>
      <c r="CS12" s="619"/>
      <c r="CT12" s="619"/>
      <c r="CU12" s="619"/>
      <c r="CV12" s="619"/>
      <c r="CW12" s="619"/>
      <c r="CX12" s="619"/>
      <c r="CY12" s="620"/>
      <c r="CZ12" s="671">
        <v>0.4</v>
      </c>
      <c r="DA12" s="671"/>
      <c r="DB12" s="671"/>
      <c r="DC12" s="671"/>
      <c r="DD12" s="624">
        <v>51804</v>
      </c>
      <c r="DE12" s="619"/>
      <c r="DF12" s="619"/>
      <c r="DG12" s="619"/>
      <c r="DH12" s="619"/>
      <c r="DI12" s="619"/>
      <c r="DJ12" s="619"/>
      <c r="DK12" s="619"/>
      <c r="DL12" s="619"/>
      <c r="DM12" s="619"/>
      <c r="DN12" s="619"/>
      <c r="DO12" s="619"/>
      <c r="DP12" s="620"/>
      <c r="DQ12" s="624">
        <v>136197</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41996</v>
      </c>
      <c r="S13" s="619"/>
      <c r="T13" s="619"/>
      <c r="U13" s="619"/>
      <c r="V13" s="619"/>
      <c r="W13" s="619"/>
      <c r="X13" s="619"/>
      <c r="Y13" s="620"/>
      <c r="Z13" s="671">
        <v>0.1</v>
      </c>
      <c r="AA13" s="671"/>
      <c r="AB13" s="671"/>
      <c r="AC13" s="671"/>
      <c r="AD13" s="672">
        <v>41996</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1314959</v>
      </c>
      <c r="BH13" s="619"/>
      <c r="BI13" s="619"/>
      <c r="BJ13" s="619"/>
      <c r="BK13" s="619"/>
      <c r="BL13" s="619"/>
      <c r="BM13" s="619"/>
      <c r="BN13" s="620"/>
      <c r="BO13" s="671">
        <v>38.1</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30705334</v>
      </c>
      <c r="CS13" s="619"/>
      <c r="CT13" s="619"/>
      <c r="CU13" s="619"/>
      <c r="CV13" s="619"/>
      <c r="CW13" s="619"/>
      <c r="CX13" s="619"/>
      <c r="CY13" s="620"/>
      <c r="CZ13" s="671">
        <v>42.5</v>
      </c>
      <c r="DA13" s="671"/>
      <c r="DB13" s="671"/>
      <c r="DC13" s="671"/>
      <c r="DD13" s="624">
        <v>21242464</v>
      </c>
      <c r="DE13" s="619"/>
      <c r="DF13" s="619"/>
      <c r="DG13" s="619"/>
      <c r="DH13" s="619"/>
      <c r="DI13" s="619"/>
      <c r="DJ13" s="619"/>
      <c r="DK13" s="619"/>
      <c r="DL13" s="619"/>
      <c r="DM13" s="619"/>
      <c r="DN13" s="619"/>
      <c r="DO13" s="619"/>
      <c r="DP13" s="620"/>
      <c r="DQ13" s="624">
        <v>6286416</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92301</v>
      </c>
      <c r="BH14" s="619"/>
      <c r="BI14" s="619"/>
      <c r="BJ14" s="619"/>
      <c r="BK14" s="619"/>
      <c r="BL14" s="619"/>
      <c r="BM14" s="619"/>
      <c r="BN14" s="620"/>
      <c r="BO14" s="671">
        <v>2.7</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1381856</v>
      </c>
      <c r="CS14" s="619"/>
      <c r="CT14" s="619"/>
      <c r="CU14" s="619"/>
      <c r="CV14" s="619"/>
      <c r="CW14" s="619"/>
      <c r="CX14" s="619"/>
      <c r="CY14" s="620"/>
      <c r="CZ14" s="671">
        <v>1.9</v>
      </c>
      <c r="DA14" s="671"/>
      <c r="DB14" s="671"/>
      <c r="DC14" s="671"/>
      <c r="DD14" s="624">
        <v>432276</v>
      </c>
      <c r="DE14" s="619"/>
      <c r="DF14" s="619"/>
      <c r="DG14" s="619"/>
      <c r="DH14" s="619"/>
      <c r="DI14" s="619"/>
      <c r="DJ14" s="619"/>
      <c r="DK14" s="619"/>
      <c r="DL14" s="619"/>
      <c r="DM14" s="619"/>
      <c r="DN14" s="619"/>
      <c r="DO14" s="619"/>
      <c r="DP14" s="620"/>
      <c r="DQ14" s="624">
        <v>932665</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17974</v>
      </c>
      <c r="S15" s="619"/>
      <c r="T15" s="619"/>
      <c r="U15" s="619"/>
      <c r="V15" s="619"/>
      <c r="W15" s="619"/>
      <c r="X15" s="619"/>
      <c r="Y15" s="620"/>
      <c r="Z15" s="671">
        <v>0</v>
      </c>
      <c r="AA15" s="671"/>
      <c r="AB15" s="671"/>
      <c r="AC15" s="671"/>
      <c r="AD15" s="672">
        <v>17974</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371711</v>
      </c>
      <c r="BH15" s="619"/>
      <c r="BI15" s="619"/>
      <c r="BJ15" s="619"/>
      <c r="BK15" s="619"/>
      <c r="BL15" s="619"/>
      <c r="BM15" s="619"/>
      <c r="BN15" s="620"/>
      <c r="BO15" s="671">
        <v>10.8</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2222522</v>
      </c>
      <c r="CS15" s="619"/>
      <c r="CT15" s="619"/>
      <c r="CU15" s="619"/>
      <c r="CV15" s="619"/>
      <c r="CW15" s="619"/>
      <c r="CX15" s="619"/>
      <c r="CY15" s="620"/>
      <c r="CZ15" s="671">
        <v>3.1</v>
      </c>
      <c r="DA15" s="671"/>
      <c r="DB15" s="671"/>
      <c r="DC15" s="671"/>
      <c r="DD15" s="624">
        <v>550276</v>
      </c>
      <c r="DE15" s="619"/>
      <c r="DF15" s="619"/>
      <c r="DG15" s="619"/>
      <c r="DH15" s="619"/>
      <c r="DI15" s="619"/>
      <c r="DJ15" s="619"/>
      <c r="DK15" s="619"/>
      <c r="DL15" s="619"/>
      <c r="DM15" s="619"/>
      <c r="DN15" s="619"/>
      <c r="DO15" s="619"/>
      <c r="DP15" s="620"/>
      <c r="DQ15" s="624">
        <v>1294124</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14397473</v>
      </c>
      <c r="S16" s="619"/>
      <c r="T16" s="619"/>
      <c r="U16" s="619"/>
      <c r="V16" s="619"/>
      <c r="W16" s="619"/>
      <c r="X16" s="619"/>
      <c r="Y16" s="620"/>
      <c r="Z16" s="671">
        <v>18.100000000000001</v>
      </c>
      <c r="AA16" s="671"/>
      <c r="AB16" s="671"/>
      <c r="AC16" s="671"/>
      <c r="AD16" s="672">
        <v>5433361</v>
      </c>
      <c r="AE16" s="672"/>
      <c r="AF16" s="672"/>
      <c r="AG16" s="672"/>
      <c r="AH16" s="672"/>
      <c r="AI16" s="672"/>
      <c r="AJ16" s="672"/>
      <c r="AK16" s="672"/>
      <c r="AL16" s="641">
        <v>53.8</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3126751</v>
      </c>
      <c r="CS16" s="619"/>
      <c r="CT16" s="619"/>
      <c r="CU16" s="619"/>
      <c r="CV16" s="619"/>
      <c r="CW16" s="619"/>
      <c r="CX16" s="619"/>
      <c r="CY16" s="620"/>
      <c r="CZ16" s="671">
        <v>4.3</v>
      </c>
      <c r="DA16" s="671"/>
      <c r="DB16" s="671"/>
      <c r="DC16" s="671"/>
      <c r="DD16" s="624" t="s">
        <v>107</v>
      </c>
      <c r="DE16" s="619"/>
      <c r="DF16" s="619"/>
      <c r="DG16" s="619"/>
      <c r="DH16" s="619"/>
      <c r="DI16" s="619"/>
      <c r="DJ16" s="619"/>
      <c r="DK16" s="619"/>
      <c r="DL16" s="619"/>
      <c r="DM16" s="619"/>
      <c r="DN16" s="619"/>
      <c r="DO16" s="619"/>
      <c r="DP16" s="620"/>
      <c r="DQ16" s="624">
        <v>2017770</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5433361</v>
      </c>
      <c r="S17" s="619"/>
      <c r="T17" s="619"/>
      <c r="U17" s="619"/>
      <c r="V17" s="619"/>
      <c r="W17" s="619"/>
      <c r="X17" s="619"/>
      <c r="Y17" s="620"/>
      <c r="Z17" s="671">
        <v>6.8</v>
      </c>
      <c r="AA17" s="671"/>
      <c r="AB17" s="671"/>
      <c r="AC17" s="671"/>
      <c r="AD17" s="672">
        <v>5433361</v>
      </c>
      <c r="AE17" s="672"/>
      <c r="AF17" s="672"/>
      <c r="AG17" s="672"/>
      <c r="AH17" s="672"/>
      <c r="AI17" s="672"/>
      <c r="AJ17" s="672"/>
      <c r="AK17" s="672"/>
      <c r="AL17" s="641">
        <v>53.8</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1621339</v>
      </c>
      <c r="CS17" s="619"/>
      <c r="CT17" s="619"/>
      <c r="CU17" s="619"/>
      <c r="CV17" s="619"/>
      <c r="CW17" s="619"/>
      <c r="CX17" s="619"/>
      <c r="CY17" s="620"/>
      <c r="CZ17" s="671">
        <v>2.2000000000000002</v>
      </c>
      <c r="DA17" s="671"/>
      <c r="DB17" s="671"/>
      <c r="DC17" s="671"/>
      <c r="DD17" s="624" t="s">
        <v>107</v>
      </c>
      <c r="DE17" s="619"/>
      <c r="DF17" s="619"/>
      <c r="DG17" s="619"/>
      <c r="DH17" s="619"/>
      <c r="DI17" s="619"/>
      <c r="DJ17" s="619"/>
      <c r="DK17" s="619"/>
      <c r="DL17" s="619"/>
      <c r="DM17" s="619"/>
      <c r="DN17" s="619"/>
      <c r="DO17" s="619"/>
      <c r="DP17" s="620"/>
      <c r="DQ17" s="624">
        <v>1503334</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517089</v>
      </c>
      <c r="S18" s="619"/>
      <c r="T18" s="619"/>
      <c r="U18" s="619"/>
      <c r="V18" s="619"/>
      <c r="W18" s="619"/>
      <c r="X18" s="619"/>
      <c r="Y18" s="620"/>
      <c r="Z18" s="671">
        <v>0.7</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8447023</v>
      </c>
      <c r="S19" s="619"/>
      <c r="T19" s="619"/>
      <c r="U19" s="619"/>
      <c r="V19" s="619"/>
      <c r="W19" s="619"/>
      <c r="X19" s="619"/>
      <c r="Y19" s="620"/>
      <c r="Z19" s="671">
        <v>10.6</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5374</v>
      </c>
      <c r="BH19" s="619"/>
      <c r="BI19" s="619"/>
      <c r="BJ19" s="619"/>
      <c r="BK19" s="619"/>
      <c r="BL19" s="619"/>
      <c r="BM19" s="619"/>
      <c r="BN19" s="620"/>
      <c r="BO19" s="671">
        <v>0.2</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18837474</v>
      </c>
      <c r="S20" s="619"/>
      <c r="T20" s="619"/>
      <c r="U20" s="619"/>
      <c r="V20" s="619"/>
      <c r="W20" s="619"/>
      <c r="X20" s="619"/>
      <c r="Y20" s="620"/>
      <c r="Z20" s="671">
        <v>23.7</v>
      </c>
      <c r="AA20" s="671"/>
      <c r="AB20" s="671"/>
      <c r="AC20" s="671"/>
      <c r="AD20" s="672">
        <v>9873362</v>
      </c>
      <c r="AE20" s="672"/>
      <c r="AF20" s="672"/>
      <c r="AG20" s="672"/>
      <c r="AH20" s="672"/>
      <c r="AI20" s="672"/>
      <c r="AJ20" s="672"/>
      <c r="AK20" s="672"/>
      <c r="AL20" s="641">
        <v>97.8</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5374</v>
      </c>
      <c r="BH20" s="619"/>
      <c r="BI20" s="619"/>
      <c r="BJ20" s="619"/>
      <c r="BK20" s="619"/>
      <c r="BL20" s="619"/>
      <c r="BM20" s="619"/>
      <c r="BN20" s="620"/>
      <c r="BO20" s="671">
        <v>0.2</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72194424</v>
      </c>
      <c r="CS20" s="619"/>
      <c r="CT20" s="619"/>
      <c r="CU20" s="619"/>
      <c r="CV20" s="619"/>
      <c r="CW20" s="619"/>
      <c r="CX20" s="619"/>
      <c r="CY20" s="620"/>
      <c r="CZ20" s="671">
        <v>100</v>
      </c>
      <c r="DA20" s="671"/>
      <c r="DB20" s="671"/>
      <c r="DC20" s="671"/>
      <c r="DD20" s="624">
        <v>27416000</v>
      </c>
      <c r="DE20" s="619"/>
      <c r="DF20" s="619"/>
      <c r="DG20" s="619"/>
      <c r="DH20" s="619"/>
      <c r="DI20" s="619"/>
      <c r="DJ20" s="619"/>
      <c r="DK20" s="619"/>
      <c r="DL20" s="619"/>
      <c r="DM20" s="619"/>
      <c r="DN20" s="619"/>
      <c r="DO20" s="619"/>
      <c r="DP20" s="620"/>
      <c r="DQ20" s="624">
        <v>21403456</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6865</v>
      </c>
      <c r="S21" s="619"/>
      <c r="T21" s="619"/>
      <c r="U21" s="619"/>
      <c r="V21" s="619"/>
      <c r="W21" s="619"/>
      <c r="X21" s="619"/>
      <c r="Y21" s="620"/>
      <c r="Z21" s="671">
        <v>0</v>
      </c>
      <c r="AA21" s="671"/>
      <c r="AB21" s="671"/>
      <c r="AC21" s="671"/>
      <c r="AD21" s="672">
        <v>6865</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5374</v>
      </c>
      <c r="BH21" s="619"/>
      <c r="BI21" s="619"/>
      <c r="BJ21" s="619"/>
      <c r="BK21" s="619"/>
      <c r="BL21" s="619"/>
      <c r="BM21" s="619"/>
      <c r="BN21" s="620"/>
      <c r="BO21" s="671">
        <v>0.2</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52489</v>
      </c>
      <c r="S22" s="619"/>
      <c r="T22" s="619"/>
      <c r="U22" s="619"/>
      <c r="V22" s="619"/>
      <c r="W22" s="619"/>
      <c r="X22" s="619"/>
      <c r="Y22" s="620"/>
      <c r="Z22" s="671">
        <v>0.1</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233171</v>
      </c>
      <c r="S23" s="619"/>
      <c r="T23" s="619"/>
      <c r="U23" s="619"/>
      <c r="V23" s="619"/>
      <c r="W23" s="619"/>
      <c r="X23" s="619"/>
      <c r="Y23" s="620"/>
      <c r="Z23" s="671">
        <v>0.3</v>
      </c>
      <c r="AA23" s="671"/>
      <c r="AB23" s="671"/>
      <c r="AC23" s="671"/>
      <c r="AD23" s="672">
        <v>9550</v>
      </c>
      <c r="AE23" s="672"/>
      <c r="AF23" s="672"/>
      <c r="AG23" s="672"/>
      <c r="AH23" s="672"/>
      <c r="AI23" s="672"/>
      <c r="AJ23" s="672"/>
      <c r="AK23" s="672"/>
      <c r="AL23" s="641">
        <v>0.1</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33067</v>
      </c>
      <c r="S24" s="619"/>
      <c r="T24" s="619"/>
      <c r="U24" s="619"/>
      <c r="V24" s="619"/>
      <c r="W24" s="619"/>
      <c r="X24" s="619"/>
      <c r="Y24" s="620"/>
      <c r="Z24" s="671">
        <v>0</v>
      </c>
      <c r="AA24" s="671"/>
      <c r="AB24" s="671"/>
      <c r="AC24" s="671"/>
      <c r="AD24" s="672" t="s">
        <v>107</v>
      </c>
      <c r="AE24" s="672"/>
      <c r="AF24" s="672"/>
      <c r="AG24" s="672"/>
      <c r="AH24" s="672"/>
      <c r="AI24" s="672"/>
      <c r="AJ24" s="672"/>
      <c r="AK24" s="672"/>
      <c r="AL24" s="641" t="s">
        <v>107</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7064206</v>
      </c>
      <c r="CS24" s="669"/>
      <c r="CT24" s="669"/>
      <c r="CU24" s="669"/>
      <c r="CV24" s="669"/>
      <c r="CW24" s="669"/>
      <c r="CX24" s="669"/>
      <c r="CY24" s="716"/>
      <c r="CZ24" s="720">
        <v>9.8000000000000007</v>
      </c>
      <c r="DA24" s="721"/>
      <c r="DB24" s="721"/>
      <c r="DC24" s="722"/>
      <c r="DD24" s="715">
        <v>4975880</v>
      </c>
      <c r="DE24" s="669"/>
      <c r="DF24" s="669"/>
      <c r="DG24" s="669"/>
      <c r="DH24" s="669"/>
      <c r="DI24" s="669"/>
      <c r="DJ24" s="669"/>
      <c r="DK24" s="716"/>
      <c r="DL24" s="715">
        <v>4268013</v>
      </c>
      <c r="DM24" s="669"/>
      <c r="DN24" s="669"/>
      <c r="DO24" s="669"/>
      <c r="DP24" s="669"/>
      <c r="DQ24" s="669"/>
      <c r="DR24" s="669"/>
      <c r="DS24" s="669"/>
      <c r="DT24" s="669"/>
      <c r="DU24" s="669"/>
      <c r="DV24" s="716"/>
      <c r="DW24" s="717">
        <v>39.9</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15015995</v>
      </c>
      <c r="S25" s="619"/>
      <c r="T25" s="619"/>
      <c r="U25" s="619"/>
      <c r="V25" s="619"/>
      <c r="W25" s="619"/>
      <c r="X25" s="619"/>
      <c r="Y25" s="620"/>
      <c r="Z25" s="671">
        <v>18.899999999999999</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2883630</v>
      </c>
      <c r="CS25" s="637"/>
      <c r="CT25" s="637"/>
      <c r="CU25" s="637"/>
      <c r="CV25" s="637"/>
      <c r="CW25" s="637"/>
      <c r="CX25" s="637"/>
      <c r="CY25" s="638"/>
      <c r="CZ25" s="621">
        <v>4</v>
      </c>
      <c r="DA25" s="639"/>
      <c r="DB25" s="639"/>
      <c r="DC25" s="640"/>
      <c r="DD25" s="624">
        <v>2736070</v>
      </c>
      <c r="DE25" s="637"/>
      <c r="DF25" s="637"/>
      <c r="DG25" s="637"/>
      <c r="DH25" s="637"/>
      <c r="DI25" s="637"/>
      <c r="DJ25" s="637"/>
      <c r="DK25" s="638"/>
      <c r="DL25" s="624">
        <v>2042360</v>
      </c>
      <c r="DM25" s="637"/>
      <c r="DN25" s="637"/>
      <c r="DO25" s="637"/>
      <c r="DP25" s="637"/>
      <c r="DQ25" s="637"/>
      <c r="DR25" s="637"/>
      <c r="DS25" s="637"/>
      <c r="DT25" s="637"/>
      <c r="DU25" s="637"/>
      <c r="DV25" s="638"/>
      <c r="DW25" s="641">
        <v>19.100000000000001</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v>172854</v>
      </c>
      <c r="S26" s="619"/>
      <c r="T26" s="619"/>
      <c r="U26" s="619"/>
      <c r="V26" s="619"/>
      <c r="W26" s="619"/>
      <c r="X26" s="619"/>
      <c r="Y26" s="620"/>
      <c r="Z26" s="671">
        <v>0.2</v>
      </c>
      <c r="AA26" s="671"/>
      <c r="AB26" s="671"/>
      <c r="AC26" s="671"/>
      <c r="AD26" s="672">
        <v>172854</v>
      </c>
      <c r="AE26" s="672"/>
      <c r="AF26" s="672"/>
      <c r="AG26" s="672"/>
      <c r="AH26" s="672"/>
      <c r="AI26" s="672"/>
      <c r="AJ26" s="672"/>
      <c r="AK26" s="672"/>
      <c r="AL26" s="641">
        <v>1.7</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1843580</v>
      </c>
      <c r="CS26" s="619"/>
      <c r="CT26" s="619"/>
      <c r="CU26" s="619"/>
      <c r="CV26" s="619"/>
      <c r="CW26" s="619"/>
      <c r="CX26" s="619"/>
      <c r="CY26" s="620"/>
      <c r="CZ26" s="621">
        <v>2.6</v>
      </c>
      <c r="DA26" s="639"/>
      <c r="DB26" s="639"/>
      <c r="DC26" s="640"/>
      <c r="DD26" s="624">
        <v>1719483</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3011835</v>
      </c>
      <c r="S27" s="619"/>
      <c r="T27" s="619"/>
      <c r="U27" s="619"/>
      <c r="V27" s="619"/>
      <c r="W27" s="619"/>
      <c r="X27" s="619"/>
      <c r="Y27" s="620"/>
      <c r="Z27" s="671">
        <v>3.8</v>
      </c>
      <c r="AA27" s="671"/>
      <c r="AB27" s="671"/>
      <c r="AC27" s="671"/>
      <c r="AD27" s="672" t="s">
        <v>107</v>
      </c>
      <c r="AE27" s="672"/>
      <c r="AF27" s="672"/>
      <c r="AG27" s="672"/>
      <c r="AH27" s="672"/>
      <c r="AI27" s="672"/>
      <c r="AJ27" s="672"/>
      <c r="AK27" s="672"/>
      <c r="AL27" s="641" t="s">
        <v>107</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3449471</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2559237</v>
      </c>
      <c r="CS27" s="637"/>
      <c r="CT27" s="637"/>
      <c r="CU27" s="637"/>
      <c r="CV27" s="637"/>
      <c r="CW27" s="637"/>
      <c r="CX27" s="637"/>
      <c r="CY27" s="638"/>
      <c r="CZ27" s="621">
        <v>3.5</v>
      </c>
      <c r="DA27" s="639"/>
      <c r="DB27" s="639"/>
      <c r="DC27" s="640"/>
      <c r="DD27" s="624">
        <v>736476</v>
      </c>
      <c r="DE27" s="637"/>
      <c r="DF27" s="637"/>
      <c r="DG27" s="637"/>
      <c r="DH27" s="637"/>
      <c r="DI27" s="637"/>
      <c r="DJ27" s="637"/>
      <c r="DK27" s="638"/>
      <c r="DL27" s="624">
        <v>725609</v>
      </c>
      <c r="DM27" s="637"/>
      <c r="DN27" s="637"/>
      <c r="DO27" s="637"/>
      <c r="DP27" s="637"/>
      <c r="DQ27" s="637"/>
      <c r="DR27" s="637"/>
      <c r="DS27" s="637"/>
      <c r="DT27" s="637"/>
      <c r="DU27" s="637"/>
      <c r="DV27" s="638"/>
      <c r="DW27" s="641">
        <v>6.8</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173111</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1621339</v>
      </c>
      <c r="CS28" s="619"/>
      <c r="CT28" s="619"/>
      <c r="CU28" s="619"/>
      <c r="CV28" s="619"/>
      <c r="CW28" s="619"/>
      <c r="CX28" s="619"/>
      <c r="CY28" s="620"/>
      <c r="CZ28" s="621">
        <v>2.2000000000000002</v>
      </c>
      <c r="DA28" s="639"/>
      <c r="DB28" s="639"/>
      <c r="DC28" s="640"/>
      <c r="DD28" s="624">
        <v>1503334</v>
      </c>
      <c r="DE28" s="619"/>
      <c r="DF28" s="619"/>
      <c r="DG28" s="619"/>
      <c r="DH28" s="619"/>
      <c r="DI28" s="619"/>
      <c r="DJ28" s="619"/>
      <c r="DK28" s="620"/>
      <c r="DL28" s="624">
        <v>1500044</v>
      </c>
      <c r="DM28" s="619"/>
      <c r="DN28" s="619"/>
      <c r="DO28" s="619"/>
      <c r="DP28" s="619"/>
      <c r="DQ28" s="619"/>
      <c r="DR28" s="619"/>
      <c r="DS28" s="619"/>
      <c r="DT28" s="619"/>
      <c r="DU28" s="619"/>
      <c r="DV28" s="620"/>
      <c r="DW28" s="641">
        <v>14</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88473</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1621339</v>
      </c>
      <c r="CS29" s="637"/>
      <c r="CT29" s="637"/>
      <c r="CU29" s="637"/>
      <c r="CV29" s="637"/>
      <c r="CW29" s="637"/>
      <c r="CX29" s="637"/>
      <c r="CY29" s="638"/>
      <c r="CZ29" s="621">
        <v>2.2000000000000002</v>
      </c>
      <c r="DA29" s="639"/>
      <c r="DB29" s="639"/>
      <c r="DC29" s="640"/>
      <c r="DD29" s="624">
        <v>1503334</v>
      </c>
      <c r="DE29" s="637"/>
      <c r="DF29" s="637"/>
      <c r="DG29" s="637"/>
      <c r="DH29" s="637"/>
      <c r="DI29" s="637"/>
      <c r="DJ29" s="637"/>
      <c r="DK29" s="638"/>
      <c r="DL29" s="624">
        <v>1500044</v>
      </c>
      <c r="DM29" s="637"/>
      <c r="DN29" s="637"/>
      <c r="DO29" s="637"/>
      <c r="DP29" s="637"/>
      <c r="DQ29" s="637"/>
      <c r="DR29" s="637"/>
      <c r="DS29" s="637"/>
      <c r="DT29" s="637"/>
      <c r="DU29" s="637"/>
      <c r="DV29" s="638"/>
      <c r="DW29" s="641">
        <v>14</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35378507</v>
      </c>
      <c r="S30" s="619"/>
      <c r="T30" s="619"/>
      <c r="U30" s="619"/>
      <c r="V30" s="619"/>
      <c r="W30" s="619"/>
      <c r="X30" s="619"/>
      <c r="Y30" s="620"/>
      <c r="Z30" s="671">
        <v>44.5</v>
      </c>
      <c r="AA30" s="671"/>
      <c r="AB30" s="671"/>
      <c r="AC30" s="671"/>
      <c r="AD30" s="672" t="s">
        <v>107</v>
      </c>
      <c r="AE30" s="672"/>
      <c r="AF30" s="672"/>
      <c r="AG30" s="672"/>
      <c r="AH30" s="672"/>
      <c r="AI30" s="672"/>
      <c r="AJ30" s="672"/>
      <c r="AK30" s="672"/>
      <c r="AL30" s="641" t="s">
        <v>107</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98.8</v>
      </c>
      <c r="BH30" s="685"/>
      <c r="BI30" s="685"/>
      <c r="BJ30" s="685"/>
      <c r="BK30" s="685"/>
      <c r="BL30" s="685"/>
      <c r="BM30" s="686">
        <v>94.1</v>
      </c>
      <c r="BN30" s="685"/>
      <c r="BO30" s="685"/>
      <c r="BP30" s="685"/>
      <c r="BQ30" s="687"/>
      <c r="BR30" s="684">
        <v>98.8</v>
      </c>
      <c r="BS30" s="685"/>
      <c r="BT30" s="685"/>
      <c r="BU30" s="685"/>
      <c r="BV30" s="685"/>
      <c r="BW30" s="685"/>
      <c r="BX30" s="686">
        <v>93.5</v>
      </c>
      <c r="BY30" s="685"/>
      <c r="BZ30" s="685"/>
      <c r="CA30" s="685"/>
      <c r="CB30" s="687"/>
      <c r="CD30" s="690"/>
      <c r="CE30" s="691"/>
      <c r="CF30" s="655" t="s">
        <v>287</v>
      </c>
      <c r="CG30" s="652"/>
      <c r="CH30" s="652"/>
      <c r="CI30" s="652"/>
      <c r="CJ30" s="652"/>
      <c r="CK30" s="652"/>
      <c r="CL30" s="652"/>
      <c r="CM30" s="652"/>
      <c r="CN30" s="652"/>
      <c r="CO30" s="652"/>
      <c r="CP30" s="652"/>
      <c r="CQ30" s="653"/>
      <c r="CR30" s="618">
        <v>1454861</v>
      </c>
      <c r="CS30" s="619"/>
      <c r="CT30" s="619"/>
      <c r="CU30" s="619"/>
      <c r="CV30" s="619"/>
      <c r="CW30" s="619"/>
      <c r="CX30" s="619"/>
      <c r="CY30" s="620"/>
      <c r="CZ30" s="621">
        <v>2</v>
      </c>
      <c r="DA30" s="639"/>
      <c r="DB30" s="639"/>
      <c r="DC30" s="640"/>
      <c r="DD30" s="624">
        <v>1336856</v>
      </c>
      <c r="DE30" s="619"/>
      <c r="DF30" s="619"/>
      <c r="DG30" s="619"/>
      <c r="DH30" s="619"/>
      <c r="DI30" s="619"/>
      <c r="DJ30" s="619"/>
      <c r="DK30" s="620"/>
      <c r="DL30" s="624">
        <v>1333566</v>
      </c>
      <c r="DM30" s="619"/>
      <c r="DN30" s="619"/>
      <c r="DO30" s="619"/>
      <c r="DP30" s="619"/>
      <c r="DQ30" s="619"/>
      <c r="DR30" s="619"/>
      <c r="DS30" s="619"/>
      <c r="DT30" s="619"/>
      <c r="DU30" s="619"/>
      <c r="DV30" s="620"/>
      <c r="DW30" s="641">
        <v>12.5</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4767263</v>
      </c>
      <c r="S31" s="619"/>
      <c r="T31" s="619"/>
      <c r="U31" s="619"/>
      <c r="V31" s="619"/>
      <c r="W31" s="619"/>
      <c r="X31" s="619"/>
      <c r="Y31" s="620"/>
      <c r="Z31" s="671">
        <v>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98.6</v>
      </c>
      <c r="BH31" s="637"/>
      <c r="BI31" s="637"/>
      <c r="BJ31" s="637"/>
      <c r="BK31" s="637"/>
      <c r="BL31" s="637"/>
      <c r="BM31" s="673">
        <v>94.8</v>
      </c>
      <c r="BN31" s="683"/>
      <c r="BO31" s="683"/>
      <c r="BP31" s="683"/>
      <c r="BQ31" s="647"/>
      <c r="BR31" s="682">
        <v>98.8</v>
      </c>
      <c r="BS31" s="637"/>
      <c r="BT31" s="637"/>
      <c r="BU31" s="637"/>
      <c r="BV31" s="637"/>
      <c r="BW31" s="637"/>
      <c r="BX31" s="673">
        <v>94.5</v>
      </c>
      <c r="BY31" s="683"/>
      <c r="BZ31" s="683"/>
      <c r="CA31" s="683"/>
      <c r="CB31" s="647"/>
      <c r="CD31" s="690"/>
      <c r="CE31" s="691"/>
      <c r="CF31" s="655" t="s">
        <v>291</v>
      </c>
      <c r="CG31" s="652"/>
      <c r="CH31" s="652"/>
      <c r="CI31" s="652"/>
      <c r="CJ31" s="652"/>
      <c r="CK31" s="652"/>
      <c r="CL31" s="652"/>
      <c r="CM31" s="652"/>
      <c r="CN31" s="652"/>
      <c r="CO31" s="652"/>
      <c r="CP31" s="652"/>
      <c r="CQ31" s="653"/>
      <c r="CR31" s="618">
        <v>166478</v>
      </c>
      <c r="CS31" s="637"/>
      <c r="CT31" s="637"/>
      <c r="CU31" s="637"/>
      <c r="CV31" s="637"/>
      <c r="CW31" s="637"/>
      <c r="CX31" s="637"/>
      <c r="CY31" s="638"/>
      <c r="CZ31" s="621">
        <v>0.2</v>
      </c>
      <c r="DA31" s="639"/>
      <c r="DB31" s="639"/>
      <c r="DC31" s="640"/>
      <c r="DD31" s="624">
        <v>166478</v>
      </c>
      <c r="DE31" s="637"/>
      <c r="DF31" s="637"/>
      <c r="DG31" s="637"/>
      <c r="DH31" s="637"/>
      <c r="DI31" s="637"/>
      <c r="DJ31" s="637"/>
      <c r="DK31" s="638"/>
      <c r="DL31" s="624">
        <v>166478</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597042</v>
      </c>
      <c r="S32" s="619"/>
      <c r="T32" s="619"/>
      <c r="U32" s="619"/>
      <c r="V32" s="619"/>
      <c r="W32" s="619"/>
      <c r="X32" s="619"/>
      <c r="Y32" s="620"/>
      <c r="Z32" s="671">
        <v>0.8</v>
      </c>
      <c r="AA32" s="671"/>
      <c r="AB32" s="671"/>
      <c r="AC32" s="671"/>
      <c r="AD32" s="672">
        <v>36627</v>
      </c>
      <c r="AE32" s="672"/>
      <c r="AF32" s="672"/>
      <c r="AG32" s="672"/>
      <c r="AH32" s="672"/>
      <c r="AI32" s="672"/>
      <c r="AJ32" s="672"/>
      <c r="AK32" s="672"/>
      <c r="AL32" s="641">
        <v>0.4</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98.6</v>
      </c>
      <c r="BH32" s="603"/>
      <c r="BI32" s="603"/>
      <c r="BJ32" s="603"/>
      <c r="BK32" s="603"/>
      <c r="BL32" s="603"/>
      <c r="BM32" s="666">
        <v>91.8</v>
      </c>
      <c r="BN32" s="603"/>
      <c r="BO32" s="603"/>
      <c r="BP32" s="603"/>
      <c r="BQ32" s="660"/>
      <c r="BR32" s="681">
        <v>98.6</v>
      </c>
      <c r="BS32" s="603"/>
      <c r="BT32" s="603"/>
      <c r="BU32" s="603"/>
      <c r="BV32" s="603"/>
      <c r="BW32" s="603"/>
      <c r="BX32" s="666">
        <v>90.7</v>
      </c>
      <c r="BY32" s="603"/>
      <c r="BZ32" s="603"/>
      <c r="CA32" s="603"/>
      <c r="CB32" s="660"/>
      <c r="CD32" s="692"/>
      <c r="CE32" s="693"/>
      <c r="CF32" s="655" t="s">
        <v>294</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1138500</v>
      </c>
      <c r="S33" s="619"/>
      <c r="T33" s="619"/>
      <c r="U33" s="619"/>
      <c r="V33" s="619"/>
      <c r="W33" s="619"/>
      <c r="X33" s="619"/>
      <c r="Y33" s="620"/>
      <c r="Z33" s="671">
        <v>1.4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34587467</v>
      </c>
      <c r="CS33" s="637"/>
      <c r="CT33" s="637"/>
      <c r="CU33" s="637"/>
      <c r="CV33" s="637"/>
      <c r="CW33" s="637"/>
      <c r="CX33" s="637"/>
      <c r="CY33" s="638"/>
      <c r="CZ33" s="621">
        <v>47.9</v>
      </c>
      <c r="DA33" s="639"/>
      <c r="DB33" s="639"/>
      <c r="DC33" s="640"/>
      <c r="DD33" s="624">
        <v>8904826</v>
      </c>
      <c r="DE33" s="637"/>
      <c r="DF33" s="637"/>
      <c r="DG33" s="637"/>
      <c r="DH33" s="637"/>
      <c r="DI33" s="637"/>
      <c r="DJ33" s="637"/>
      <c r="DK33" s="638"/>
      <c r="DL33" s="624">
        <v>4629821</v>
      </c>
      <c r="DM33" s="637"/>
      <c r="DN33" s="637"/>
      <c r="DO33" s="637"/>
      <c r="DP33" s="637"/>
      <c r="DQ33" s="637"/>
      <c r="DR33" s="637"/>
      <c r="DS33" s="637"/>
      <c r="DT33" s="637"/>
      <c r="DU33" s="637"/>
      <c r="DV33" s="638"/>
      <c r="DW33" s="641">
        <v>43.2</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3461779</v>
      </c>
      <c r="CS34" s="619"/>
      <c r="CT34" s="619"/>
      <c r="CU34" s="619"/>
      <c r="CV34" s="619"/>
      <c r="CW34" s="619"/>
      <c r="CX34" s="619"/>
      <c r="CY34" s="620"/>
      <c r="CZ34" s="621">
        <v>4.8</v>
      </c>
      <c r="DA34" s="639"/>
      <c r="DB34" s="639"/>
      <c r="DC34" s="640"/>
      <c r="DD34" s="624">
        <v>1925558</v>
      </c>
      <c r="DE34" s="619"/>
      <c r="DF34" s="619"/>
      <c r="DG34" s="619"/>
      <c r="DH34" s="619"/>
      <c r="DI34" s="619"/>
      <c r="DJ34" s="619"/>
      <c r="DK34" s="620"/>
      <c r="DL34" s="624">
        <v>986252</v>
      </c>
      <c r="DM34" s="619"/>
      <c r="DN34" s="619"/>
      <c r="DO34" s="619"/>
      <c r="DP34" s="619"/>
      <c r="DQ34" s="619"/>
      <c r="DR34" s="619"/>
      <c r="DS34" s="619"/>
      <c r="DT34" s="619"/>
      <c r="DU34" s="619"/>
      <c r="DV34" s="620"/>
      <c r="DW34" s="641">
        <v>9.1999999999999993</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609800</v>
      </c>
      <c r="S35" s="619"/>
      <c r="T35" s="619"/>
      <c r="U35" s="619"/>
      <c r="V35" s="619"/>
      <c r="W35" s="619"/>
      <c r="X35" s="619"/>
      <c r="Y35" s="620"/>
      <c r="Z35" s="671">
        <v>0.8</v>
      </c>
      <c r="AA35" s="671"/>
      <c r="AB35" s="671"/>
      <c r="AC35" s="671"/>
      <c r="AD35" s="672" t="s">
        <v>107</v>
      </c>
      <c r="AE35" s="672"/>
      <c r="AF35" s="672"/>
      <c r="AG35" s="672"/>
      <c r="AH35" s="672"/>
      <c r="AI35" s="672"/>
      <c r="AJ35" s="672"/>
      <c r="AK35" s="672"/>
      <c r="AL35" s="641" t="s">
        <v>107</v>
      </c>
      <c r="AM35" s="673"/>
      <c r="AN35" s="673"/>
      <c r="AO35" s="674"/>
      <c r="AP35" s="186"/>
      <c r="AQ35" s="675" t="s">
        <v>302</v>
      </c>
      <c r="AR35" s="676"/>
      <c r="AS35" s="676"/>
      <c r="AT35" s="676"/>
      <c r="AU35" s="676"/>
      <c r="AV35" s="676"/>
      <c r="AW35" s="676"/>
      <c r="AX35" s="676"/>
      <c r="AY35" s="677"/>
      <c r="AZ35" s="668">
        <v>5949948</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160284</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557979</v>
      </c>
      <c r="CS35" s="637"/>
      <c r="CT35" s="637"/>
      <c r="CU35" s="637"/>
      <c r="CV35" s="637"/>
      <c r="CW35" s="637"/>
      <c r="CX35" s="637"/>
      <c r="CY35" s="638"/>
      <c r="CZ35" s="621">
        <v>0.8</v>
      </c>
      <c r="DA35" s="639"/>
      <c r="DB35" s="639"/>
      <c r="DC35" s="640"/>
      <c r="DD35" s="624">
        <v>487044</v>
      </c>
      <c r="DE35" s="637"/>
      <c r="DF35" s="637"/>
      <c r="DG35" s="637"/>
      <c r="DH35" s="637"/>
      <c r="DI35" s="637"/>
      <c r="DJ35" s="637"/>
      <c r="DK35" s="638"/>
      <c r="DL35" s="624">
        <v>487044</v>
      </c>
      <c r="DM35" s="637"/>
      <c r="DN35" s="637"/>
      <c r="DO35" s="637"/>
      <c r="DP35" s="637"/>
      <c r="DQ35" s="637"/>
      <c r="DR35" s="637"/>
      <c r="DS35" s="637"/>
      <c r="DT35" s="637"/>
      <c r="DU35" s="637"/>
      <c r="DV35" s="638"/>
      <c r="DW35" s="641">
        <v>4.5</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79506646</v>
      </c>
      <c r="S36" s="659"/>
      <c r="T36" s="659"/>
      <c r="U36" s="659"/>
      <c r="V36" s="659"/>
      <c r="W36" s="659"/>
      <c r="X36" s="659"/>
      <c r="Y36" s="662"/>
      <c r="Z36" s="663">
        <v>100</v>
      </c>
      <c r="AA36" s="663"/>
      <c r="AB36" s="663"/>
      <c r="AC36" s="663"/>
      <c r="AD36" s="664">
        <v>10099258</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3168043</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30927</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7184883</v>
      </c>
      <c r="CS36" s="619"/>
      <c r="CT36" s="619"/>
      <c r="CU36" s="619"/>
      <c r="CV36" s="619"/>
      <c r="CW36" s="619"/>
      <c r="CX36" s="619"/>
      <c r="CY36" s="620"/>
      <c r="CZ36" s="621">
        <v>10</v>
      </c>
      <c r="DA36" s="639"/>
      <c r="DB36" s="639"/>
      <c r="DC36" s="640"/>
      <c r="DD36" s="624">
        <v>2486852</v>
      </c>
      <c r="DE36" s="619"/>
      <c r="DF36" s="619"/>
      <c r="DG36" s="619"/>
      <c r="DH36" s="619"/>
      <c r="DI36" s="619"/>
      <c r="DJ36" s="619"/>
      <c r="DK36" s="620"/>
      <c r="DL36" s="624">
        <v>1131786</v>
      </c>
      <c r="DM36" s="619"/>
      <c r="DN36" s="619"/>
      <c r="DO36" s="619"/>
      <c r="DP36" s="619"/>
      <c r="DQ36" s="619"/>
      <c r="DR36" s="619"/>
      <c r="DS36" s="619"/>
      <c r="DT36" s="619"/>
      <c r="DU36" s="619"/>
      <c r="DV36" s="620"/>
      <c r="DW36" s="641">
        <v>10.6</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1297673</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6073</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1018783</v>
      </c>
      <c r="CS37" s="637"/>
      <c r="CT37" s="637"/>
      <c r="CU37" s="637"/>
      <c r="CV37" s="637"/>
      <c r="CW37" s="637"/>
      <c r="CX37" s="637"/>
      <c r="CY37" s="638"/>
      <c r="CZ37" s="621">
        <v>1.4</v>
      </c>
      <c r="DA37" s="639"/>
      <c r="DB37" s="639"/>
      <c r="DC37" s="640"/>
      <c r="DD37" s="624">
        <v>1018783</v>
      </c>
      <c r="DE37" s="637"/>
      <c r="DF37" s="637"/>
      <c r="DG37" s="637"/>
      <c r="DH37" s="637"/>
      <c r="DI37" s="637"/>
      <c r="DJ37" s="637"/>
      <c r="DK37" s="638"/>
      <c r="DL37" s="624">
        <v>1018783</v>
      </c>
      <c r="DM37" s="637"/>
      <c r="DN37" s="637"/>
      <c r="DO37" s="637"/>
      <c r="DP37" s="637"/>
      <c r="DQ37" s="637"/>
      <c r="DR37" s="637"/>
      <c r="DS37" s="637"/>
      <c r="DT37" s="637"/>
      <c r="DU37" s="637"/>
      <c r="DV37" s="638"/>
      <c r="DW37" s="641">
        <v>9.5</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96736</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10769</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5853212</v>
      </c>
      <c r="CS38" s="619"/>
      <c r="CT38" s="619"/>
      <c r="CU38" s="619"/>
      <c r="CV38" s="619"/>
      <c r="CW38" s="619"/>
      <c r="CX38" s="619"/>
      <c r="CY38" s="620"/>
      <c r="CZ38" s="621">
        <v>8.1</v>
      </c>
      <c r="DA38" s="639"/>
      <c r="DB38" s="639"/>
      <c r="DC38" s="640"/>
      <c r="DD38" s="624">
        <v>2461247</v>
      </c>
      <c r="DE38" s="619"/>
      <c r="DF38" s="619"/>
      <c r="DG38" s="619"/>
      <c r="DH38" s="619"/>
      <c r="DI38" s="619"/>
      <c r="DJ38" s="619"/>
      <c r="DK38" s="620"/>
      <c r="DL38" s="624">
        <v>2024739</v>
      </c>
      <c r="DM38" s="619"/>
      <c r="DN38" s="619"/>
      <c r="DO38" s="619"/>
      <c r="DP38" s="619"/>
      <c r="DQ38" s="619"/>
      <c r="DR38" s="619"/>
      <c r="DS38" s="619"/>
      <c r="DT38" s="619"/>
      <c r="DU38" s="619"/>
      <c r="DV38" s="620"/>
      <c r="DW38" s="641">
        <v>18.899999999999999</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t="s">
        <v>107</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103</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17410822</v>
      </c>
      <c r="CS39" s="637"/>
      <c r="CT39" s="637"/>
      <c r="CU39" s="637"/>
      <c r="CV39" s="637"/>
      <c r="CW39" s="637"/>
      <c r="CX39" s="637"/>
      <c r="CY39" s="638"/>
      <c r="CZ39" s="621">
        <v>24.1</v>
      </c>
      <c r="DA39" s="639"/>
      <c r="DB39" s="639"/>
      <c r="DC39" s="640"/>
      <c r="DD39" s="624">
        <v>1534533</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512356</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136</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118792</v>
      </c>
      <c r="CS40" s="619"/>
      <c r="CT40" s="619"/>
      <c r="CU40" s="619"/>
      <c r="CV40" s="619"/>
      <c r="CW40" s="619"/>
      <c r="CX40" s="619"/>
      <c r="CY40" s="620"/>
      <c r="CZ40" s="621">
        <v>0.2</v>
      </c>
      <c r="DA40" s="639"/>
      <c r="DB40" s="639"/>
      <c r="DC40" s="640"/>
      <c r="DD40" s="624">
        <v>9592</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875140</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335</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30542751</v>
      </c>
      <c r="CS42" s="619"/>
      <c r="CT42" s="619"/>
      <c r="CU42" s="619"/>
      <c r="CV42" s="619"/>
      <c r="CW42" s="619"/>
      <c r="CX42" s="619"/>
      <c r="CY42" s="620"/>
      <c r="CZ42" s="621">
        <v>42.3</v>
      </c>
      <c r="DA42" s="622"/>
      <c r="DB42" s="622"/>
      <c r="DC42" s="623"/>
      <c r="DD42" s="624">
        <v>7522750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128989</v>
      </c>
      <c r="CS43" s="637"/>
      <c r="CT43" s="637"/>
      <c r="CU43" s="637"/>
      <c r="CV43" s="637"/>
      <c r="CW43" s="637"/>
      <c r="CX43" s="637"/>
      <c r="CY43" s="638"/>
      <c r="CZ43" s="621">
        <v>0.2</v>
      </c>
      <c r="DA43" s="639"/>
      <c r="DB43" s="639"/>
      <c r="DC43" s="640"/>
      <c r="DD43" s="624">
        <v>128989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27416000</v>
      </c>
      <c r="CS44" s="619"/>
      <c r="CT44" s="619"/>
      <c r="CU44" s="619"/>
      <c r="CV44" s="619"/>
      <c r="CW44" s="619"/>
      <c r="CX44" s="619"/>
      <c r="CY44" s="620"/>
      <c r="CZ44" s="621">
        <v>38</v>
      </c>
      <c r="DA44" s="622"/>
      <c r="DB44" s="622"/>
      <c r="DC44" s="623"/>
      <c r="DD44" s="624">
        <v>5504980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26634892</v>
      </c>
      <c r="CS45" s="637"/>
      <c r="CT45" s="637"/>
      <c r="CU45" s="637"/>
      <c r="CV45" s="637"/>
      <c r="CW45" s="637"/>
      <c r="CX45" s="637"/>
      <c r="CY45" s="638"/>
      <c r="CZ45" s="621">
        <v>36.9</v>
      </c>
      <c r="DA45" s="639"/>
      <c r="DB45" s="639"/>
      <c r="DC45" s="640"/>
      <c r="DD45" s="624">
        <v>4933346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596694</v>
      </c>
      <c r="CS46" s="619"/>
      <c r="CT46" s="619"/>
      <c r="CU46" s="619"/>
      <c r="CV46" s="619"/>
      <c r="CW46" s="619"/>
      <c r="CX46" s="619"/>
      <c r="CY46" s="620"/>
      <c r="CZ46" s="621">
        <v>0.8</v>
      </c>
      <c r="DA46" s="622"/>
      <c r="DB46" s="622"/>
      <c r="DC46" s="623"/>
      <c r="DD46" s="624">
        <v>387237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3126751</v>
      </c>
      <c r="CS47" s="637"/>
      <c r="CT47" s="637"/>
      <c r="CU47" s="637"/>
      <c r="CV47" s="637"/>
      <c r="CW47" s="637"/>
      <c r="CX47" s="637"/>
      <c r="CY47" s="638"/>
      <c r="CZ47" s="621">
        <v>4.3</v>
      </c>
      <c r="DA47" s="639"/>
      <c r="DB47" s="639"/>
      <c r="DC47" s="640"/>
      <c r="DD47" s="624">
        <v>2017770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72194424</v>
      </c>
      <c r="CS49" s="603"/>
      <c r="CT49" s="603"/>
      <c r="CU49" s="603"/>
      <c r="CV49" s="603"/>
      <c r="CW49" s="603"/>
      <c r="CX49" s="603"/>
      <c r="CY49" s="604"/>
      <c r="CZ49" s="605">
        <v>100</v>
      </c>
      <c r="DA49" s="606"/>
      <c r="DB49" s="606"/>
      <c r="DC49" s="607"/>
      <c r="DD49" s="608">
        <v>21403456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79507</v>
      </c>
      <c r="R7" s="1131"/>
      <c r="S7" s="1131"/>
      <c r="T7" s="1131"/>
      <c r="U7" s="1131"/>
      <c r="V7" s="1131">
        <v>72195</v>
      </c>
      <c r="W7" s="1131"/>
      <c r="X7" s="1131"/>
      <c r="Y7" s="1131"/>
      <c r="Z7" s="1131"/>
      <c r="AA7" s="1131">
        <v>7312</v>
      </c>
      <c r="AB7" s="1131"/>
      <c r="AC7" s="1131"/>
      <c r="AD7" s="1131"/>
      <c r="AE7" s="1132"/>
      <c r="AF7" s="1133">
        <v>645</v>
      </c>
      <c r="AG7" s="1134"/>
      <c r="AH7" s="1134"/>
      <c r="AI7" s="1134"/>
      <c r="AJ7" s="1135"/>
      <c r="AK7" s="1117">
        <v>38344</v>
      </c>
      <c r="AL7" s="1118"/>
      <c r="AM7" s="1118"/>
      <c r="AN7" s="1118"/>
      <c r="AO7" s="1118"/>
      <c r="AP7" s="1118">
        <v>15152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5</v>
      </c>
      <c r="CI7" s="1115"/>
      <c r="CJ7" s="1115"/>
      <c r="CK7" s="1115"/>
      <c r="CL7" s="1116"/>
      <c r="CM7" s="1114">
        <v>35</v>
      </c>
      <c r="CN7" s="1115"/>
      <c r="CO7" s="1115"/>
      <c r="CP7" s="1115"/>
      <c r="CQ7" s="1116"/>
      <c r="CR7" s="1114">
        <v>31</v>
      </c>
      <c r="CS7" s="1115"/>
      <c r="CT7" s="1115"/>
      <c r="CU7" s="1115"/>
      <c r="CV7" s="1116"/>
      <c r="CW7" s="1114">
        <v>9</v>
      </c>
      <c r="CX7" s="1115"/>
      <c r="CY7" s="1115"/>
      <c r="CZ7" s="1115"/>
      <c r="DA7" s="1116"/>
      <c r="DB7" s="1114" t="s">
        <v>545</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x14ac:dyDescent="0.15">
      <c r="A8" s="212">
        <v>2</v>
      </c>
      <c r="B8" s="1063" t="s">
        <v>535</v>
      </c>
      <c r="C8" s="1064"/>
      <c r="D8" s="1064"/>
      <c r="E8" s="1064"/>
      <c r="F8" s="1064"/>
      <c r="G8" s="1064"/>
      <c r="H8" s="1064"/>
      <c r="I8" s="1064"/>
      <c r="J8" s="1064"/>
      <c r="K8" s="1064"/>
      <c r="L8" s="1064"/>
      <c r="M8" s="1064"/>
      <c r="N8" s="1064"/>
      <c r="O8" s="1064"/>
      <c r="P8" s="1065"/>
      <c r="Q8" s="1069">
        <v>4972</v>
      </c>
      <c r="R8" s="1070"/>
      <c r="S8" s="1070"/>
      <c r="T8" s="1070"/>
      <c r="U8" s="1070"/>
      <c r="V8" s="1070">
        <v>3580</v>
      </c>
      <c r="W8" s="1070"/>
      <c r="X8" s="1070"/>
      <c r="Y8" s="1070"/>
      <c r="Z8" s="1070"/>
      <c r="AA8" s="1070">
        <v>1392</v>
      </c>
      <c r="AB8" s="1070"/>
      <c r="AC8" s="1070"/>
      <c r="AD8" s="1070"/>
      <c r="AE8" s="1071"/>
      <c r="AF8" s="1045" t="s">
        <v>536</v>
      </c>
      <c r="AG8" s="1046"/>
      <c r="AH8" s="1046"/>
      <c r="AI8" s="1046"/>
      <c r="AJ8" s="1047"/>
      <c r="AK8" s="1112">
        <v>2300</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359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360</v>
      </c>
      <c r="B23" s="979" t="s">
        <v>361</v>
      </c>
      <c r="C23" s="980"/>
      <c r="D23" s="980"/>
      <c r="E23" s="980"/>
      <c r="F23" s="980"/>
      <c r="G23" s="980"/>
      <c r="H23" s="980"/>
      <c r="I23" s="980"/>
      <c r="J23" s="980"/>
      <c r="K23" s="980"/>
      <c r="L23" s="980"/>
      <c r="M23" s="980"/>
      <c r="N23" s="980"/>
      <c r="O23" s="980"/>
      <c r="P23" s="981"/>
      <c r="Q23" s="1094">
        <v>84479</v>
      </c>
      <c r="R23" s="1095"/>
      <c r="S23" s="1095"/>
      <c r="T23" s="1095"/>
      <c r="U23" s="1095"/>
      <c r="V23" s="1095">
        <v>75775</v>
      </c>
      <c r="W23" s="1095"/>
      <c r="X23" s="1095"/>
      <c r="Y23" s="1095"/>
      <c r="Z23" s="1095"/>
      <c r="AA23" s="1095">
        <v>8704</v>
      </c>
      <c r="AB23" s="1095"/>
      <c r="AC23" s="1095"/>
      <c r="AD23" s="1095"/>
      <c r="AE23" s="1096"/>
      <c r="AF23" s="1097">
        <v>645</v>
      </c>
      <c r="AG23" s="1095"/>
      <c r="AH23" s="1095"/>
      <c r="AI23" s="1095"/>
      <c r="AJ23" s="1098"/>
      <c r="AK23" s="1099"/>
      <c r="AL23" s="1100"/>
      <c r="AM23" s="1100"/>
      <c r="AN23" s="1100"/>
      <c r="AO23" s="1100"/>
      <c r="AP23" s="1095">
        <v>15152</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364</v>
      </c>
      <c r="R26" s="1028"/>
      <c r="S26" s="1028"/>
      <c r="T26" s="1028"/>
      <c r="U26" s="1029"/>
      <c r="V26" s="1027" t="s">
        <v>365</v>
      </c>
      <c r="W26" s="1028"/>
      <c r="X26" s="1028"/>
      <c r="Y26" s="1028"/>
      <c r="Z26" s="1029"/>
      <c r="AA26" s="1027" t="s">
        <v>366</v>
      </c>
      <c r="AB26" s="1028"/>
      <c r="AC26" s="1028"/>
      <c r="AD26" s="1028"/>
      <c r="AE26" s="1028"/>
      <c r="AF26" s="1085" t="s">
        <v>367</v>
      </c>
      <c r="AG26" s="1034"/>
      <c r="AH26" s="1034"/>
      <c r="AI26" s="1034"/>
      <c r="AJ26" s="1086"/>
      <c r="AK26" s="1028" t="s">
        <v>368</v>
      </c>
      <c r="AL26" s="1028"/>
      <c r="AM26" s="1028"/>
      <c r="AN26" s="1028"/>
      <c r="AO26" s="1029"/>
      <c r="AP26" s="1027" t="s">
        <v>369</v>
      </c>
      <c r="AQ26" s="1028"/>
      <c r="AR26" s="1028"/>
      <c r="AS26" s="1028"/>
      <c r="AT26" s="1029"/>
      <c r="AU26" s="1027" t="s">
        <v>370</v>
      </c>
      <c r="AV26" s="1028"/>
      <c r="AW26" s="1028"/>
      <c r="AX26" s="1028"/>
      <c r="AY26" s="1029"/>
      <c r="AZ26" s="1027" t="s">
        <v>371</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372</v>
      </c>
      <c r="C28" s="1077"/>
      <c r="D28" s="1077"/>
      <c r="E28" s="1077"/>
      <c r="F28" s="1077"/>
      <c r="G28" s="1077"/>
      <c r="H28" s="1077"/>
      <c r="I28" s="1077"/>
      <c r="J28" s="1077"/>
      <c r="K28" s="1077"/>
      <c r="L28" s="1077"/>
      <c r="M28" s="1077"/>
      <c r="N28" s="1077"/>
      <c r="O28" s="1077"/>
      <c r="P28" s="1078"/>
      <c r="Q28" s="1079">
        <v>5972</v>
      </c>
      <c r="R28" s="1080"/>
      <c r="S28" s="1080"/>
      <c r="T28" s="1080"/>
      <c r="U28" s="1080"/>
      <c r="V28" s="1080">
        <v>5812</v>
      </c>
      <c r="W28" s="1080"/>
      <c r="X28" s="1080"/>
      <c r="Y28" s="1080"/>
      <c r="Z28" s="1080"/>
      <c r="AA28" s="1080">
        <v>160</v>
      </c>
      <c r="AB28" s="1080"/>
      <c r="AC28" s="1080"/>
      <c r="AD28" s="1080"/>
      <c r="AE28" s="1081"/>
      <c r="AF28" s="1082">
        <v>160</v>
      </c>
      <c r="AG28" s="1080"/>
      <c r="AH28" s="1080"/>
      <c r="AI28" s="1080"/>
      <c r="AJ28" s="1083"/>
      <c r="AK28" s="1084">
        <v>514</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373</v>
      </c>
      <c r="C29" s="1064"/>
      <c r="D29" s="1064"/>
      <c r="E29" s="1064"/>
      <c r="F29" s="1064"/>
      <c r="G29" s="1064"/>
      <c r="H29" s="1064"/>
      <c r="I29" s="1064"/>
      <c r="J29" s="1064"/>
      <c r="K29" s="1064"/>
      <c r="L29" s="1064"/>
      <c r="M29" s="1064"/>
      <c r="N29" s="1064"/>
      <c r="O29" s="1064"/>
      <c r="P29" s="1065"/>
      <c r="Q29" s="1069">
        <v>347</v>
      </c>
      <c r="R29" s="1070"/>
      <c r="S29" s="1070"/>
      <c r="T29" s="1070"/>
      <c r="U29" s="1070"/>
      <c r="V29" s="1070">
        <v>339</v>
      </c>
      <c r="W29" s="1070"/>
      <c r="X29" s="1070"/>
      <c r="Y29" s="1070"/>
      <c r="Z29" s="1070"/>
      <c r="AA29" s="1070">
        <v>8</v>
      </c>
      <c r="AB29" s="1070"/>
      <c r="AC29" s="1070"/>
      <c r="AD29" s="1070"/>
      <c r="AE29" s="1071"/>
      <c r="AF29" s="1045">
        <v>8</v>
      </c>
      <c r="AG29" s="1046"/>
      <c r="AH29" s="1046"/>
      <c r="AI29" s="1046"/>
      <c r="AJ29" s="1047"/>
      <c r="AK29" s="1009">
        <v>104</v>
      </c>
      <c r="AL29" s="784"/>
      <c r="AM29" s="784"/>
      <c r="AN29" s="784"/>
      <c r="AO29" s="784"/>
      <c r="AP29" s="784" t="s">
        <v>536</v>
      </c>
      <c r="AQ29" s="784"/>
      <c r="AR29" s="784"/>
      <c r="AS29" s="784"/>
      <c r="AT29" s="784"/>
      <c r="AU29" s="784" t="s">
        <v>536</v>
      </c>
      <c r="AV29" s="784"/>
      <c r="AW29" s="784"/>
      <c r="AX29" s="784"/>
      <c r="AY29" s="784"/>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374</v>
      </c>
      <c r="C30" s="1064"/>
      <c r="D30" s="1064"/>
      <c r="E30" s="1064"/>
      <c r="F30" s="1064"/>
      <c r="G30" s="1064"/>
      <c r="H30" s="1064"/>
      <c r="I30" s="1064"/>
      <c r="J30" s="1064"/>
      <c r="K30" s="1064"/>
      <c r="L30" s="1064"/>
      <c r="M30" s="1064"/>
      <c r="N30" s="1064"/>
      <c r="O30" s="1064"/>
      <c r="P30" s="1065"/>
      <c r="Q30" s="1069">
        <v>2932</v>
      </c>
      <c r="R30" s="1070"/>
      <c r="S30" s="1070"/>
      <c r="T30" s="1070"/>
      <c r="U30" s="1070"/>
      <c r="V30" s="1070">
        <v>2853</v>
      </c>
      <c r="W30" s="1070"/>
      <c r="X30" s="1070"/>
      <c r="Y30" s="1070"/>
      <c r="Z30" s="1070"/>
      <c r="AA30" s="1070">
        <v>79</v>
      </c>
      <c r="AB30" s="1070"/>
      <c r="AC30" s="1070"/>
      <c r="AD30" s="1070"/>
      <c r="AE30" s="1071"/>
      <c r="AF30" s="1045">
        <v>79</v>
      </c>
      <c r="AG30" s="1046"/>
      <c r="AH30" s="1046"/>
      <c r="AI30" s="1046"/>
      <c r="AJ30" s="1047"/>
      <c r="AK30" s="1009">
        <v>426</v>
      </c>
      <c r="AL30" s="784"/>
      <c r="AM30" s="784"/>
      <c r="AN30" s="784"/>
      <c r="AO30" s="784"/>
      <c r="AP30" s="784" t="s">
        <v>536</v>
      </c>
      <c r="AQ30" s="784"/>
      <c r="AR30" s="784"/>
      <c r="AS30" s="784"/>
      <c r="AT30" s="784"/>
      <c r="AU30" s="784" t="s">
        <v>536</v>
      </c>
      <c r="AV30" s="784"/>
      <c r="AW30" s="784"/>
      <c r="AX30" s="784"/>
      <c r="AY30" s="784"/>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375</v>
      </c>
      <c r="C31" s="1064"/>
      <c r="D31" s="1064"/>
      <c r="E31" s="1064"/>
      <c r="F31" s="1064"/>
      <c r="G31" s="1064"/>
      <c r="H31" s="1064"/>
      <c r="I31" s="1064"/>
      <c r="J31" s="1064"/>
      <c r="K31" s="1064"/>
      <c r="L31" s="1064"/>
      <c r="M31" s="1064"/>
      <c r="N31" s="1064"/>
      <c r="O31" s="1064"/>
      <c r="P31" s="1065"/>
      <c r="Q31" s="1069">
        <v>152</v>
      </c>
      <c r="R31" s="1070"/>
      <c r="S31" s="1070"/>
      <c r="T31" s="1070"/>
      <c r="U31" s="1070"/>
      <c r="V31" s="1070">
        <v>151</v>
      </c>
      <c r="W31" s="1070"/>
      <c r="X31" s="1070"/>
      <c r="Y31" s="1070"/>
      <c r="Z31" s="1070"/>
      <c r="AA31" s="1070">
        <v>1</v>
      </c>
      <c r="AB31" s="1070"/>
      <c r="AC31" s="1070"/>
      <c r="AD31" s="1070"/>
      <c r="AE31" s="1071"/>
      <c r="AF31" s="1045">
        <v>1</v>
      </c>
      <c r="AG31" s="1046"/>
      <c r="AH31" s="1046"/>
      <c r="AI31" s="1046"/>
      <c r="AJ31" s="1047"/>
      <c r="AK31" s="1009">
        <v>95</v>
      </c>
      <c r="AL31" s="784"/>
      <c r="AM31" s="784"/>
      <c r="AN31" s="784"/>
      <c r="AO31" s="784"/>
      <c r="AP31" s="784">
        <v>844</v>
      </c>
      <c r="AQ31" s="784"/>
      <c r="AR31" s="784"/>
      <c r="AS31" s="784"/>
      <c r="AT31" s="784"/>
      <c r="AU31" s="784">
        <v>682</v>
      </c>
      <c r="AV31" s="784"/>
      <c r="AW31" s="784"/>
      <c r="AX31" s="784"/>
      <c r="AY31" s="784"/>
      <c r="AZ31" s="1068" t="s">
        <v>536</v>
      </c>
      <c r="BA31" s="1068"/>
      <c r="BB31" s="1068"/>
      <c r="BC31" s="1068"/>
      <c r="BD31" s="1068"/>
      <c r="BE31" s="1058" t="s">
        <v>376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377</v>
      </c>
      <c r="C32" s="1064"/>
      <c r="D32" s="1064"/>
      <c r="E32" s="1064"/>
      <c r="F32" s="1064"/>
      <c r="G32" s="1064"/>
      <c r="H32" s="1064"/>
      <c r="I32" s="1064"/>
      <c r="J32" s="1064"/>
      <c r="K32" s="1064"/>
      <c r="L32" s="1064"/>
      <c r="M32" s="1064"/>
      <c r="N32" s="1064"/>
      <c r="O32" s="1064"/>
      <c r="P32" s="1065"/>
      <c r="Q32" s="1069">
        <v>7</v>
      </c>
      <c r="R32" s="1070"/>
      <c r="S32" s="1070"/>
      <c r="T32" s="1070"/>
      <c r="U32" s="1070"/>
      <c r="V32" s="1070">
        <v>7</v>
      </c>
      <c r="W32" s="1070"/>
      <c r="X32" s="1070"/>
      <c r="Y32" s="1070"/>
      <c r="Z32" s="1070"/>
      <c r="AA32" s="1070">
        <v>0</v>
      </c>
      <c r="AB32" s="1070"/>
      <c r="AC32" s="1070"/>
      <c r="AD32" s="1070"/>
      <c r="AE32" s="1071"/>
      <c r="AF32" s="1045">
        <v>0</v>
      </c>
      <c r="AG32" s="1046"/>
      <c r="AH32" s="1046"/>
      <c r="AI32" s="1046"/>
      <c r="AJ32" s="1047"/>
      <c r="AK32" s="1009">
        <v>5</v>
      </c>
      <c r="AL32" s="784"/>
      <c r="AM32" s="784"/>
      <c r="AN32" s="784"/>
      <c r="AO32" s="784"/>
      <c r="AP32" s="784">
        <v>43</v>
      </c>
      <c r="AQ32" s="784"/>
      <c r="AR32" s="784"/>
      <c r="AS32" s="784"/>
      <c r="AT32" s="784"/>
      <c r="AU32" s="784">
        <v>43</v>
      </c>
      <c r="AV32" s="784"/>
      <c r="AW32" s="784"/>
      <c r="AX32" s="784"/>
      <c r="AY32" s="784"/>
      <c r="AZ32" s="1068" t="s">
        <v>536</v>
      </c>
      <c r="BA32" s="1068"/>
      <c r="BB32" s="1068"/>
      <c r="BC32" s="1068"/>
      <c r="BD32" s="1068"/>
      <c r="BE32" s="1058" t="s">
        <v>376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378</v>
      </c>
      <c r="C33" s="1064"/>
      <c r="D33" s="1064"/>
      <c r="E33" s="1064"/>
      <c r="F33" s="1064"/>
      <c r="G33" s="1064"/>
      <c r="H33" s="1064"/>
      <c r="I33" s="1064"/>
      <c r="J33" s="1064"/>
      <c r="K33" s="1064"/>
      <c r="L33" s="1064"/>
      <c r="M33" s="1064"/>
      <c r="N33" s="1064"/>
      <c r="O33" s="1064"/>
      <c r="P33" s="1065"/>
      <c r="Q33" s="1069">
        <v>8273</v>
      </c>
      <c r="R33" s="1070"/>
      <c r="S33" s="1070"/>
      <c r="T33" s="1070"/>
      <c r="U33" s="1070"/>
      <c r="V33" s="1070">
        <v>8014</v>
      </c>
      <c r="W33" s="1070"/>
      <c r="X33" s="1070"/>
      <c r="Y33" s="1070"/>
      <c r="Z33" s="1070"/>
      <c r="AA33" s="1070">
        <v>259</v>
      </c>
      <c r="AB33" s="1070"/>
      <c r="AC33" s="1070"/>
      <c r="AD33" s="1070"/>
      <c r="AE33" s="1071"/>
      <c r="AF33" s="1045">
        <v>28</v>
      </c>
      <c r="AG33" s="1046"/>
      <c r="AH33" s="1046"/>
      <c r="AI33" s="1046"/>
      <c r="AJ33" s="1047"/>
      <c r="AK33" s="1009">
        <v>3068</v>
      </c>
      <c r="AL33" s="784"/>
      <c r="AM33" s="784"/>
      <c r="AN33" s="784"/>
      <c r="AO33" s="784"/>
      <c r="AP33" s="784">
        <v>9736</v>
      </c>
      <c r="AQ33" s="784"/>
      <c r="AR33" s="784"/>
      <c r="AS33" s="784"/>
      <c r="AT33" s="784"/>
      <c r="AU33" s="784">
        <v>7847</v>
      </c>
      <c r="AV33" s="784"/>
      <c r="AW33" s="784"/>
      <c r="AX33" s="784"/>
      <c r="AY33" s="784"/>
      <c r="AZ33" s="1068" t="s">
        <v>536</v>
      </c>
      <c r="BA33" s="1068"/>
      <c r="BB33" s="1068"/>
      <c r="BC33" s="1068"/>
      <c r="BD33" s="1068"/>
      <c r="BE33" s="1058" t="s">
        <v>376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379</v>
      </c>
      <c r="C34" s="1064"/>
      <c r="D34" s="1064"/>
      <c r="E34" s="1064"/>
      <c r="F34" s="1064"/>
      <c r="G34" s="1064"/>
      <c r="H34" s="1064"/>
      <c r="I34" s="1064"/>
      <c r="J34" s="1064"/>
      <c r="K34" s="1064"/>
      <c r="L34" s="1064"/>
      <c r="M34" s="1064"/>
      <c r="N34" s="1064"/>
      <c r="O34" s="1064"/>
      <c r="P34" s="1065"/>
      <c r="Q34" s="1069">
        <v>1585</v>
      </c>
      <c r="R34" s="1070"/>
      <c r="S34" s="1070"/>
      <c r="T34" s="1070"/>
      <c r="U34" s="1070"/>
      <c r="V34" s="1070">
        <v>1359</v>
      </c>
      <c r="W34" s="1070"/>
      <c r="X34" s="1070"/>
      <c r="Y34" s="1070"/>
      <c r="Z34" s="1070"/>
      <c r="AA34" s="1070">
        <v>226</v>
      </c>
      <c r="AB34" s="1070"/>
      <c r="AC34" s="1070"/>
      <c r="AD34" s="1070"/>
      <c r="AE34" s="1071"/>
      <c r="AF34" s="1045">
        <v>226</v>
      </c>
      <c r="AG34" s="1046"/>
      <c r="AH34" s="1046"/>
      <c r="AI34" s="1046"/>
      <c r="AJ34" s="1047"/>
      <c r="AK34" s="1009">
        <v>5632</v>
      </c>
      <c r="AL34" s="784"/>
      <c r="AM34" s="784"/>
      <c r="AN34" s="784"/>
      <c r="AO34" s="784"/>
      <c r="AP34" s="784" t="s">
        <v>536</v>
      </c>
      <c r="AQ34" s="784"/>
      <c r="AR34" s="784"/>
      <c r="AS34" s="784"/>
      <c r="AT34" s="784"/>
      <c r="AU34" s="784" t="s">
        <v>546</v>
      </c>
      <c r="AV34" s="784"/>
      <c r="AW34" s="784"/>
      <c r="AX34" s="784"/>
      <c r="AY34" s="784"/>
      <c r="AZ34" s="1068" t="s">
        <v>536</v>
      </c>
      <c r="BA34" s="1068"/>
      <c r="BB34" s="1068"/>
      <c r="BC34" s="1068"/>
      <c r="BD34" s="1068"/>
      <c r="BE34" s="1058" t="s">
        <v>376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380</v>
      </c>
      <c r="C35" s="1064"/>
      <c r="D35" s="1064"/>
      <c r="E35" s="1064"/>
      <c r="F35" s="1064"/>
      <c r="G35" s="1064"/>
      <c r="H35" s="1064"/>
      <c r="I35" s="1064"/>
      <c r="J35" s="1064"/>
      <c r="K35" s="1064"/>
      <c r="L35" s="1064"/>
      <c r="M35" s="1064"/>
      <c r="N35" s="1064"/>
      <c r="O35" s="1064"/>
      <c r="P35" s="1065"/>
      <c r="Q35" s="1069">
        <v>940</v>
      </c>
      <c r="R35" s="1070"/>
      <c r="S35" s="1070"/>
      <c r="T35" s="1070"/>
      <c r="U35" s="1070"/>
      <c r="V35" s="1070">
        <v>208</v>
      </c>
      <c r="W35" s="1070"/>
      <c r="X35" s="1070"/>
      <c r="Y35" s="1070"/>
      <c r="Z35" s="1070"/>
      <c r="AA35" s="1070">
        <v>732</v>
      </c>
      <c r="AB35" s="1070"/>
      <c r="AC35" s="1070"/>
      <c r="AD35" s="1070"/>
      <c r="AE35" s="1071"/>
      <c r="AF35" s="1045">
        <v>732</v>
      </c>
      <c r="AG35" s="1046"/>
      <c r="AH35" s="1046"/>
      <c r="AI35" s="1046"/>
      <c r="AJ35" s="1047"/>
      <c r="AK35" s="1009" t="s">
        <v>536</v>
      </c>
      <c r="AL35" s="784"/>
      <c r="AM35" s="784"/>
      <c r="AN35" s="784"/>
      <c r="AO35" s="784"/>
      <c r="AP35" s="784" t="s">
        <v>546</v>
      </c>
      <c r="AQ35" s="784"/>
      <c r="AR35" s="784"/>
      <c r="AS35" s="784"/>
      <c r="AT35" s="784"/>
      <c r="AU35" s="784" t="s">
        <v>536</v>
      </c>
      <c r="AV35" s="784"/>
      <c r="AW35" s="784"/>
      <c r="AX35" s="784"/>
      <c r="AY35" s="784"/>
      <c r="AZ35" s="1068" t="s">
        <v>547</v>
      </c>
      <c r="BA35" s="1068"/>
      <c r="BB35" s="1068"/>
      <c r="BC35" s="1068"/>
      <c r="BD35" s="1068"/>
      <c r="BE35" s="1058" t="s">
        <v>376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784"/>
      <c r="AM36" s="784"/>
      <c r="AN36" s="784"/>
      <c r="AO36" s="784"/>
      <c r="AP36" s="784"/>
      <c r="AQ36" s="784"/>
      <c r="AR36" s="784"/>
      <c r="AS36" s="784"/>
      <c r="AT36" s="784"/>
      <c r="AU36" s="784"/>
      <c r="AV36" s="784"/>
      <c r="AW36" s="784"/>
      <c r="AX36" s="784"/>
      <c r="AY36" s="784"/>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784"/>
      <c r="AM37" s="784"/>
      <c r="AN37" s="784"/>
      <c r="AO37" s="784"/>
      <c r="AP37" s="784"/>
      <c r="AQ37" s="784"/>
      <c r="AR37" s="784"/>
      <c r="AS37" s="784"/>
      <c r="AT37" s="784"/>
      <c r="AU37" s="784"/>
      <c r="AV37" s="784"/>
      <c r="AW37" s="784"/>
      <c r="AX37" s="784"/>
      <c r="AY37" s="784"/>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784"/>
      <c r="AM38" s="784"/>
      <c r="AN38" s="784"/>
      <c r="AO38" s="784"/>
      <c r="AP38" s="784"/>
      <c r="AQ38" s="784"/>
      <c r="AR38" s="784"/>
      <c r="AS38" s="784"/>
      <c r="AT38" s="784"/>
      <c r="AU38" s="784"/>
      <c r="AV38" s="784"/>
      <c r="AW38" s="784"/>
      <c r="AX38" s="784"/>
      <c r="AY38" s="784"/>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784"/>
      <c r="AM39" s="784"/>
      <c r="AN39" s="784"/>
      <c r="AO39" s="784"/>
      <c r="AP39" s="784"/>
      <c r="AQ39" s="784"/>
      <c r="AR39" s="784"/>
      <c r="AS39" s="784"/>
      <c r="AT39" s="784"/>
      <c r="AU39" s="784"/>
      <c r="AV39" s="784"/>
      <c r="AW39" s="784"/>
      <c r="AX39" s="784"/>
      <c r="AY39" s="784"/>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784"/>
      <c r="AM40" s="784"/>
      <c r="AN40" s="784"/>
      <c r="AO40" s="784"/>
      <c r="AP40" s="784"/>
      <c r="AQ40" s="784"/>
      <c r="AR40" s="784"/>
      <c r="AS40" s="784"/>
      <c r="AT40" s="784"/>
      <c r="AU40" s="784"/>
      <c r="AV40" s="784"/>
      <c r="AW40" s="784"/>
      <c r="AX40" s="784"/>
      <c r="AY40" s="784"/>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784"/>
      <c r="AM41" s="784"/>
      <c r="AN41" s="784"/>
      <c r="AO41" s="784"/>
      <c r="AP41" s="784"/>
      <c r="AQ41" s="784"/>
      <c r="AR41" s="784"/>
      <c r="AS41" s="784"/>
      <c r="AT41" s="784"/>
      <c r="AU41" s="784"/>
      <c r="AV41" s="784"/>
      <c r="AW41" s="784"/>
      <c r="AX41" s="784"/>
      <c r="AY41" s="784"/>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784"/>
      <c r="AM42" s="784"/>
      <c r="AN42" s="784"/>
      <c r="AO42" s="784"/>
      <c r="AP42" s="784"/>
      <c r="AQ42" s="784"/>
      <c r="AR42" s="784"/>
      <c r="AS42" s="784"/>
      <c r="AT42" s="784"/>
      <c r="AU42" s="784"/>
      <c r="AV42" s="784"/>
      <c r="AW42" s="784"/>
      <c r="AX42" s="784"/>
      <c r="AY42" s="784"/>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784"/>
      <c r="AM43" s="784"/>
      <c r="AN43" s="784"/>
      <c r="AO43" s="784"/>
      <c r="AP43" s="784"/>
      <c r="AQ43" s="784"/>
      <c r="AR43" s="784"/>
      <c r="AS43" s="784"/>
      <c r="AT43" s="784"/>
      <c r="AU43" s="784"/>
      <c r="AV43" s="784"/>
      <c r="AW43" s="784"/>
      <c r="AX43" s="784"/>
      <c r="AY43" s="784"/>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784"/>
      <c r="AM44" s="784"/>
      <c r="AN44" s="784"/>
      <c r="AO44" s="784"/>
      <c r="AP44" s="784"/>
      <c r="AQ44" s="784"/>
      <c r="AR44" s="784"/>
      <c r="AS44" s="784"/>
      <c r="AT44" s="784"/>
      <c r="AU44" s="784"/>
      <c r="AV44" s="784"/>
      <c r="AW44" s="784"/>
      <c r="AX44" s="784"/>
      <c r="AY44" s="784"/>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784"/>
      <c r="AM45" s="784"/>
      <c r="AN45" s="784"/>
      <c r="AO45" s="784"/>
      <c r="AP45" s="784"/>
      <c r="AQ45" s="784"/>
      <c r="AR45" s="784"/>
      <c r="AS45" s="784"/>
      <c r="AT45" s="784"/>
      <c r="AU45" s="784"/>
      <c r="AV45" s="784"/>
      <c r="AW45" s="784"/>
      <c r="AX45" s="784"/>
      <c r="AY45" s="784"/>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784"/>
      <c r="AM46" s="784"/>
      <c r="AN46" s="784"/>
      <c r="AO46" s="784"/>
      <c r="AP46" s="784"/>
      <c r="AQ46" s="784"/>
      <c r="AR46" s="784"/>
      <c r="AS46" s="784"/>
      <c r="AT46" s="784"/>
      <c r="AU46" s="784"/>
      <c r="AV46" s="784"/>
      <c r="AW46" s="784"/>
      <c r="AX46" s="784"/>
      <c r="AY46" s="784"/>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784"/>
      <c r="AM47" s="784"/>
      <c r="AN47" s="784"/>
      <c r="AO47" s="784"/>
      <c r="AP47" s="784"/>
      <c r="AQ47" s="784"/>
      <c r="AR47" s="784"/>
      <c r="AS47" s="784"/>
      <c r="AT47" s="784"/>
      <c r="AU47" s="784"/>
      <c r="AV47" s="784"/>
      <c r="AW47" s="784"/>
      <c r="AX47" s="784"/>
      <c r="AY47" s="784"/>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784"/>
      <c r="AM48" s="784"/>
      <c r="AN48" s="784"/>
      <c r="AO48" s="784"/>
      <c r="AP48" s="784"/>
      <c r="AQ48" s="784"/>
      <c r="AR48" s="784"/>
      <c r="AS48" s="784"/>
      <c r="AT48" s="784"/>
      <c r="AU48" s="784"/>
      <c r="AV48" s="784"/>
      <c r="AW48" s="784"/>
      <c r="AX48" s="784"/>
      <c r="AY48" s="784"/>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784"/>
      <c r="AM49" s="784"/>
      <c r="AN49" s="784"/>
      <c r="AO49" s="784"/>
      <c r="AP49" s="784"/>
      <c r="AQ49" s="784"/>
      <c r="AR49" s="784"/>
      <c r="AS49" s="784"/>
      <c r="AT49" s="784"/>
      <c r="AU49" s="784"/>
      <c r="AV49" s="784"/>
      <c r="AW49" s="784"/>
      <c r="AX49" s="784"/>
      <c r="AY49" s="784"/>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360</v>
      </c>
      <c r="B63" s="979" t="s">
        <v>382</v>
      </c>
      <c r="C63" s="980"/>
      <c r="D63" s="980"/>
      <c r="E63" s="980"/>
      <c r="F63" s="980"/>
      <c r="G63" s="980"/>
      <c r="H63" s="980"/>
      <c r="I63" s="980"/>
      <c r="J63" s="980"/>
      <c r="K63" s="980"/>
      <c r="L63" s="980"/>
      <c r="M63" s="980"/>
      <c r="N63" s="980"/>
      <c r="O63" s="980"/>
      <c r="P63" s="981"/>
      <c r="Q63" s="995"/>
      <c r="R63" s="996"/>
      <c r="S63" s="996"/>
      <c r="T63" s="996"/>
      <c r="U63" s="996"/>
      <c r="V63" s="996"/>
      <c r="W63" s="996"/>
      <c r="X63" s="996"/>
      <c r="Y63" s="996"/>
      <c r="Z63" s="996"/>
      <c r="AA63" s="996"/>
      <c r="AB63" s="996"/>
      <c r="AC63" s="996"/>
      <c r="AD63" s="996"/>
      <c r="AE63" s="1054"/>
      <c r="AF63" s="1055">
        <v>1234</v>
      </c>
      <c r="AG63" s="781"/>
      <c r="AH63" s="781"/>
      <c r="AI63" s="781"/>
      <c r="AJ63" s="1056"/>
      <c r="AK63" s="1057"/>
      <c r="AL63" s="996"/>
      <c r="AM63" s="996"/>
      <c r="AN63" s="996"/>
      <c r="AO63" s="996"/>
      <c r="AP63" s="781">
        <v>10623</v>
      </c>
      <c r="AQ63" s="781"/>
      <c r="AR63" s="781"/>
      <c r="AS63" s="781"/>
      <c r="AT63" s="781"/>
      <c r="AU63" s="781">
        <v>8572</v>
      </c>
      <c r="AV63" s="781"/>
      <c r="AW63" s="781"/>
      <c r="AX63" s="781"/>
      <c r="AY63" s="781"/>
      <c r="AZ63" s="1051"/>
      <c r="BA63" s="1051"/>
      <c r="BB63" s="1051"/>
      <c r="BC63" s="1051"/>
      <c r="BD63" s="1051"/>
      <c r="BE63" s="782"/>
      <c r="BF63" s="782"/>
      <c r="BG63" s="782"/>
      <c r="BH63" s="782"/>
      <c r="BI63" s="783"/>
      <c r="BJ63" s="1052" t="s">
        <v>107</v>
      </c>
      <c r="BK63" s="986"/>
      <c r="BL63" s="986"/>
      <c r="BM63" s="986"/>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364</v>
      </c>
      <c r="R66" s="1028"/>
      <c r="S66" s="1028"/>
      <c r="T66" s="1028"/>
      <c r="U66" s="1029"/>
      <c r="V66" s="1027" t="s">
        <v>365</v>
      </c>
      <c r="W66" s="1028"/>
      <c r="X66" s="1028"/>
      <c r="Y66" s="1028"/>
      <c r="Z66" s="1029"/>
      <c r="AA66" s="1027" t="s">
        <v>366</v>
      </c>
      <c r="AB66" s="1028"/>
      <c r="AC66" s="1028"/>
      <c r="AD66" s="1028"/>
      <c r="AE66" s="1029"/>
      <c r="AF66" s="1033" t="s">
        <v>367</v>
      </c>
      <c r="AG66" s="1034"/>
      <c r="AH66" s="1034"/>
      <c r="AI66" s="1034"/>
      <c r="AJ66" s="1035"/>
      <c r="AK66" s="1027" t="s">
        <v>368</v>
      </c>
      <c r="AL66" s="1022"/>
      <c r="AM66" s="1022"/>
      <c r="AN66" s="1022"/>
      <c r="AO66" s="1023"/>
      <c r="AP66" s="1027" t="s">
        <v>369</v>
      </c>
      <c r="AQ66" s="1028"/>
      <c r="AR66" s="1028"/>
      <c r="AS66" s="1028"/>
      <c r="AT66" s="1029"/>
      <c r="AU66" s="1027" t="s">
        <v>385</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6"/>
      <c r="DW66" s="977"/>
      <c r="DX66" s="977"/>
      <c r="DY66" s="977"/>
      <c r="DZ66" s="978"/>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6"/>
      <c r="DW67" s="977"/>
      <c r="DX67" s="977"/>
      <c r="DY67" s="977"/>
      <c r="DZ67" s="978"/>
      <c r="EA67" s="197"/>
    </row>
    <row r="68" spans="1:131" s="198" customFormat="1" ht="26.25" customHeight="1" thickTop="1" x14ac:dyDescent="0.15">
      <c r="A68" s="209">
        <v>1</v>
      </c>
      <c r="B68" s="738" t="s">
        <v>537</v>
      </c>
      <c r="C68" s="739"/>
      <c r="D68" s="739"/>
      <c r="E68" s="739"/>
      <c r="F68" s="739"/>
      <c r="G68" s="739"/>
      <c r="H68" s="739"/>
      <c r="I68" s="739"/>
      <c r="J68" s="739"/>
      <c r="K68" s="739"/>
      <c r="L68" s="739"/>
      <c r="M68" s="739"/>
      <c r="N68" s="739"/>
      <c r="O68" s="739"/>
      <c r="P68" s="740"/>
      <c r="Q68" s="1014">
        <v>5735</v>
      </c>
      <c r="R68" s="1011"/>
      <c r="S68" s="1011"/>
      <c r="T68" s="1011"/>
      <c r="U68" s="1011"/>
      <c r="V68" s="1011">
        <v>5665</v>
      </c>
      <c r="W68" s="1011"/>
      <c r="X68" s="1011"/>
      <c r="Y68" s="1011"/>
      <c r="Z68" s="1011"/>
      <c r="AA68" s="1011">
        <v>70</v>
      </c>
      <c r="AB68" s="1011"/>
      <c r="AC68" s="1011"/>
      <c r="AD68" s="1011"/>
      <c r="AE68" s="1011"/>
      <c r="AF68" s="1011">
        <v>70</v>
      </c>
      <c r="AG68" s="1011"/>
      <c r="AH68" s="1011"/>
      <c r="AI68" s="1011"/>
      <c r="AJ68" s="1011"/>
      <c r="AK68" s="1011">
        <v>75</v>
      </c>
      <c r="AL68" s="1011"/>
      <c r="AM68" s="1011"/>
      <c r="AN68" s="1011"/>
      <c r="AO68" s="1011"/>
      <c r="AP68" s="1011">
        <v>679</v>
      </c>
      <c r="AQ68" s="1011"/>
      <c r="AR68" s="1011"/>
      <c r="AS68" s="1011"/>
      <c r="AT68" s="1011"/>
      <c r="AU68" s="1011">
        <v>122</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6"/>
      <c r="DW68" s="977"/>
      <c r="DX68" s="977"/>
      <c r="DY68" s="977"/>
      <c r="DZ68" s="978"/>
      <c r="EA68" s="197"/>
    </row>
    <row r="69" spans="1:131" s="198" customFormat="1" ht="26.25" customHeight="1" x14ac:dyDescent="0.15">
      <c r="A69" s="212">
        <v>2</v>
      </c>
      <c r="B69" s="735" t="s">
        <v>538</v>
      </c>
      <c r="C69" s="736"/>
      <c r="D69" s="736"/>
      <c r="E69" s="736"/>
      <c r="F69" s="736"/>
      <c r="G69" s="736"/>
      <c r="H69" s="736"/>
      <c r="I69" s="736"/>
      <c r="J69" s="736"/>
      <c r="K69" s="736"/>
      <c r="L69" s="736"/>
      <c r="M69" s="736"/>
      <c r="N69" s="736"/>
      <c r="O69" s="736"/>
      <c r="P69" s="737"/>
      <c r="Q69" s="1006">
        <v>6050</v>
      </c>
      <c r="R69" s="784"/>
      <c r="S69" s="784"/>
      <c r="T69" s="784"/>
      <c r="U69" s="784"/>
      <c r="V69" s="784">
        <v>5162</v>
      </c>
      <c r="W69" s="784"/>
      <c r="X69" s="784"/>
      <c r="Y69" s="784"/>
      <c r="Z69" s="784"/>
      <c r="AA69" s="784">
        <v>888</v>
      </c>
      <c r="AB69" s="784"/>
      <c r="AC69" s="784"/>
      <c r="AD69" s="784"/>
      <c r="AE69" s="784"/>
      <c r="AF69" s="784">
        <v>7953</v>
      </c>
      <c r="AG69" s="784"/>
      <c r="AH69" s="784"/>
      <c r="AI69" s="784"/>
      <c r="AJ69" s="784"/>
      <c r="AK69" s="784">
        <v>965</v>
      </c>
      <c r="AL69" s="784"/>
      <c r="AM69" s="784"/>
      <c r="AN69" s="784"/>
      <c r="AO69" s="784"/>
      <c r="AP69" s="784">
        <v>10110</v>
      </c>
      <c r="AQ69" s="784"/>
      <c r="AR69" s="784"/>
      <c r="AS69" s="784"/>
      <c r="AT69" s="784"/>
      <c r="AU69" s="784">
        <v>97</v>
      </c>
      <c r="AV69" s="784"/>
      <c r="AW69" s="784"/>
      <c r="AX69" s="784"/>
      <c r="AY69" s="784"/>
      <c r="AZ69" s="1004"/>
      <c r="BA69" s="1004"/>
      <c r="BB69" s="1004"/>
      <c r="BC69" s="1004"/>
      <c r="BD69" s="1005"/>
      <c r="BE69" s="216"/>
      <c r="BF69" s="216"/>
      <c r="BG69" s="216"/>
      <c r="BH69" s="216"/>
      <c r="BI69" s="216"/>
      <c r="BJ69" s="216"/>
      <c r="BK69" s="216"/>
      <c r="BL69" s="216"/>
      <c r="BM69" s="216"/>
      <c r="BN69" s="216"/>
      <c r="BO69" s="216"/>
      <c r="BP69" s="216"/>
      <c r="BQ69" s="213">
        <v>63</v>
      </c>
      <c r="BR69" s="218"/>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6"/>
      <c r="DW69" s="977"/>
      <c r="DX69" s="977"/>
      <c r="DY69" s="977"/>
      <c r="DZ69" s="978"/>
      <c r="EA69" s="197"/>
    </row>
    <row r="70" spans="1:131" s="198" customFormat="1" ht="26.25" customHeight="1" x14ac:dyDescent="0.15">
      <c r="A70" s="212">
        <v>3</v>
      </c>
      <c r="B70" s="735" t="s">
        <v>539</v>
      </c>
      <c r="C70" s="736"/>
      <c r="D70" s="736"/>
      <c r="E70" s="736"/>
      <c r="F70" s="736"/>
      <c r="G70" s="736"/>
      <c r="H70" s="736"/>
      <c r="I70" s="736"/>
      <c r="J70" s="736"/>
      <c r="K70" s="736"/>
      <c r="L70" s="736"/>
      <c r="M70" s="736"/>
      <c r="N70" s="736"/>
      <c r="O70" s="736"/>
      <c r="P70" s="737"/>
      <c r="Q70" s="1006">
        <v>2</v>
      </c>
      <c r="R70" s="784"/>
      <c r="S70" s="784"/>
      <c r="T70" s="784"/>
      <c r="U70" s="784"/>
      <c r="V70" s="784">
        <v>1</v>
      </c>
      <c r="W70" s="784"/>
      <c r="X70" s="784"/>
      <c r="Y70" s="784"/>
      <c r="Z70" s="784"/>
      <c r="AA70" s="784">
        <v>1</v>
      </c>
      <c r="AB70" s="784"/>
      <c r="AC70" s="784"/>
      <c r="AD70" s="784"/>
      <c r="AE70" s="784"/>
      <c r="AF70" s="784">
        <v>1</v>
      </c>
      <c r="AG70" s="784"/>
      <c r="AH70" s="784"/>
      <c r="AI70" s="784"/>
      <c r="AJ70" s="784"/>
      <c r="AK70" s="784" t="s">
        <v>536</v>
      </c>
      <c r="AL70" s="784"/>
      <c r="AM70" s="784"/>
      <c r="AN70" s="784"/>
      <c r="AO70" s="784"/>
      <c r="AP70" s="784" t="s">
        <v>545</v>
      </c>
      <c r="AQ70" s="784"/>
      <c r="AR70" s="784"/>
      <c r="AS70" s="784"/>
      <c r="AT70" s="784"/>
      <c r="AU70" s="784" t="s">
        <v>536</v>
      </c>
      <c r="AV70" s="784"/>
      <c r="AW70" s="784"/>
      <c r="AX70" s="784"/>
      <c r="AY70" s="784"/>
      <c r="AZ70" s="1004"/>
      <c r="BA70" s="1004"/>
      <c r="BB70" s="1004"/>
      <c r="BC70" s="1004"/>
      <c r="BD70" s="1005"/>
      <c r="BE70" s="216"/>
      <c r="BF70" s="216"/>
      <c r="BG70" s="216"/>
      <c r="BH70" s="216"/>
      <c r="BI70" s="216"/>
      <c r="BJ70" s="216"/>
      <c r="BK70" s="216"/>
      <c r="BL70" s="216"/>
      <c r="BM70" s="216"/>
      <c r="BN70" s="216"/>
      <c r="BO70" s="216"/>
      <c r="BP70" s="216"/>
      <c r="BQ70" s="213">
        <v>64</v>
      </c>
      <c r="BR70" s="218"/>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6"/>
      <c r="DW70" s="977"/>
      <c r="DX70" s="977"/>
      <c r="DY70" s="977"/>
      <c r="DZ70" s="978"/>
      <c r="EA70" s="197"/>
    </row>
    <row r="71" spans="1:131" s="198" customFormat="1" ht="26.25" customHeight="1" x14ac:dyDescent="0.15">
      <c r="A71" s="212">
        <v>4</v>
      </c>
      <c r="B71" s="735" t="s">
        <v>540</v>
      </c>
      <c r="C71" s="736"/>
      <c r="D71" s="736"/>
      <c r="E71" s="736"/>
      <c r="F71" s="736"/>
      <c r="G71" s="736"/>
      <c r="H71" s="736"/>
      <c r="I71" s="736"/>
      <c r="J71" s="736"/>
      <c r="K71" s="736"/>
      <c r="L71" s="736"/>
      <c r="M71" s="736"/>
      <c r="N71" s="736"/>
      <c r="O71" s="736"/>
      <c r="P71" s="737"/>
      <c r="Q71" s="1006">
        <v>15214</v>
      </c>
      <c r="R71" s="784"/>
      <c r="S71" s="784"/>
      <c r="T71" s="784"/>
      <c r="U71" s="784"/>
      <c r="V71" s="784">
        <v>14151</v>
      </c>
      <c r="W71" s="784"/>
      <c r="X71" s="784"/>
      <c r="Y71" s="784"/>
      <c r="Z71" s="784"/>
      <c r="AA71" s="784">
        <v>1064</v>
      </c>
      <c r="AB71" s="784"/>
      <c r="AC71" s="784"/>
      <c r="AD71" s="784"/>
      <c r="AE71" s="784"/>
      <c r="AF71" s="784">
        <v>1064</v>
      </c>
      <c r="AG71" s="784"/>
      <c r="AH71" s="784"/>
      <c r="AI71" s="784"/>
      <c r="AJ71" s="784"/>
      <c r="AK71" s="784">
        <v>50</v>
      </c>
      <c r="AL71" s="784"/>
      <c r="AM71" s="784"/>
      <c r="AN71" s="784"/>
      <c r="AO71" s="784"/>
      <c r="AP71" s="784" t="s">
        <v>536</v>
      </c>
      <c r="AQ71" s="784"/>
      <c r="AR71" s="784"/>
      <c r="AS71" s="784"/>
      <c r="AT71" s="784"/>
      <c r="AU71" s="784" t="s">
        <v>536</v>
      </c>
      <c r="AV71" s="784"/>
      <c r="AW71" s="784"/>
      <c r="AX71" s="784"/>
      <c r="AY71" s="784"/>
      <c r="AZ71" s="1004"/>
      <c r="BA71" s="1004"/>
      <c r="BB71" s="1004"/>
      <c r="BC71" s="1004"/>
      <c r="BD71" s="1005"/>
      <c r="BE71" s="216"/>
      <c r="BF71" s="216"/>
      <c r="BG71" s="216"/>
      <c r="BH71" s="216"/>
      <c r="BI71" s="216"/>
      <c r="BJ71" s="216"/>
      <c r="BK71" s="216"/>
      <c r="BL71" s="216"/>
      <c r="BM71" s="216"/>
      <c r="BN71" s="216"/>
      <c r="BO71" s="216"/>
      <c r="BP71" s="216"/>
      <c r="BQ71" s="213">
        <v>65</v>
      </c>
      <c r="BR71" s="218"/>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6"/>
      <c r="DW71" s="977"/>
      <c r="DX71" s="977"/>
      <c r="DY71" s="977"/>
      <c r="DZ71" s="978"/>
      <c r="EA71" s="197"/>
    </row>
    <row r="72" spans="1:131" s="198" customFormat="1" ht="26.25" customHeight="1" x14ac:dyDescent="0.15">
      <c r="A72" s="212">
        <v>5</v>
      </c>
      <c r="B72" s="735" t="s">
        <v>541</v>
      </c>
      <c r="C72" s="736"/>
      <c r="D72" s="736"/>
      <c r="E72" s="736"/>
      <c r="F72" s="736"/>
      <c r="G72" s="736"/>
      <c r="H72" s="736"/>
      <c r="I72" s="736"/>
      <c r="J72" s="736"/>
      <c r="K72" s="736"/>
      <c r="L72" s="736"/>
      <c r="M72" s="736"/>
      <c r="N72" s="736"/>
      <c r="O72" s="736"/>
      <c r="P72" s="737"/>
      <c r="Q72" s="1006">
        <v>1079</v>
      </c>
      <c r="R72" s="784"/>
      <c r="S72" s="784"/>
      <c r="T72" s="784"/>
      <c r="U72" s="784"/>
      <c r="V72" s="784">
        <v>1077</v>
      </c>
      <c r="W72" s="784"/>
      <c r="X72" s="784"/>
      <c r="Y72" s="784"/>
      <c r="Z72" s="784"/>
      <c r="AA72" s="784">
        <v>2</v>
      </c>
      <c r="AB72" s="784"/>
      <c r="AC72" s="784"/>
      <c r="AD72" s="784"/>
      <c r="AE72" s="784"/>
      <c r="AF72" s="784">
        <v>2</v>
      </c>
      <c r="AG72" s="784"/>
      <c r="AH72" s="784"/>
      <c r="AI72" s="784"/>
      <c r="AJ72" s="784"/>
      <c r="AK72" s="784">
        <v>2</v>
      </c>
      <c r="AL72" s="784"/>
      <c r="AM72" s="784"/>
      <c r="AN72" s="784"/>
      <c r="AO72" s="784"/>
      <c r="AP72" s="784" t="s">
        <v>536</v>
      </c>
      <c r="AQ72" s="784"/>
      <c r="AR72" s="784"/>
      <c r="AS72" s="784"/>
      <c r="AT72" s="784"/>
      <c r="AU72" s="784" t="s">
        <v>536</v>
      </c>
      <c r="AV72" s="784"/>
      <c r="AW72" s="784"/>
      <c r="AX72" s="784"/>
      <c r="AY72" s="784"/>
      <c r="AZ72" s="1004"/>
      <c r="BA72" s="1004"/>
      <c r="BB72" s="1004"/>
      <c r="BC72" s="1004"/>
      <c r="BD72" s="1005"/>
      <c r="BE72" s="216"/>
      <c r="BF72" s="216"/>
      <c r="BG72" s="216"/>
      <c r="BH72" s="216"/>
      <c r="BI72" s="216"/>
      <c r="BJ72" s="216"/>
      <c r="BK72" s="216"/>
      <c r="BL72" s="216"/>
      <c r="BM72" s="216"/>
      <c r="BN72" s="216"/>
      <c r="BO72" s="216"/>
      <c r="BP72" s="216"/>
      <c r="BQ72" s="213">
        <v>66</v>
      </c>
      <c r="BR72" s="218"/>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6"/>
      <c r="DW72" s="977"/>
      <c r="DX72" s="977"/>
      <c r="DY72" s="977"/>
      <c r="DZ72" s="978"/>
      <c r="EA72" s="197"/>
    </row>
    <row r="73" spans="1:131" s="198" customFormat="1" ht="26.25" customHeight="1" x14ac:dyDescent="0.15">
      <c r="A73" s="212">
        <v>6</v>
      </c>
      <c r="B73" s="735" t="s">
        <v>542</v>
      </c>
      <c r="C73" s="736"/>
      <c r="D73" s="736"/>
      <c r="E73" s="736"/>
      <c r="F73" s="736"/>
      <c r="G73" s="736"/>
      <c r="H73" s="736"/>
      <c r="I73" s="736"/>
      <c r="J73" s="736"/>
      <c r="K73" s="736"/>
      <c r="L73" s="736"/>
      <c r="M73" s="736"/>
      <c r="N73" s="736"/>
      <c r="O73" s="736"/>
      <c r="P73" s="737"/>
      <c r="Q73" s="1006">
        <v>173</v>
      </c>
      <c r="R73" s="784"/>
      <c r="S73" s="784"/>
      <c r="T73" s="784"/>
      <c r="U73" s="784"/>
      <c r="V73" s="784">
        <v>153</v>
      </c>
      <c r="W73" s="784"/>
      <c r="X73" s="784"/>
      <c r="Y73" s="784"/>
      <c r="Z73" s="784"/>
      <c r="AA73" s="784">
        <v>21</v>
      </c>
      <c r="AB73" s="784"/>
      <c r="AC73" s="784"/>
      <c r="AD73" s="784"/>
      <c r="AE73" s="784"/>
      <c r="AF73" s="784">
        <v>4</v>
      </c>
      <c r="AG73" s="784"/>
      <c r="AH73" s="784"/>
      <c r="AI73" s="784"/>
      <c r="AJ73" s="784"/>
      <c r="AK73" s="784" t="s">
        <v>536</v>
      </c>
      <c r="AL73" s="784"/>
      <c r="AM73" s="784"/>
      <c r="AN73" s="784"/>
      <c r="AO73" s="784"/>
      <c r="AP73" s="784" t="s">
        <v>536</v>
      </c>
      <c r="AQ73" s="784"/>
      <c r="AR73" s="784"/>
      <c r="AS73" s="784"/>
      <c r="AT73" s="784"/>
      <c r="AU73" s="784" t="s">
        <v>536</v>
      </c>
      <c r="AV73" s="784"/>
      <c r="AW73" s="784"/>
      <c r="AX73" s="784"/>
      <c r="AY73" s="784"/>
      <c r="AZ73" s="1004"/>
      <c r="BA73" s="1004"/>
      <c r="BB73" s="1004"/>
      <c r="BC73" s="1004"/>
      <c r="BD73" s="1005"/>
      <c r="BE73" s="216"/>
      <c r="BF73" s="216"/>
      <c r="BG73" s="216"/>
      <c r="BH73" s="216"/>
      <c r="BI73" s="216"/>
      <c r="BJ73" s="216"/>
      <c r="BK73" s="216"/>
      <c r="BL73" s="216"/>
      <c r="BM73" s="216"/>
      <c r="BN73" s="216"/>
      <c r="BO73" s="216"/>
      <c r="BP73" s="216"/>
      <c r="BQ73" s="213">
        <v>67</v>
      </c>
      <c r="BR73" s="218"/>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6"/>
      <c r="DW73" s="977"/>
      <c r="DX73" s="977"/>
      <c r="DY73" s="977"/>
      <c r="DZ73" s="978"/>
      <c r="EA73" s="197"/>
    </row>
    <row r="74" spans="1:131" s="198" customFormat="1" ht="26.25" customHeight="1" x14ac:dyDescent="0.15">
      <c r="A74" s="212">
        <v>7</v>
      </c>
      <c r="B74" s="735" t="s">
        <v>543</v>
      </c>
      <c r="C74" s="736"/>
      <c r="D74" s="736"/>
      <c r="E74" s="736"/>
      <c r="F74" s="736"/>
      <c r="G74" s="736"/>
      <c r="H74" s="736"/>
      <c r="I74" s="736"/>
      <c r="J74" s="736"/>
      <c r="K74" s="736"/>
      <c r="L74" s="736"/>
      <c r="M74" s="736"/>
      <c r="N74" s="736"/>
      <c r="O74" s="736"/>
      <c r="P74" s="737"/>
      <c r="Q74" s="1006">
        <v>224</v>
      </c>
      <c r="R74" s="784"/>
      <c r="S74" s="784"/>
      <c r="T74" s="784"/>
      <c r="U74" s="784"/>
      <c r="V74" s="784">
        <v>154</v>
      </c>
      <c r="W74" s="784"/>
      <c r="X74" s="784"/>
      <c r="Y74" s="784"/>
      <c r="Z74" s="784"/>
      <c r="AA74" s="784">
        <v>71</v>
      </c>
      <c r="AB74" s="784"/>
      <c r="AC74" s="784"/>
      <c r="AD74" s="784"/>
      <c r="AE74" s="784"/>
      <c r="AF74" s="784">
        <v>71</v>
      </c>
      <c r="AG74" s="784"/>
      <c r="AH74" s="784"/>
      <c r="AI74" s="784"/>
      <c r="AJ74" s="784"/>
      <c r="AK74" s="784">
        <v>11</v>
      </c>
      <c r="AL74" s="784"/>
      <c r="AM74" s="784"/>
      <c r="AN74" s="784"/>
      <c r="AO74" s="784"/>
      <c r="AP74" s="784" t="s">
        <v>536</v>
      </c>
      <c r="AQ74" s="784"/>
      <c r="AR74" s="784"/>
      <c r="AS74" s="784"/>
      <c r="AT74" s="784"/>
      <c r="AU74" s="784" t="s">
        <v>536</v>
      </c>
      <c r="AV74" s="784"/>
      <c r="AW74" s="784"/>
      <c r="AX74" s="784"/>
      <c r="AY74" s="784"/>
      <c r="AZ74" s="1004"/>
      <c r="BA74" s="1004"/>
      <c r="BB74" s="1004"/>
      <c r="BC74" s="1004"/>
      <c r="BD74" s="1005"/>
      <c r="BE74" s="216"/>
      <c r="BF74" s="216"/>
      <c r="BG74" s="216"/>
      <c r="BH74" s="216"/>
      <c r="BI74" s="216"/>
      <c r="BJ74" s="216"/>
      <c r="BK74" s="216"/>
      <c r="BL74" s="216"/>
      <c r="BM74" s="216"/>
      <c r="BN74" s="216"/>
      <c r="BO74" s="216"/>
      <c r="BP74" s="216"/>
      <c r="BQ74" s="213">
        <v>68</v>
      </c>
      <c r="BR74" s="218"/>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6"/>
      <c r="DW74" s="977"/>
      <c r="DX74" s="977"/>
      <c r="DY74" s="977"/>
      <c r="DZ74" s="978"/>
      <c r="EA74" s="197"/>
    </row>
    <row r="75" spans="1:131" s="198" customFormat="1" ht="26.25" customHeight="1" x14ac:dyDescent="0.15">
      <c r="A75" s="212">
        <v>8</v>
      </c>
      <c r="B75" s="735" t="s">
        <v>544</v>
      </c>
      <c r="C75" s="736"/>
      <c r="D75" s="736"/>
      <c r="E75" s="736"/>
      <c r="F75" s="736"/>
      <c r="G75" s="736"/>
      <c r="H75" s="736"/>
      <c r="I75" s="736"/>
      <c r="J75" s="736"/>
      <c r="K75" s="736"/>
      <c r="L75" s="736"/>
      <c r="M75" s="736"/>
      <c r="N75" s="736"/>
      <c r="O75" s="736"/>
      <c r="P75" s="737"/>
      <c r="Q75" s="1007">
        <v>247735</v>
      </c>
      <c r="R75" s="1008"/>
      <c r="S75" s="1008"/>
      <c r="T75" s="1008"/>
      <c r="U75" s="1009"/>
      <c r="V75" s="1010">
        <v>238729</v>
      </c>
      <c r="W75" s="1008"/>
      <c r="X75" s="1008"/>
      <c r="Y75" s="1008"/>
      <c r="Z75" s="1009"/>
      <c r="AA75" s="1010">
        <v>9005</v>
      </c>
      <c r="AB75" s="1008"/>
      <c r="AC75" s="1008"/>
      <c r="AD75" s="1008"/>
      <c r="AE75" s="1009"/>
      <c r="AF75" s="1010">
        <v>9005</v>
      </c>
      <c r="AG75" s="1008"/>
      <c r="AH75" s="1008"/>
      <c r="AI75" s="1008"/>
      <c r="AJ75" s="1009"/>
      <c r="AK75" s="1010">
        <v>6657</v>
      </c>
      <c r="AL75" s="1008"/>
      <c r="AM75" s="1008"/>
      <c r="AN75" s="1008"/>
      <c r="AO75" s="1009"/>
      <c r="AP75" s="1010" t="s">
        <v>536</v>
      </c>
      <c r="AQ75" s="1008"/>
      <c r="AR75" s="1008"/>
      <c r="AS75" s="1008"/>
      <c r="AT75" s="1009"/>
      <c r="AU75" s="1010" t="s">
        <v>536</v>
      </c>
      <c r="AV75" s="1008"/>
      <c r="AW75" s="1008"/>
      <c r="AX75" s="1008"/>
      <c r="AY75" s="1009"/>
      <c r="AZ75" s="1004"/>
      <c r="BA75" s="1004"/>
      <c r="BB75" s="1004"/>
      <c r="BC75" s="1004"/>
      <c r="BD75" s="1005"/>
      <c r="BE75" s="216"/>
      <c r="BF75" s="216"/>
      <c r="BG75" s="216"/>
      <c r="BH75" s="216"/>
      <c r="BI75" s="216"/>
      <c r="BJ75" s="216"/>
      <c r="BK75" s="216"/>
      <c r="BL75" s="216"/>
      <c r="BM75" s="216"/>
      <c r="BN75" s="216"/>
      <c r="BO75" s="216"/>
      <c r="BP75" s="216"/>
      <c r="BQ75" s="213">
        <v>69</v>
      </c>
      <c r="BR75" s="218"/>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6"/>
      <c r="DW75" s="977"/>
      <c r="DX75" s="977"/>
      <c r="DY75" s="977"/>
      <c r="DZ75" s="978"/>
      <c r="EA75" s="197"/>
    </row>
    <row r="76" spans="1:131" s="198" customFormat="1" ht="26.25" customHeight="1" x14ac:dyDescent="0.15">
      <c r="A76" s="212">
        <v>9</v>
      </c>
      <c r="B76" s="735"/>
      <c r="C76" s="736"/>
      <c r="D76" s="736"/>
      <c r="E76" s="736"/>
      <c r="F76" s="736"/>
      <c r="G76" s="736"/>
      <c r="H76" s="736"/>
      <c r="I76" s="736"/>
      <c r="J76" s="736"/>
      <c r="K76" s="736"/>
      <c r="L76" s="736"/>
      <c r="M76" s="736"/>
      <c r="N76" s="736"/>
      <c r="O76" s="736"/>
      <c r="P76" s="737"/>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4"/>
      <c r="BA76" s="1004"/>
      <c r="BB76" s="1004"/>
      <c r="BC76" s="1004"/>
      <c r="BD76" s="1005"/>
      <c r="BE76" s="216"/>
      <c r="BF76" s="216"/>
      <c r="BG76" s="216"/>
      <c r="BH76" s="216"/>
      <c r="BI76" s="216"/>
      <c r="BJ76" s="216"/>
      <c r="BK76" s="216"/>
      <c r="BL76" s="216"/>
      <c r="BM76" s="216"/>
      <c r="BN76" s="216"/>
      <c r="BO76" s="216"/>
      <c r="BP76" s="216"/>
      <c r="BQ76" s="213">
        <v>70</v>
      </c>
      <c r="BR76" s="218"/>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6"/>
      <c r="DW76" s="977"/>
      <c r="DX76" s="977"/>
      <c r="DY76" s="977"/>
      <c r="DZ76" s="978"/>
      <c r="EA76" s="197"/>
    </row>
    <row r="77" spans="1:131" s="198" customFormat="1" ht="26.25" customHeight="1" x14ac:dyDescent="0.15">
      <c r="A77" s="212">
        <v>10</v>
      </c>
      <c r="B77" s="735"/>
      <c r="C77" s="736"/>
      <c r="D77" s="736"/>
      <c r="E77" s="736"/>
      <c r="F77" s="736"/>
      <c r="G77" s="736"/>
      <c r="H77" s="736"/>
      <c r="I77" s="736"/>
      <c r="J77" s="736"/>
      <c r="K77" s="736"/>
      <c r="L77" s="736"/>
      <c r="M77" s="736"/>
      <c r="N77" s="736"/>
      <c r="O77" s="736"/>
      <c r="P77" s="737"/>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4"/>
      <c r="BA77" s="1004"/>
      <c r="BB77" s="1004"/>
      <c r="BC77" s="1004"/>
      <c r="BD77" s="1005"/>
      <c r="BE77" s="216"/>
      <c r="BF77" s="216"/>
      <c r="BG77" s="216"/>
      <c r="BH77" s="216"/>
      <c r="BI77" s="216"/>
      <c r="BJ77" s="216"/>
      <c r="BK77" s="216"/>
      <c r="BL77" s="216"/>
      <c r="BM77" s="216"/>
      <c r="BN77" s="216"/>
      <c r="BO77" s="216"/>
      <c r="BP77" s="216"/>
      <c r="BQ77" s="213">
        <v>71</v>
      </c>
      <c r="BR77" s="218"/>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6"/>
      <c r="DW77" s="977"/>
      <c r="DX77" s="977"/>
      <c r="DY77" s="977"/>
      <c r="DZ77" s="978"/>
      <c r="EA77" s="197"/>
    </row>
    <row r="78" spans="1:131" s="198" customFormat="1" ht="26.25" customHeight="1" x14ac:dyDescent="0.15">
      <c r="A78" s="212">
        <v>11</v>
      </c>
      <c r="B78" s="735"/>
      <c r="C78" s="736"/>
      <c r="D78" s="736"/>
      <c r="E78" s="736"/>
      <c r="F78" s="736"/>
      <c r="G78" s="736"/>
      <c r="H78" s="736"/>
      <c r="I78" s="736"/>
      <c r="J78" s="736"/>
      <c r="K78" s="736"/>
      <c r="L78" s="736"/>
      <c r="M78" s="736"/>
      <c r="N78" s="736"/>
      <c r="O78" s="736"/>
      <c r="P78" s="737"/>
      <c r="Q78" s="1006"/>
      <c r="R78" s="784"/>
      <c r="S78" s="784"/>
      <c r="T78" s="784"/>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1004"/>
      <c r="BA78" s="1004"/>
      <c r="BB78" s="1004"/>
      <c r="BC78" s="1004"/>
      <c r="BD78" s="1005"/>
      <c r="BE78" s="216"/>
      <c r="BF78" s="216"/>
      <c r="BG78" s="216"/>
      <c r="BH78" s="216"/>
      <c r="BI78" s="216"/>
      <c r="BJ78" s="219"/>
      <c r="BK78" s="219"/>
      <c r="BL78" s="219"/>
      <c r="BM78" s="219"/>
      <c r="BN78" s="219"/>
      <c r="BO78" s="216"/>
      <c r="BP78" s="216"/>
      <c r="BQ78" s="213">
        <v>72</v>
      </c>
      <c r="BR78" s="218"/>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6"/>
      <c r="DW78" s="977"/>
      <c r="DX78" s="977"/>
      <c r="DY78" s="977"/>
      <c r="DZ78" s="978"/>
      <c r="EA78" s="197"/>
    </row>
    <row r="79" spans="1:131" s="198" customFormat="1" ht="26.25" customHeight="1" x14ac:dyDescent="0.15">
      <c r="A79" s="212">
        <v>12</v>
      </c>
      <c r="B79" s="735"/>
      <c r="C79" s="736"/>
      <c r="D79" s="736"/>
      <c r="E79" s="736"/>
      <c r="F79" s="736"/>
      <c r="G79" s="736"/>
      <c r="H79" s="736"/>
      <c r="I79" s="736"/>
      <c r="J79" s="736"/>
      <c r="K79" s="736"/>
      <c r="L79" s="736"/>
      <c r="M79" s="736"/>
      <c r="N79" s="736"/>
      <c r="O79" s="736"/>
      <c r="P79" s="737"/>
      <c r="Q79" s="1006"/>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1004"/>
      <c r="BA79" s="1004"/>
      <c r="BB79" s="1004"/>
      <c r="BC79" s="1004"/>
      <c r="BD79" s="1005"/>
      <c r="BE79" s="216"/>
      <c r="BF79" s="216"/>
      <c r="BG79" s="216"/>
      <c r="BH79" s="216"/>
      <c r="BI79" s="216"/>
      <c r="BJ79" s="219"/>
      <c r="BK79" s="219"/>
      <c r="BL79" s="219"/>
      <c r="BM79" s="219"/>
      <c r="BN79" s="219"/>
      <c r="BO79" s="216"/>
      <c r="BP79" s="216"/>
      <c r="BQ79" s="213">
        <v>73</v>
      </c>
      <c r="BR79" s="218"/>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6"/>
      <c r="DW79" s="977"/>
      <c r="DX79" s="977"/>
      <c r="DY79" s="977"/>
      <c r="DZ79" s="978"/>
      <c r="EA79" s="197"/>
    </row>
    <row r="80" spans="1:131" s="198" customFormat="1" ht="26.25" customHeight="1" x14ac:dyDescent="0.15">
      <c r="A80" s="212">
        <v>13</v>
      </c>
      <c r="B80" s="735"/>
      <c r="C80" s="736"/>
      <c r="D80" s="736"/>
      <c r="E80" s="736"/>
      <c r="F80" s="736"/>
      <c r="G80" s="736"/>
      <c r="H80" s="736"/>
      <c r="I80" s="736"/>
      <c r="J80" s="736"/>
      <c r="K80" s="736"/>
      <c r="L80" s="736"/>
      <c r="M80" s="736"/>
      <c r="N80" s="736"/>
      <c r="O80" s="736"/>
      <c r="P80" s="737"/>
      <c r="Q80" s="1006"/>
      <c r="R80" s="784"/>
      <c r="S80" s="784"/>
      <c r="T80" s="784"/>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1004"/>
      <c r="BA80" s="1004"/>
      <c r="BB80" s="1004"/>
      <c r="BC80" s="1004"/>
      <c r="BD80" s="1005"/>
      <c r="BE80" s="216"/>
      <c r="BF80" s="216"/>
      <c r="BG80" s="216"/>
      <c r="BH80" s="216"/>
      <c r="BI80" s="216"/>
      <c r="BJ80" s="216"/>
      <c r="BK80" s="216"/>
      <c r="BL80" s="216"/>
      <c r="BM80" s="216"/>
      <c r="BN80" s="216"/>
      <c r="BO80" s="216"/>
      <c r="BP80" s="216"/>
      <c r="BQ80" s="213">
        <v>74</v>
      </c>
      <c r="BR80" s="218"/>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6"/>
      <c r="DW80" s="977"/>
      <c r="DX80" s="977"/>
      <c r="DY80" s="977"/>
      <c r="DZ80" s="978"/>
      <c r="EA80" s="197"/>
    </row>
    <row r="81" spans="1:131" s="198" customFormat="1" ht="26.25" customHeight="1" x14ac:dyDescent="0.15">
      <c r="A81" s="212">
        <v>14</v>
      </c>
      <c r="B81" s="735"/>
      <c r="C81" s="736"/>
      <c r="D81" s="736"/>
      <c r="E81" s="736"/>
      <c r="F81" s="736"/>
      <c r="G81" s="736"/>
      <c r="H81" s="736"/>
      <c r="I81" s="736"/>
      <c r="J81" s="736"/>
      <c r="K81" s="736"/>
      <c r="L81" s="736"/>
      <c r="M81" s="736"/>
      <c r="N81" s="736"/>
      <c r="O81" s="736"/>
      <c r="P81" s="737"/>
      <c r="Q81" s="1006"/>
      <c r="R81" s="784"/>
      <c r="S81" s="784"/>
      <c r="T81" s="784"/>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1004"/>
      <c r="BA81" s="1004"/>
      <c r="BB81" s="1004"/>
      <c r="BC81" s="1004"/>
      <c r="BD81" s="1005"/>
      <c r="BE81" s="216"/>
      <c r="BF81" s="216"/>
      <c r="BG81" s="216"/>
      <c r="BH81" s="216"/>
      <c r="BI81" s="216"/>
      <c r="BJ81" s="216"/>
      <c r="BK81" s="216"/>
      <c r="BL81" s="216"/>
      <c r="BM81" s="216"/>
      <c r="BN81" s="216"/>
      <c r="BO81" s="216"/>
      <c r="BP81" s="216"/>
      <c r="BQ81" s="213">
        <v>75</v>
      </c>
      <c r="BR81" s="218"/>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6"/>
      <c r="DW81" s="977"/>
      <c r="DX81" s="977"/>
      <c r="DY81" s="977"/>
      <c r="DZ81" s="978"/>
      <c r="EA81" s="197"/>
    </row>
    <row r="82" spans="1:131" s="198" customFormat="1" ht="26.25" customHeight="1" x14ac:dyDescent="0.15">
      <c r="A82" s="212">
        <v>15</v>
      </c>
      <c r="B82" s="735"/>
      <c r="C82" s="736"/>
      <c r="D82" s="736"/>
      <c r="E82" s="736"/>
      <c r="F82" s="736"/>
      <c r="G82" s="736"/>
      <c r="H82" s="736"/>
      <c r="I82" s="736"/>
      <c r="J82" s="736"/>
      <c r="K82" s="736"/>
      <c r="L82" s="736"/>
      <c r="M82" s="736"/>
      <c r="N82" s="736"/>
      <c r="O82" s="736"/>
      <c r="P82" s="737"/>
      <c r="Q82" s="1006"/>
      <c r="R82" s="784"/>
      <c r="S82" s="784"/>
      <c r="T82" s="784"/>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1004"/>
      <c r="BA82" s="1004"/>
      <c r="BB82" s="1004"/>
      <c r="BC82" s="1004"/>
      <c r="BD82" s="1005"/>
      <c r="BE82" s="216"/>
      <c r="BF82" s="216"/>
      <c r="BG82" s="216"/>
      <c r="BH82" s="216"/>
      <c r="BI82" s="216"/>
      <c r="BJ82" s="216"/>
      <c r="BK82" s="216"/>
      <c r="BL82" s="216"/>
      <c r="BM82" s="216"/>
      <c r="BN82" s="216"/>
      <c r="BO82" s="216"/>
      <c r="BP82" s="216"/>
      <c r="BQ82" s="213">
        <v>76</v>
      </c>
      <c r="BR82" s="218"/>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6"/>
      <c r="DW82" s="977"/>
      <c r="DX82" s="977"/>
      <c r="DY82" s="977"/>
      <c r="DZ82" s="978"/>
      <c r="EA82" s="197"/>
    </row>
    <row r="83" spans="1:131" s="198" customFormat="1" ht="26.25" customHeight="1" x14ac:dyDescent="0.15">
      <c r="A83" s="212">
        <v>16</v>
      </c>
      <c r="B83" s="735"/>
      <c r="C83" s="736"/>
      <c r="D83" s="736"/>
      <c r="E83" s="736"/>
      <c r="F83" s="736"/>
      <c r="G83" s="736"/>
      <c r="H83" s="736"/>
      <c r="I83" s="736"/>
      <c r="J83" s="736"/>
      <c r="K83" s="736"/>
      <c r="L83" s="736"/>
      <c r="M83" s="736"/>
      <c r="N83" s="736"/>
      <c r="O83" s="736"/>
      <c r="P83" s="737"/>
      <c r="Q83" s="1006"/>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1004"/>
      <c r="BA83" s="1004"/>
      <c r="BB83" s="1004"/>
      <c r="BC83" s="1004"/>
      <c r="BD83" s="1005"/>
      <c r="BE83" s="216"/>
      <c r="BF83" s="216"/>
      <c r="BG83" s="216"/>
      <c r="BH83" s="216"/>
      <c r="BI83" s="216"/>
      <c r="BJ83" s="216"/>
      <c r="BK83" s="216"/>
      <c r="BL83" s="216"/>
      <c r="BM83" s="216"/>
      <c r="BN83" s="216"/>
      <c r="BO83" s="216"/>
      <c r="BP83" s="216"/>
      <c r="BQ83" s="213">
        <v>77</v>
      </c>
      <c r="BR83" s="218"/>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6"/>
      <c r="DW83" s="977"/>
      <c r="DX83" s="977"/>
      <c r="DY83" s="977"/>
      <c r="DZ83" s="978"/>
      <c r="EA83" s="197"/>
    </row>
    <row r="84" spans="1:131" s="198" customFormat="1" ht="26.25" customHeight="1" x14ac:dyDescent="0.15">
      <c r="A84" s="212">
        <v>17</v>
      </c>
      <c r="B84" s="735"/>
      <c r="C84" s="736"/>
      <c r="D84" s="736"/>
      <c r="E84" s="736"/>
      <c r="F84" s="736"/>
      <c r="G84" s="736"/>
      <c r="H84" s="736"/>
      <c r="I84" s="736"/>
      <c r="J84" s="736"/>
      <c r="K84" s="736"/>
      <c r="L84" s="736"/>
      <c r="M84" s="736"/>
      <c r="N84" s="736"/>
      <c r="O84" s="736"/>
      <c r="P84" s="737"/>
      <c r="Q84" s="1006"/>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1004"/>
      <c r="BA84" s="1004"/>
      <c r="BB84" s="1004"/>
      <c r="BC84" s="1004"/>
      <c r="BD84" s="1005"/>
      <c r="BE84" s="216"/>
      <c r="BF84" s="216"/>
      <c r="BG84" s="216"/>
      <c r="BH84" s="216"/>
      <c r="BI84" s="216"/>
      <c r="BJ84" s="216"/>
      <c r="BK84" s="216"/>
      <c r="BL84" s="216"/>
      <c r="BM84" s="216"/>
      <c r="BN84" s="216"/>
      <c r="BO84" s="216"/>
      <c r="BP84" s="216"/>
      <c r="BQ84" s="213">
        <v>78</v>
      </c>
      <c r="BR84" s="218"/>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6"/>
      <c r="DW84" s="977"/>
      <c r="DX84" s="977"/>
      <c r="DY84" s="977"/>
      <c r="DZ84" s="978"/>
      <c r="EA84" s="197"/>
    </row>
    <row r="85" spans="1:131" s="198" customFormat="1" ht="26.25" customHeight="1" x14ac:dyDescent="0.15">
      <c r="A85" s="212">
        <v>18</v>
      </c>
      <c r="B85" s="735"/>
      <c r="C85" s="736"/>
      <c r="D85" s="736"/>
      <c r="E85" s="736"/>
      <c r="F85" s="736"/>
      <c r="G85" s="736"/>
      <c r="H85" s="736"/>
      <c r="I85" s="736"/>
      <c r="J85" s="736"/>
      <c r="K85" s="736"/>
      <c r="L85" s="736"/>
      <c r="M85" s="736"/>
      <c r="N85" s="736"/>
      <c r="O85" s="736"/>
      <c r="P85" s="737"/>
      <c r="Q85" s="1006"/>
      <c r="R85" s="784"/>
      <c r="S85" s="784"/>
      <c r="T85" s="784"/>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1004"/>
      <c r="BA85" s="1004"/>
      <c r="BB85" s="1004"/>
      <c r="BC85" s="1004"/>
      <c r="BD85" s="1005"/>
      <c r="BE85" s="216"/>
      <c r="BF85" s="216"/>
      <c r="BG85" s="216"/>
      <c r="BH85" s="216"/>
      <c r="BI85" s="216"/>
      <c r="BJ85" s="216"/>
      <c r="BK85" s="216"/>
      <c r="BL85" s="216"/>
      <c r="BM85" s="216"/>
      <c r="BN85" s="216"/>
      <c r="BO85" s="216"/>
      <c r="BP85" s="216"/>
      <c r="BQ85" s="213">
        <v>79</v>
      </c>
      <c r="BR85" s="218"/>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6"/>
      <c r="DW85" s="977"/>
      <c r="DX85" s="977"/>
      <c r="DY85" s="977"/>
      <c r="DZ85" s="978"/>
      <c r="EA85" s="197"/>
    </row>
    <row r="86" spans="1:131" s="198" customFormat="1" ht="26.25" customHeight="1" x14ac:dyDescent="0.15">
      <c r="A86" s="212">
        <v>19</v>
      </c>
      <c r="B86" s="735"/>
      <c r="C86" s="736"/>
      <c r="D86" s="736"/>
      <c r="E86" s="736"/>
      <c r="F86" s="736"/>
      <c r="G86" s="736"/>
      <c r="H86" s="736"/>
      <c r="I86" s="736"/>
      <c r="J86" s="736"/>
      <c r="K86" s="736"/>
      <c r="L86" s="736"/>
      <c r="M86" s="736"/>
      <c r="N86" s="736"/>
      <c r="O86" s="736"/>
      <c r="P86" s="737"/>
      <c r="Q86" s="1006"/>
      <c r="R86" s="784"/>
      <c r="S86" s="784"/>
      <c r="T86" s="784"/>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1004"/>
      <c r="BA86" s="1004"/>
      <c r="BB86" s="1004"/>
      <c r="BC86" s="1004"/>
      <c r="BD86" s="1005"/>
      <c r="BE86" s="216"/>
      <c r="BF86" s="216"/>
      <c r="BG86" s="216"/>
      <c r="BH86" s="216"/>
      <c r="BI86" s="216"/>
      <c r="BJ86" s="216"/>
      <c r="BK86" s="216"/>
      <c r="BL86" s="216"/>
      <c r="BM86" s="216"/>
      <c r="BN86" s="216"/>
      <c r="BO86" s="216"/>
      <c r="BP86" s="216"/>
      <c r="BQ86" s="213">
        <v>80</v>
      </c>
      <c r="BR86" s="218"/>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6"/>
      <c r="DW86" s="977"/>
      <c r="DX86" s="977"/>
      <c r="DY86" s="977"/>
      <c r="DZ86" s="978"/>
      <c r="EA86" s="197"/>
    </row>
    <row r="87" spans="1:131" s="198" customFormat="1" ht="26.25" customHeight="1" x14ac:dyDescent="0.15">
      <c r="A87" s="220">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16"/>
      <c r="BF87" s="216"/>
      <c r="BG87" s="216"/>
      <c r="BH87" s="216"/>
      <c r="BI87" s="216"/>
      <c r="BJ87" s="216"/>
      <c r="BK87" s="216"/>
      <c r="BL87" s="216"/>
      <c r="BM87" s="216"/>
      <c r="BN87" s="216"/>
      <c r="BO87" s="216"/>
      <c r="BP87" s="216"/>
      <c r="BQ87" s="213">
        <v>81</v>
      </c>
      <c r="BR87" s="218"/>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6"/>
      <c r="DW87" s="977"/>
      <c r="DX87" s="977"/>
      <c r="DY87" s="977"/>
      <c r="DZ87" s="978"/>
      <c r="EA87" s="197"/>
    </row>
    <row r="88" spans="1:131" s="198" customFormat="1" ht="26.25" customHeight="1" thickBot="1" x14ac:dyDescent="0.2">
      <c r="A88" s="215" t="s">
        <v>360</v>
      </c>
      <c r="B88" s="979" t="s">
        <v>386</v>
      </c>
      <c r="C88" s="980"/>
      <c r="D88" s="980"/>
      <c r="E88" s="980"/>
      <c r="F88" s="980"/>
      <c r="G88" s="980"/>
      <c r="H88" s="980"/>
      <c r="I88" s="980"/>
      <c r="J88" s="980"/>
      <c r="K88" s="980"/>
      <c r="L88" s="980"/>
      <c r="M88" s="980"/>
      <c r="N88" s="980"/>
      <c r="O88" s="980"/>
      <c r="P88" s="981"/>
      <c r="Q88" s="995"/>
      <c r="R88" s="996"/>
      <c r="S88" s="996"/>
      <c r="T88" s="996"/>
      <c r="U88" s="996"/>
      <c r="V88" s="996"/>
      <c r="W88" s="996"/>
      <c r="X88" s="996"/>
      <c r="Y88" s="996"/>
      <c r="Z88" s="996"/>
      <c r="AA88" s="996"/>
      <c r="AB88" s="996"/>
      <c r="AC88" s="996"/>
      <c r="AD88" s="996"/>
      <c r="AE88" s="996"/>
      <c r="AF88" s="781">
        <v>18170</v>
      </c>
      <c r="AG88" s="781"/>
      <c r="AH88" s="781"/>
      <c r="AI88" s="781"/>
      <c r="AJ88" s="781"/>
      <c r="AK88" s="996"/>
      <c r="AL88" s="996"/>
      <c r="AM88" s="996"/>
      <c r="AN88" s="996"/>
      <c r="AO88" s="996"/>
      <c r="AP88" s="781">
        <v>10789</v>
      </c>
      <c r="AQ88" s="781"/>
      <c r="AR88" s="781"/>
      <c r="AS88" s="781"/>
      <c r="AT88" s="781"/>
      <c r="AU88" s="781">
        <v>219</v>
      </c>
      <c r="AV88" s="781"/>
      <c r="AW88" s="781"/>
      <c r="AX88" s="781"/>
      <c r="AY88" s="781"/>
      <c r="AZ88" s="782"/>
      <c r="BA88" s="782"/>
      <c r="BB88" s="782"/>
      <c r="BC88" s="782"/>
      <c r="BD88" s="783"/>
      <c r="BE88" s="216"/>
      <c r="BF88" s="216"/>
      <c r="BG88" s="216"/>
      <c r="BH88" s="216"/>
      <c r="BI88" s="216"/>
      <c r="BJ88" s="216"/>
      <c r="BK88" s="216"/>
      <c r="BL88" s="216"/>
      <c r="BM88" s="216"/>
      <c r="BN88" s="216"/>
      <c r="BO88" s="216"/>
      <c r="BP88" s="216"/>
      <c r="BQ88" s="213">
        <v>82</v>
      </c>
      <c r="BR88" s="218"/>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6"/>
      <c r="DW88" s="977"/>
      <c r="DX88" s="977"/>
      <c r="DY88" s="977"/>
      <c r="DZ88" s="9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6"/>
      <c r="DW89" s="977"/>
      <c r="DX89" s="977"/>
      <c r="DY89" s="977"/>
      <c r="DZ89" s="9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6"/>
      <c r="DW90" s="977"/>
      <c r="DX90" s="977"/>
      <c r="DY90" s="977"/>
      <c r="DZ90" s="9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6"/>
      <c r="DW91" s="977"/>
      <c r="DX91" s="977"/>
      <c r="DY91" s="977"/>
      <c r="DZ91" s="9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6"/>
      <c r="DW92" s="977"/>
      <c r="DX92" s="977"/>
      <c r="DY92" s="977"/>
      <c r="DZ92" s="9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6"/>
      <c r="DW93" s="977"/>
      <c r="DX93" s="977"/>
      <c r="DY93" s="977"/>
      <c r="DZ93" s="9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6"/>
      <c r="DW94" s="977"/>
      <c r="DX94" s="977"/>
      <c r="DY94" s="977"/>
      <c r="DZ94" s="9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6"/>
      <c r="DW95" s="977"/>
      <c r="DX95" s="977"/>
      <c r="DY95" s="977"/>
      <c r="DZ95" s="9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6"/>
      <c r="DW96" s="977"/>
      <c r="DX96" s="977"/>
      <c r="DY96" s="977"/>
      <c r="DZ96" s="9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6"/>
      <c r="DW97" s="977"/>
      <c r="DX97" s="977"/>
      <c r="DY97" s="977"/>
      <c r="DZ97" s="9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6"/>
      <c r="DW98" s="977"/>
      <c r="DX98" s="977"/>
      <c r="DY98" s="977"/>
      <c r="DZ98" s="9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6"/>
      <c r="DW99" s="977"/>
      <c r="DX99" s="977"/>
      <c r="DY99" s="977"/>
      <c r="DZ99" s="9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6"/>
      <c r="DW100" s="977"/>
      <c r="DX100" s="977"/>
      <c r="DY100" s="977"/>
      <c r="DZ100" s="9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6"/>
      <c r="DW101" s="977"/>
      <c r="DX101" s="977"/>
      <c r="DY101" s="977"/>
      <c r="DZ101" s="9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9" t="s">
        <v>387</v>
      </c>
      <c r="BS102" s="980"/>
      <c r="BT102" s="980"/>
      <c r="BU102" s="980"/>
      <c r="BV102" s="980"/>
      <c r="BW102" s="980"/>
      <c r="BX102" s="980"/>
      <c r="BY102" s="980"/>
      <c r="BZ102" s="980"/>
      <c r="CA102" s="980"/>
      <c r="CB102" s="980"/>
      <c r="CC102" s="980"/>
      <c r="CD102" s="980"/>
      <c r="CE102" s="980"/>
      <c r="CF102" s="980"/>
      <c r="CG102" s="981"/>
      <c r="CH102" s="982"/>
      <c r="CI102" s="983"/>
      <c r="CJ102" s="983"/>
      <c r="CK102" s="983"/>
      <c r="CL102" s="984"/>
      <c r="CM102" s="982"/>
      <c r="CN102" s="983"/>
      <c r="CO102" s="983"/>
      <c r="CP102" s="983"/>
      <c r="CQ102" s="984"/>
      <c r="CR102" s="985">
        <v>31</v>
      </c>
      <c r="CS102" s="986"/>
      <c r="CT102" s="986"/>
      <c r="CU102" s="986"/>
      <c r="CV102" s="987"/>
      <c r="CW102" s="985">
        <v>9</v>
      </c>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68"/>
      <c r="DW102" s="969"/>
      <c r="DX102" s="969"/>
      <c r="DY102" s="969"/>
      <c r="DZ102" s="97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1" t="s">
        <v>388</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2" t="s">
        <v>389</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73" t="s">
        <v>392</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393</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197" customFormat="1" ht="26.25" customHeight="1" x14ac:dyDescent="0.15">
      <c r="A109" s="933" t="s">
        <v>394</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6" t="s">
        <v>395</v>
      </c>
      <c r="AB109" s="934"/>
      <c r="AC109" s="934"/>
      <c r="AD109" s="934"/>
      <c r="AE109" s="935"/>
      <c r="AF109" s="936" t="s">
        <v>281</v>
      </c>
      <c r="AG109" s="934"/>
      <c r="AH109" s="934"/>
      <c r="AI109" s="934"/>
      <c r="AJ109" s="935"/>
      <c r="AK109" s="936" t="s">
        <v>280</v>
      </c>
      <c r="AL109" s="934"/>
      <c r="AM109" s="934"/>
      <c r="AN109" s="934"/>
      <c r="AO109" s="935"/>
      <c r="AP109" s="936" t="s">
        <v>396</v>
      </c>
      <c r="AQ109" s="934"/>
      <c r="AR109" s="934"/>
      <c r="AS109" s="934"/>
      <c r="AT109" s="958"/>
      <c r="AU109" s="933" t="s">
        <v>394</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6" t="s">
        <v>395</v>
      </c>
      <c r="BR109" s="934"/>
      <c r="BS109" s="934"/>
      <c r="BT109" s="934"/>
      <c r="BU109" s="935"/>
      <c r="BV109" s="936" t="s">
        <v>281</v>
      </c>
      <c r="BW109" s="934"/>
      <c r="BX109" s="934"/>
      <c r="BY109" s="934"/>
      <c r="BZ109" s="935"/>
      <c r="CA109" s="936" t="s">
        <v>280</v>
      </c>
      <c r="CB109" s="934"/>
      <c r="CC109" s="934"/>
      <c r="CD109" s="934"/>
      <c r="CE109" s="935"/>
      <c r="CF109" s="967" t="s">
        <v>396</v>
      </c>
      <c r="CG109" s="967"/>
      <c r="CH109" s="967"/>
      <c r="CI109" s="967"/>
      <c r="CJ109" s="967"/>
      <c r="CK109" s="936" t="s">
        <v>397</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6" t="s">
        <v>395</v>
      </c>
      <c r="DH109" s="934"/>
      <c r="DI109" s="934"/>
      <c r="DJ109" s="934"/>
      <c r="DK109" s="935"/>
      <c r="DL109" s="936" t="s">
        <v>281</v>
      </c>
      <c r="DM109" s="934"/>
      <c r="DN109" s="934"/>
      <c r="DO109" s="934"/>
      <c r="DP109" s="935"/>
      <c r="DQ109" s="936" t="s">
        <v>280</v>
      </c>
      <c r="DR109" s="934"/>
      <c r="DS109" s="934"/>
      <c r="DT109" s="934"/>
      <c r="DU109" s="935"/>
      <c r="DV109" s="936" t="s">
        <v>396</v>
      </c>
      <c r="DW109" s="934"/>
      <c r="DX109" s="934"/>
      <c r="DY109" s="934"/>
      <c r="DZ109" s="958"/>
    </row>
    <row r="110" spans="1:131" s="197" customFormat="1" ht="26.25" customHeight="1" x14ac:dyDescent="0.15">
      <c r="A110" s="809" t="s">
        <v>398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918">
        <v>2126281</v>
      </c>
      <c r="AB110" s="919"/>
      <c r="AC110" s="919"/>
      <c r="AD110" s="919"/>
      <c r="AE110" s="920"/>
      <c r="AF110" s="921">
        <v>2007438</v>
      </c>
      <c r="AG110" s="919"/>
      <c r="AH110" s="919"/>
      <c r="AI110" s="919"/>
      <c r="AJ110" s="920"/>
      <c r="AK110" s="921">
        <v>1621339</v>
      </c>
      <c r="AL110" s="919"/>
      <c r="AM110" s="919"/>
      <c r="AN110" s="919"/>
      <c r="AO110" s="920"/>
      <c r="AP110" s="922">
        <v>18.7</v>
      </c>
      <c r="AQ110" s="923"/>
      <c r="AR110" s="923"/>
      <c r="AS110" s="923"/>
      <c r="AT110" s="924"/>
      <c r="AU110" s="959" t="s">
        <v>60</v>
      </c>
      <c r="AV110" s="960"/>
      <c r="AW110" s="960"/>
      <c r="AX110" s="960"/>
      <c r="AY110" s="961"/>
      <c r="AZ110" s="865" t="s">
        <v>399</v>
      </c>
      <c r="BA110" s="810"/>
      <c r="BB110" s="810"/>
      <c r="BC110" s="810"/>
      <c r="BD110" s="810"/>
      <c r="BE110" s="810"/>
      <c r="BF110" s="810"/>
      <c r="BG110" s="810"/>
      <c r="BH110" s="810"/>
      <c r="BI110" s="810"/>
      <c r="BJ110" s="810"/>
      <c r="BK110" s="810"/>
      <c r="BL110" s="810"/>
      <c r="BM110" s="810"/>
      <c r="BN110" s="810"/>
      <c r="BO110" s="810"/>
      <c r="BP110" s="811"/>
      <c r="BQ110" s="845">
        <v>16292701</v>
      </c>
      <c r="BR110" s="846"/>
      <c r="BS110" s="846"/>
      <c r="BT110" s="846"/>
      <c r="BU110" s="846"/>
      <c r="BV110" s="846">
        <v>15469500</v>
      </c>
      <c r="BW110" s="846"/>
      <c r="BX110" s="846"/>
      <c r="BY110" s="846"/>
      <c r="BZ110" s="846"/>
      <c r="CA110" s="846">
        <v>15152139</v>
      </c>
      <c r="CB110" s="846"/>
      <c r="CC110" s="846"/>
      <c r="CD110" s="846"/>
      <c r="CE110" s="846"/>
      <c r="CF110" s="913">
        <v>174.5</v>
      </c>
      <c r="CG110" s="914"/>
      <c r="CH110" s="914"/>
      <c r="CI110" s="914"/>
      <c r="CJ110" s="914"/>
      <c r="CK110" s="955" t="s">
        <v>400</v>
      </c>
      <c r="CL110" s="840"/>
      <c r="CM110" s="915" t="s">
        <v>401</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45">
        <v>335496</v>
      </c>
      <c r="DH110" s="846"/>
      <c r="DI110" s="846"/>
      <c r="DJ110" s="846"/>
      <c r="DK110" s="846"/>
      <c r="DL110" s="846">
        <v>307538</v>
      </c>
      <c r="DM110" s="846"/>
      <c r="DN110" s="846"/>
      <c r="DO110" s="846"/>
      <c r="DP110" s="846"/>
      <c r="DQ110" s="846">
        <v>279580</v>
      </c>
      <c r="DR110" s="846"/>
      <c r="DS110" s="846"/>
      <c r="DT110" s="846"/>
      <c r="DU110" s="846"/>
      <c r="DV110" s="850">
        <v>3.2</v>
      </c>
      <c r="DW110" s="850"/>
      <c r="DX110" s="850"/>
      <c r="DY110" s="850"/>
      <c r="DZ110" s="851"/>
    </row>
    <row r="111" spans="1:131" s="197" customFormat="1" ht="26.25" customHeight="1" x14ac:dyDescent="0.15">
      <c r="A111" s="821" t="s">
        <v>402</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988"/>
      <c r="AA111" s="947" t="s">
        <v>403</v>
      </c>
      <c r="AB111" s="948"/>
      <c r="AC111" s="948"/>
      <c r="AD111" s="948"/>
      <c r="AE111" s="949"/>
      <c r="AF111" s="950" t="s">
        <v>403</v>
      </c>
      <c r="AG111" s="948"/>
      <c r="AH111" s="948"/>
      <c r="AI111" s="948"/>
      <c r="AJ111" s="949"/>
      <c r="AK111" s="950" t="s">
        <v>403</v>
      </c>
      <c r="AL111" s="948"/>
      <c r="AM111" s="948"/>
      <c r="AN111" s="948"/>
      <c r="AO111" s="949"/>
      <c r="AP111" s="951" t="s">
        <v>403</v>
      </c>
      <c r="AQ111" s="952"/>
      <c r="AR111" s="952"/>
      <c r="AS111" s="952"/>
      <c r="AT111" s="953"/>
      <c r="AU111" s="962"/>
      <c r="AV111" s="963"/>
      <c r="AW111" s="963"/>
      <c r="AX111" s="963"/>
      <c r="AY111" s="964"/>
      <c r="AZ111" s="776" t="s">
        <v>404</v>
      </c>
      <c r="BA111" s="777"/>
      <c r="BB111" s="777"/>
      <c r="BC111" s="777"/>
      <c r="BD111" s="777"/>
      <c r="BE111" s="777"/>
      <c r="BF111" s="777"/>
      <c r="BG111" s="777"/>
      <c r="BH111" s="777"/>
      <c r="BI111" s="777"/>
      <c r="BJ111" s="777"/>
      <c r="BK111" s="777"/>
      <c r="BL111" s="777"/>
      <c r="BM111" s="777"/>
      <c r="BN111" s="777"/>
      <c r="BO111" s="777"/>
      <c r="BP111" s="778"/>
      <c r="BQ111" s="779">
        <v>690174</v>
      </c>
      <c r="BR111" s="780"/>
      <c r="BS111" s="780"/>
      <c r="BT111" s="780"/>
      <c r="BU111" s="780"/>
      <c r="BV111" s="780">
        <v>623978</v>
      </c>
      <c r="BW111" s="780"/>
      <c r="BX111" s="780"/>
      <c r="BY111" s="780"/>
      <c r="BZ111" s="780"/>
      <c r="CA111" s="780">
        <v>557118</v>
      </c>
      <c r="CB111" s="780"/>
      <c r="CC111" s="780"/>
      <c r="CD111" s="780"/>
      <c r="CE111" s="780"/>
      <c r="CF111" s="894">
        <v>6.4</v>
      </c>
      <c r="CG111" s="895"/>
      <c r="CH111" s="895"/>
      <c r="CI111" s="895"/>
      <c r="CJ111" s="895"/>
      <c r="CK111" s="956"/>
      <c r="CL111" s="842"/>
      <c r="CM111" s="852" t="s">
        <v>405</v>
      </c>
      <c r="CN111" s="853"/>
      <c r="CO111" s="853"/>
      <c r="CP111" s="853"/>
      <c r="CQ111" s="853"/>
      <c r="CR111" s="853"/>
      <c r="CS111" s="853"/>
      <c r="CT111" s="853"/>
      <c r="CU111" s="853"/>
      <c r="CV111" s="853"/>
      <c r="CW111" s="853"/>
      <c r="CX111" s="853"/>
      <c r="CY111" s="853"/>
      <c r="CZ111" s="853"/>
      <c r="DA111" s="853"/>
      <c r="DB111" s="853"/>
      <c r="DC111" s="853"/>
      <c r="DD111" s="853"/>
      <c r="DE111" s="853"/>
      <c r="DF111" s="854"/>
      <c r="DG111" s="779" t="s">
        <v>406</v>
      </c>
      <c r="DH111" s="780"/>
      <c r="DI111" s="780"/>
      <c r="DJ111" s="780"/>
      <c r="DK111" s="780"/>
      <c r="DL111" s="780" t="s">
        <v>406</v>
      </c>
      <c r="DM111" s="780"/>
      <c r="DN111" s="780"/>
      <c r="DO111" s="780"/>
      <c r="DP111" s="780"/>
      <c r="DQ111" s="780" t="s">
        <v>406</v>
      </c>
      <c r="DR111" s="780"/>
      <c r="DS111" s="780"/>
      <c r="DT111" s="780"/>
      <c r="DU111" s="780"/>
      <c r="DV111" s="872" t="s">
        <v>406</v>
      </c>
      <c r="DW111" s="872"/>
      <c r="DX111" s="872"/>
      <c r="DY111" s="872"/>
      <c r="DZ111" s="873"/>
    </row>
    <row r="112" spans="1:131" s="197" customFormat="1" ht="26.25" customHeight="1" x14ac:dyDescent="0.15">
      <c r="A112" s="907" t="s">
        <v>407</v>
      </c>
      <c r="B112" s="908"/>
      <c r="C112" s="777" t="s">
        <v>408</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26" t="s">
        <v>409</v>
      </c>
      <c r="AB112" s="771"/>
      <c r="AC112" s="771"/>
      <c r="AD112" s="771"/>
      <c r="AE112" s="772"/>
      <c r="AF112" s="770" t="s">
        <v>409</v>
      </c>
      <c r="AG112" s="771"/>
      <c r="AH112" s="771"/>
      <c r="AI112" s="771"/>
      <c r="AJ112" s="772"/>
      <c r="AK112" s="770" t="s">
        <v>409</v>
      </c>
      <c r="AL112" s="771"/>
      <c r="AM112" s="771"/>
      <c r="AN112" s="771"/>
      <c r="AO112" s="772"/>
      <c r="AP112" s="773" t="s">
        <v>409</v>
      </c>
      <c r="AQ112" s="774"/>
      <c r="AR112" s="774"/>
      <c r="AS112" s="774"/>
      <c r="AT112" s="775"/>
      <c r="AU112" s="962"/>
      <c r="AV112" s="963"/>
      <c r="AW112" s="963"/>
      <c r="AX112" s="963"/>
      <c r="AY112" s="964"/>
      <c r="AZ112" s="776" t="s">
        <v>410</v>
      </c>
      <c r="BA112" s="777"/>
      <c r="BB112" s="777"/>
      <c r="BC112" s="777"/>
      <c r="BD112" s="777"/>
      <c r="BE112" s="777"/>
      <c r="BF112" s="777"/>
      <c r="BG112" s="777"/>
      <c r="BH112" s="777"/>
      <c r="BI112" s="777"/>
      <c r="BJ112" s="777"/>
      <c r="BK112" s="777"/>
      <c r="BL112" s="777"/>
      <c r="BM112" s="777"/>
      <c r="BN112" s="777"/>
      <c r="BO112" s="777"/>
      <c r="BP112" s="778"/>
      <c r="BQ112" s="779">
        <v>10798161</v>
      </c>
      <c r="BR112" s="780"/>
      <c r="BS112" s="780"/>
      <c r="BT112" s="780"/>
      <c r="BU112" s="780"/>
      <c r="BV112" s="780">
        <v>9335960</v>
      </c>
      <c r="BW112" s="780"/>
      <c r="BX112" s="780"/>
      <c r="BY112" s="780"/>
      <c r="BZ112" s="780"/>
      <c r="CA112" s="780">
        <v>8571453</v>
      </c>
      <c r="CB112" s="780"/>
      <c r="CC112" s="780"/>
      <c r="CD112" s="780"/>
      <c r="CE112" s="780"/>
      <c r="CF112" s="894">
        <v>98.7</v>
      </c>
      <c r="CG112" s="895"/>
      <c r="CH112" s="895"/>
      <c r="CI112" s="895"/>
      <c r="CJ112" s="895"/>
      <c r="CK112" s="956"/>
      <c r="CL112" s="842"/>
      <c r="CM112" s="852" t="s">
        <v>411</v>
      </c>
      <c r="CN112" s="853"/>
      <c r="CO112" s="853"/>
      <c r="CP112" s="853"/>
      <c r="CQ112" s="853"/>
      <c r="CR112" s="853"/>
      <c r="CS112" s="853"/>
      <c r="CT112" s="853"/>
      <c r="CU112" s="853"/>
      <c r="CV112" s="853"/>
      <c r="CW112" s="853"/>
      <c r="CX112" s="853"/>
      <c r="CY112" s="853"/>
      <c r="CZ112" s="853"/>
      <c r="DA112" s="853"/>
      <c r="DB112" s="853"/>
      <c r="DC112" s="853"/>
      <c r="DD112" s="853"/>
      <c r="DE112" s="853"/>
      <c r="DF112" s="854"/>
      <c r="DG112" s="779" t="s">
        <v>409</v>
      </c>
      <c r="DH112" s="780"/>
      <c r="DI112" s="780"/>
      <c r="DJ112" s="780"/>
      <c r="DK112" s="780"/>
      <c r="DL112" s="780" t="s">
        <v>409</v>
      </c>
      <c r="DM112" s="780"/>
      <c r="DN112" s="780"/>
      <c r="DO112" s="780"/>
      <c r="DP112" s="780"/>
      <c r="DQ112" s="780" t="s">
        <v>409</v>
      </c>
      <c r="DR112" s="780"/>
      <c r="DS112" s="780"/>
      <c r="DT112" s="780"/>
      <c r="DU112" s="780"/>
      <c r="DV112" s="872" t="s">
        <v>409</v>
      </c>
      <c r="DW112" s="872"/>
      <c r="DX112" s="872"/>
      <c r="DY112" s="872"/>
      <c r="DZ112" s="873"/>
    </row>
    <row r="113" spans="1:130" s="197" customFormat="1" ht="26.25" customHeight="1" x14ac:dyDescent="0.15">
      <c r="A113" s="909"/>
      <c r="B113" s="910"/>
      <c r="C113" s="777" t="s">
        <v>412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7">
        <v>730381</v>
      </c>
      <c r="AB113" s="948"/>
      <c r="AC113" s="948"/>
      <c r="AD113" s="948"/>
      <c r="AE113" s="949"/>
      <c r="AF113" s="950">
        <v>542892</v>
      </c>
      <c r="AG113" s="948"/>
      <c r="AH113" s="948"/>
      <c r="AI113" s="948"/>
      <c r="AJ113" s="949"/>
      <c r="AK113" s="950">
        <v>648653</v>
      </c>
      <c r="AL113" s="948"/>
      <c r="AM113" s="948"/>
      <c r="AN113" s="948"/>
      <c r="AO113" s="949"/>
      <c r="AP113" s="951">
        <v>7.5</v>
      </c>
      <c r="AQ113" s="952"/>
      <c r="AR113" s="952"/>
      <c r="AS113" s="952"/>
      <c r="AT113" s="953"/>
      <c r="AU113" s="962"/>
      <c r="AV113" s="963"/>
      <c r="AW113" s="963"/>
      <c r="AX113" s="963"/>
      <c r="AY113" s="964"/>
      <c r="AZ113" s="776" t="s">
        <v>413</v>
      </c>
      <c r="BA113" s="777"/>
      <c r="BB113" s="777"/>
      <c r="BC113" s="777"/>
      <c r="BD113" s="777"/>
      <c r="BE113" s="777"/>
      <c r="BF113" s="777"/>
      <c r="BG113" s="777"/>
      <c r="BH113" s="777"/>
      <c r="BI113" s="777"/>
      <c r="BJ113" s="777"/>
      <c r="BK113" s="777"/>
      <c r="BL113" s="777"/>
      <c r="BM113" s="777"/>
      <c r="BN113" s="777"/>
      <c r="BO113" s="777"/>
      <c r="BP113" s="778"/>
      <c r="BQ113" s="779">
        <v>310024</v>
      </c>
      <c r="BR113" s="780"/>
      <c r="BS113" s="780"/>
      <c r="BT113" s="780"/>
      <c r="BU113" s="780"/>
      <c r="BV113" s="780">
        <v>269754</v>
      </c>
      <c r="BW113" s="780"/>
      <c r="BX113" s="780"/>
      <c r="BY113" s="780"/>
      <c r="BZ113" s="780"/>
      <c r="CA113" s="780">
        <v>219358</v>
      </c>
      <c r="CB113" s="780"/>
      <c r="CC113" s="780"/>
      <c r="CD113" s="780"/>
      <c r="CE113" s="780"/>
      <c r="CF113" s="894">
        <v>2.5</v>
      </c>
      <c r="CG113" s="895"/>
      <c r="CH113" s="895"/>
      <c r="CI113" s="895"/>
      <c r="CJ113" s="895"/>
      <c r="CK113" s="956"/>
      <c r="CL113" s="842"/>
      <c r="CM113" s="852" t="s">
        <v>414</v>
      </c>
      <c r="CN113" s="853"/>
      <c r="CO113" s="853"/>
      <c r="CP113" s="853"/>
      <c r="CQ113" s="853"/>
      <c r="CR113" s="853"/>
      <c r="CS113" s="853"/>
      <c r="CT113" s="853"/>
      <c r="CU113" s="853"/>
      <c r="CV113" s="853"/>
      <c r="CW113" s="853"/>
      <c r="CX113" s="853"/>
      <c r="CY113" s="853"/>
      <c r="CZ113" s="853"/>
      <c r="DA113" s="853"/>
      <c r="DB113" s="853"/>
      <c r="DC113" s="853"/>
      <c r="DD113" s="853"/>
      <c r="DE113" s="853"/>
      <c r="DF113" s="854"/>
      <c r="DG113" s="826" t="s">
        <v>409</v>
      </c>
      <c r="DH113" s="771"/>
      <c r="DI113" s="771"/>
      <c r="DJ113" s="771"/>
      <c r="DK113" s="772"/>
      <c r="DL113" s="770" t="s">
        <v>409</v>
      </c>
      <c r="DM113" s="771"/>
      <c r="DN113" s="771"/>
      <c r="DO113" s="771"/>
      <c r="DP113" s="772"/>
      <c r="DQ113" s="770" t="s">
        <v>409</v>
      </c>
      <c r="DR113" s="771"/>
      <c r="DS113" s="771"/>
      <c r="DT113" s="771"/>
      <c r="DU113" s="772"/>
      <c r="DV113" s="773" t="s">
        <v>409</v>
      </c>
      <c r="DW113" s="774"/>
      <c r="DX113" s="774"/>
      <c r="DY113" s="774"/>
      <c r="DZ113" s="775"/>
    </row>
    <row r="114" spans="1:130" s="197" customFormat="1" ht="26.25" customHeight="1" x14ac:dyDescent="0.15">
      <c r="A114" s="909"/>
      <c r="B114" s="910"/>
      <c r="C114" s="777" t="s">
        <v>415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26">
        <v>111106</v>
      </c>
      <c r="AB114" s="771"/>
      <c r="AC114" s="771"/>
      <c r="AD114" s="771"/>
      <c r="AE114" s="772"/>
      <c r="AF114" s="770">
        <v>531814</v>
      </c>
      <c r="AG114" s="771"/>
      <c r="AH114" s="771"/>
      <c r="AI114" s="771"/>
      <c r="AJ114" s="772"/>
      <c r="AK114" s="770">
        <v>510645</v>
      </c>
      <c r="AL114" s="771"/>
      <c r="AM114" s="771"/>
      <c r="AN114" s="771"/>
      <c r="AO114" s="772"/>
      <c r="AP114" s="773">
        <v>5.9</v>
      </c>
      <c r="AQ114" s="774"/>
      <c r="AR114" s="774"/>
      <c r="AS114" s="774"/>
      <c r="AT114" s="775"/>
      <c r="AU114" s="962"/>
      <c r="AV114" s="963"/>
      <c r="AW114" s="963"/>
      <c r="AX114" s="963"/>
      <c r="AY114" s="964"/>
      <c r="AZ114" s="776" t="s">
        <v>416</v>
      </c>
      <c r="BA114" s="777"/>
      <c r="BB114" s="777"/>
      <c r="BC114" s="777"/>
      <c r="BD114" s="777"/>
      <c r="BE114" s="777"/>
      <c r="BF114" s="777"/>
      <c r="BG114" s="777"/>
      <c r="BH114" s="777"/>
      <c r="BI114" s="777"/>
      <c r="BJ114" s="777"/>
      <c r="BK114" s="777"/>
      <c r="BL114" s="777"/>
      <c r="BM114" s="777"/>
      <c r="BN114" s="777"/>
      <c r="BO114" s="777"/>
      <c r="BP114" s="778"/>
      <c r="BQ114" s="779">
        <v>2494516</v>
      </c>
      <c r="BR114" s="780"/>
      <c r="BS114" s="780"/>
      <c r="BT114" s="780"/>
      <c r="BU114" s="780"/>
      <c r="BV114" s="780">
        <v>2302330</v>
      </c>
      <c r="BW114" s="780"/>
      <c r="BX114" s="780"/>
      <c r="BY114" s="780"/>
      <c r="BZ114" s="780"/>
      <c r="CA114" s="780">
        <v>2155720</v>
      </c>
      <c r="CB114" s="780"/>
      <c r="CC114" s="780"/>
      <c r="CD114" s="780"/>
      <c r="CE114" s="780"/>
      <c r="CF114" s="894">
        <v>24.8</v>
      </c>
      <c r="CG114" s="895"/>
      <c r="CH114" s="895"/>
      <c r="CI114" s="895"/>
      <c r="CJ114" s="895"/>
      <c r="CK114" s="956"/>
      <c r="CL114" s="842"/>
      <c r="CM114" s="852" t="s">
        <v>417</v>
      </c>
      <c r="CN114" s="853"/>
      <c r="CO114" s="853"/>
      <c r="CP114" s="853"/>
      <c r="CQ114" s="853"/>
      <c r="CR114" s="853"/>
      <c r="CS114" s="853"/>
      <c r="CT114" s="853"/>
      <c r="CU114" s="853"/>
      <c r="CV114" s="853"/>
      <c r="CW114" s="853"/>
      <c r="CX114" s="853"/>
      <c r="CY114" s="853"/>
      <c r="CZ114" s="853"/>
      <c r="DA114" s="853"/>
      <c r="DB114" s="853"/>
      <c r="DC114" s="853"/>
      <c r="DD114" s="853"/>
      <c r="DE114" s="853"/>
      <c r="DF114" s="854"/>
      <c r="DG114" s="826" t="s">
        <v>409</v>
      </c>
      <c r="DH114" s="771"/>
      <c r="DI114" s="771"/>
      <c r="DJ114" s="771"/>
      <c r="DK114" s="772"/>
      <c r="DL114" s="770" t="s">
        <v>409</v>
      </c>
      <c r="DM114" s="771"/>
      <c r="DN114" s="771"/>
      <c r="DO114" s="771"/>
      <c r="DP114" s="772"/>
      <c r="DQ114" s="770" t="s">
        <v>409</v>
      </c>
      <c r="DR114" s="771"/>
      <c r="DS114" s="771"/>
      <c r="DT114" s="771"/>
      <c r="DU114" s="772"/>
      <c r="DV114" s="773" t="s">
        <v>409</v>
      </c>
      <c r="DW114" s="774"/>
      <c r="DX114" s="774"/>
      <c r="DY114" s="774"/>
      <c r="DZ114" s="775"/>
    </row>
    <row r="115" spans="1:130" s="197" customFormat="1" ht="26.25" customHeight="1" x14ac:dyDescent="0.15">
      <c r="A115" s="909"/>
      <c r="B115" s="910"/>
      <c r="C115" s="777" t="s">
        <v>418</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7">
        <v>38954</v>
      </c>
      <c r="AB115" s="948"/>
      <c r="AC115" s="948"/>
      <c r="AD115" s="948"/>
      <c r="AE115" s="949"/>
      <c r="AF115" s="950">
        <v>34085</v>
      </c>
      <c r="AG115" s="948"/>
      <c r="AH115" s="948"/>
      <c r="AI115" s="948"/>
      <c r="AJ115" s="949"/>
      <c r="AK115" s="950">
        <v>32760</v>
      </c>
      <c r="AL115" s="948"/>
      <c r="AM115" s="948"/>
      <c r="AN115" s="948"/>
      <c r="AO115" s="949"/>
      <c r="AP115" s="951">
        <v>0.4</v>
      </c>
      <c r="AQ115" s="952"/>
      <c r="AR115" s="952"/>
      <c r="AS115" s="952"/>
      <c r="AT115" s="953"/>
      <c r="AU115" s="962"/>
      <c r="AV115" s="963"/>
      <c r="AW115" s="963"/>
      <c r="AX115" s="963"/>
      <c r="AY115" s="964"/>
      <c r="AZ115" s="776" t="s">
        <v>419</v>
      </c>
      <c r="BA115" s="777"/>
      <c r="BB115" s="777"/>
      <c r="BC115" s="777"/>
      <c r="BD115" s="777"/>
      <c r="BE115" s="777"/>
      <c r="BF115" s="777"/>
      <c r="BG115" s="777"/>
      <c r="BH115" s="777"/>
      <c r="BI115" s="777"/>
      <c r="BJ115" s="777"/>
      <c r="BK115" s="777"/>
      <c r="BL115" s="777"/>
      <c r="BM115" s="777"/>
      <c r="BN115" s="777"/>
      <c r="BO115" s="777"/>
      <c r="BP115" s="778"/>
      <c r="BQ115" s="779">
        <v>8722</v>
      </c>
      <c r="BR115" s="780"/>
      <c r="BS115" s="780"/>
      <c r="BT115" s="780"/>
      <c r="BU115" s="780"/>
      <c r="BV115" s="780">
        <v>2829</v>
      </c>
      <c r="BW115" s="780"/>
      <c r="BX115" s="780"/>
      <c r="BY115" s="780"/>
      <c r="BZ115" s="780"/>
      <c r="CA115" s="780" t="s">
        <v>409</v>
      </c>
      <c r="CB115" s="780"/>
      <c r="CC115" s="780"/>
      <c r="CD115" s="780"/>
      <c r="CE115" s="780"/>
      <c r="CF115" s="894" t="s">
        <v>409</v>
      </c>
      <c r="CG115" s="895"/>
      <c r="CH115" s="895"/>
      <c r="CI115" s="895"/>
      <c r="CJ115" s="895"/>
      <c r="CK115" s="956"/>
      <c r="CL115" s="842"/>
      <c r="CM115" s="776" t="s">
        <v>420</v>
      </c>
      <c r="CN115" s="954"/>
      <c r="CO115" s="954"/>
      <c r="CP115" s="954"/>
      <c r="CQ115" s="954"/>
      <c r="CR115" s="954"/>
      <c r="CS115" s="954"/>
      <c r="CT115" s="954"/>
      <c r="CU115" s="954"/>
      <c r="CV115" s="954"/>
      <c r="CW115" s="954"/>
      <c r="CX115" s="954"/>
      <c r="CY115" s="954"/>
      <c r="CZ115" s="954"/>
      <c r="DA115" s="954"/>
      <c r="DB115" s="954"/>
      <c r="DC115" s="954"/>
      <c r="DD115" s="954"/>
      <c r="DE115" s="954"/>
      <c r="DF115" s="778"/>
      <c r="DG115" s="826" t="s">
        <v>409</v>
      </c>
      <c r="DH115" s="771"/>
      <c r="DI115" s="771"/>
      <c r="DJ115" s="771"/>
      <c r="DK115" s="772"/>
      <c r="DL115" s="770" t="s">
        <v>409</v>
      </c>
      <c r="DM115" s="771"/>
      <c r="DN115" s="771"/>
      <c r="DO115" s="771"/>
      <c r="DP115" s="772"/>
      <c r="DQ115" s="770" t="s">
        <v>409</v>
      </c>
      <c r="DR115" s="771"/>
      <c r="DS115" s="771"/>
      <c r="DT115" s="771"/>
      <c r="DU115" s="772"/>
      <c r="DV115" s="773" t="s">
        <v>409</v>
      </c>
      <c r="DW115" s="774"/>
      <c r="DX115" s="774"/>
      <c r="DY115" s="774"/>
      <c r="DZ115" s="775"/>
    </row>
    <row r="116" spans="1:130" s="197" customFormat="1" ht="26.25" customHeight="1" x14ac:dyDescent="0.15">
      <c r="A116" s="911"/>
      <c r="B116" s="912"/>
      <c r="C116" s="892" t="s">
        <v>421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826" t="s">
        <v>409</v>
      </c>
      <c r="AB116" s="771"/>
      <c r="AC116" s="771"/>
      <c r="AD116" s="771"/>
      <c r="AE116" s="772"/>
      <c r="AF116" s="770" t="s">
        <v>409</v>
      </c>
      <c r="AG116" s="771"/>
      <c r="AH116" s="771"/>
      <c r="AI116" s="771"/>
      <c r="AJ116" s="772"/>
      <c r="AK116" s="770" t="s">
        <v>409</v>
      </c>
      <c r="AL116" s="771"/>
      <c r="AM116" s="771"/>
      <c r="AN116" s="771"/>
      <c r="AO116" s="772"/>
      <c r="AP116" s="773" t="s">
        <v>409</v>
      </c>
      <c r="AQ116" s="774"/>
      <c r="AR116" s="774"/>
      <c r="AS116" s="774"/>
      <c r="AT116" s="775"/>
      <c r="AU116" s="962"/>
      <c r="AV116" s="963"/>
      <c r="AW116" s="963"/>
      <c r="AX116" s="963"/>
      <c r="AY116" s="964"/>
      <c r="AZ116" s="776" t="s">
        <v>422</v>
      </c>
      <c r="BA116" s="777"/>
      <c r="BB116" s="777"/>
      <c r="BC116" s="777"/>
      <c r="BD116" s="777"/>
      <c r="BE116" s="777"/>
      <c r="BF116" s="777"/>
      <c r="BG116" s="777"/>
      <c r="BH116" s="777"/>
      <c r="BI116" s="777"/>
      <c r="BJ116" s="777"/>
      <c r="BK116" s="777"/>
      <c r="BL116" s="777"/>
      <c r="BM116" s="777"/>
      <c r="BN116" s="777"/>
      <c r="BO116" s="777"/>
      <c r="BP116" s="778"/>
      <c r="BQ116" s="779" t="s">
        <v>409</v>
      </c>
      <c r="BR116" s="780"/>
      <c r="BS116" s="780"/>
      <c r="BT116" s="780"/>
      <c r="BU116" s="780"/>
      <c r="BV116" s="780" t="s">
        <v>409</v>
      </c>
      <c r="BW116" s="780"/>
      <c r="BX116" s="780"/>
      <c r="BY116" s="780"/>
      <c r="BZ116" s="780"/>
      <c r="CA116" s="780" t="s">
        <v>409</v>
      </c>
      <c r="CB116" s="780"/>
      <c r="CC116" s="780"/>
      <c r="CD116" s="780"/>
      <c r="CE116" s="780"/>
      <c r="CF116" s="894" t="s">
        <v>409</v>
      </c>
      <c r="CG116" s="895"/>
      <c r="CH116" s="895"/>
      <c r="CI116" s="895"/>
      <c r="CJ116" s="895"/>
      <c r="CK116" s="956"/>
      <c r="CL116" s="842"/>
      <c r="CM116" s="852" t="s">
        <v>423</v>
      </c>
      <c r="CN116" s="853"/>
      <c r="CO116" s="853"/>
      <c r="CP116" s="853"/>
      <c r="CQ116" s="853"/>
      <c r="CR116" s="853"/>
      <c r="CS116" s="853"/>
      <c r="CT116" s="853"/>
      <c r="CU116" s="853"/>
      <c r="CV116" s="853"/>
      <c r="CW116" s="853"/>
      <c r="CX116" s="853"/>
      <c r="CY116" s="853"/>
      <c r="CZ116" s="853"/>
      <c r="DA116" s="853"/>
      <c r="DB116" s="853"/>
      <c r="DC116" s="853"/>
      <c r="DD116" s="853"/>
      <c r="DE116" s="853"/>
      <c r="DF116" s="854"/>
      <c r="DG116" s="826" t="s">
        <v>409</v>
      </c>
      <c r="DH116" s="771"/>
      <c r="DI116" s="771"/>
      <c r="DJ116" s="771"/>
      <c r="DK116" s="772"/>
      <c r="DL116" s="770" t="s">
        <v>409</v>
      </c>
      <c r="DM116" s="771"/>
      <c r="DN116" s="771"/>
      <c r="DO116" s="771"/>
      <c r="DP116" s="772"/>
      <c r="DQ116" s="770" t="s">
        <v>409</v>
      </c>
      <c r="DR116" s="771"/>
      <c r="DS116" s="771"/>
      <c r="DT116" s="771"/>
      <c r="DU116" s="772"/>
      <c r="DV116" s="773" t="s">
        <v>409</v>
      </c>
      <c r="DW116" s="774"/>
      <c r="DX116" s="774"/>
      <c r="DY116" s="774"/>
      <c r="DZ116" s="775"/>
    </row>
    <row r="117" spans="1:130" s="197" customFormat="1" ht="26.25" customHeight="1" x14ac:dyDescent="0.15">
      <c r="A117" s="933" t="s">
        <v>164</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883" t="s">
        <v>424</v>
      </c>
      <c r="Z117" s="935"/>
      <c r="AA117" s="940">
        <v>3006722</v>
      </c>
      <c r="AB117" s="941"/>
      <c r="AC117" s="941"/>
      <c r="AD117" s="941"/>
      <c r="AE117" s="942"/>
      <c r="AF117" s="943">
        <v>3116229</v>
      </c>
      <c r="AG117" s="941"/>
      <c r="AH117" s="941"/>
      <c r="AI117" s="941"/>
      <c r="AJ117" s="942"/>
      <c r="AK117" s="943">
        <v>2813397</v>
      </c>
      <c r="AL117" s="941"/>
      <c r="AM117" s="941"/>
      <c r="AN117" s="941"/>
      <c r="AO117" s="942"/>
      <c r="AP117" s="944"/>
      <c r="AQ117" s="945"/>
      <c r="AR117" s="945"/>
      <c r="AS117" s="945"/>
      <c r="AT117" s="946"/>
      <c r="AU117" s="962"/>
      <c r="AV117" s="963"/>
      <c r="AW117" s="963"/>
      <c r="AX117" s="963"/>
      <c r="AY117" s="964"/>
      <c r="AZ117" s="891" t="s">
        <v>425</v>
      </c>
      <c r="BA117" s="892"/>
      <c r="BB117" s="892"/>
      <c r="BC117" s="892"/>
      <c r="BD117" s="892"/>
      <c r="BE117" s="892"/>
      <c r="BF117" s="892"/>
      <c r="BG117" s="892"/>
      <c r="BH117" s="892"/>
      <c r="BI117" s="892"/>
      <c r="BJ117" s="892"/>
      <c r="BK117" s="892"/>
      <c r="BL117" s="892"/>
      <c r="BM117" s="892"/>
      <c r="BN117" s="892"/>
      <c r="BO117" s="892"/>
      <c r="BP117" s="893"/>
      <c r="BQ117" s="903" t="s">
        <v>107</v>
      </c>
      <c r="BR117" s="904"/>
      <c r="BS117" s="904"/>
      <c r="BT117" s="904"/>
      <c r="BU117" s="904"/>
      <c r="BV117" s="904" t="s">
        <v>107</v>
      </c>
      <c r="BW117" s="904"/>
      <c r="BX117" s="904"/>
      <c r="BY117" s="904"/>
      <c r="BZ117" s="904"/>
      <c r="CA117" s="904" t="s">
        <v>107</v>
      </c>
      <c r="CB117" s="904"/>
      <c r="CC117" s="904"/>
      <c r="CD117" s="904"/>
      <c r="CE117" s="904"/>
      <c r="CF117" s="894" t="s">
        <v>107</v>
      </c>
      <c r="CG117" s="895"/>
      <c r="CH117" s="895"/>
      <c r="CI117" s="895"/>
      <c r="CJ117" s="895"/>
      <c r="CK117" s="956"/>
      <c r="CL117" s="842"/>
      <c r="CM117" s="852" t="s">
        <v>426</v>
      </c>
      <c r="CN117" s="853"/>
      <c r="CO117" s="853"/>
      <c r="CP117" s="853"/>
      <c r="CQ117" s="853"/>
      <c r="CR117" s="853"/>
      <c r="CS117" s="853"/>
      <c r="CT117" s="853"/>
      <c r="CU117" s="853"/>
      <c r="CV117" s="853"/>
      <c r="CW117" s="853"/>
      <c r="CX117" s="853"/>
      <c r="CY117" s="853"/>
      <c r="CZ117" s="853"/>
      <c r="DA117" s="853"/>
      <c r="DB117" s="853"/>
      <c r="DC117" s="853"/>
      <c r="DD117" s="853"/>
      <c r="DE117" s="853"/>
      <c r="DF117" s="854"/>
      <c r="DG117" s="826" t="s">
        <v>107</v>
      </c>
      <c r="DH117" s="771"/>
      <c r="DI117" s="771"/>
      <c r="DJ117" s="771"/>
      <c r="DK117" s="772"/>
      <c r="DL117" s="770" t="s">
        <v>107</v>
      </c>
      <c r="DM117" s="771"/>
      <c r="DN117" s="771"/>
      <c r="DO117" s="771"/>
      <c r="DP117" s="772"/>
      <c r="DQ117" s="770" t="s">
        <v>107</v>
      </c>
      <c r="DR117" s="771"/>
      <c r="DS117" s="771"/>
      <c r="DT117" s="771"/>
      <c r="DU117" s="772"/>
      <c r="DV117" s="773" t="s">
        <v>107</v>
      </c>
      <c r="DW117" s="774"/>
      <c r="DX117" s="774"/>
      <c r="DY117" s="774"/>
      <c r="DZ117" s="775"/>
    </row>
    <row r="118" spans="1:130" s="197" customFormat="1" ht="26.25" customHeight="1" x14ac:dyDescent="0.15">
      <c r="A118" s="933" t="s">
        <v>397</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6" t="s">
        <v>395</v>
      </c>
      <c r="AB118" s="934"/>
      <c r="AC118" s="934"/>
      <c r="AD118" s="934"/>
      <c r="AE118" s="935"/>
      <c r="AF118" s="936" t="s">
        <v>281</v>
      </c>
      <c r="AG118" s="934"/>
      <c r="AH118" s="934"/>
      <c r="AI118" s="934"/>
      <c r="AJ118" s="935"/>
      <c r="AK118" s="936" t="s">
        <v>280</v>
      </c>
      <c r="AL118" s="934"/>
      <c r="AM118" s="934"/>
      <c r="AN118" s="934"/>
      <c r="AO118" s="935"/>
      <c r="AP118" s="937" t="s">
        <v>396</v>
      </c>
      <c r="AQ118" s="938"/>
      <c r="AR118" s="938"/>
      <c r="AS118" s="938"/>
      <c r="AT118" s="939"/>
      <c r="AU118" s="965"/>
      <c r="AV118" s="966"/>
      <c r="AW118" s="966"/>
      <c r="AX118" s="966"/>
      <c r="AY118" s="966"/>
      <c r="AZ118" s="228" t="s">
        <v>164</v>
      </c>
      <c r="BA118" s="228"/>
      <c r="BB118" s="228"/>
      <c r="BC118" s="228"/>
      <c r="BD118" s="228"/>
      <c r="BE118" s="228"/>
      <c r="BF118" s="228"/>
      <c r="BG118" s="228"/>
      <c r="BH118" s="228"/>
      <c r="BI118" s="228"/>
      <c r="BJ118" s="228"/>
      <c r="BK118" s="228"/>
      <c r="BL118" s="228"/>
      <c r="BM118" s="228"/>
      <c r="BN118" s="228"/>
      <c r="BO118" s="883" t="s">
        <v>427</v>
      </c>
      <c r="BP118" s="884"/>
      <c r="BQ118" s="903">
        <v>30594298</v>
      </c>
      <c r="BR118" s="904"/>
      <c r="BS118" s="904"/>
      <c r="BT118" s="904"/>
      <c r="BU118" s="904"/>
      <c r="BV118" s="904">
        <v>28004351</v>
      </c>
      <c r="BW118" s="904"/>
      <c r="BX118" s="904"/>
      <c r="BY118" s="904"/>
      <c r="BZ118" s="904"/>
      <c r="CA118" s="904">
        <v>26655788</v>
      </c>
      <c r="CB118" s="904"/>
      <c r="CC118" s="904"/>
      <c r="CD118" s="904"/>
      <c r="CE118" s="904"/>
      <c r="CF118" s="798"/>
      <c r="CG118" s="799"/>
      <c r="CH118" s="799"/>
      <c r="CI118" s="799"/>
      <c r="CJ118" s="887"/>
      <c r="CK118" s="956"/>
      <c r="CL118" s="842"/>
      <c r="CM118" s="852" t="s">
        <v>428</v>
      </c>
      <c r="CN118" s="853"/>
      <c r="CO118" s="853"/>
      <c r="CP118" s="853"/>
      <c r="CQ118" s="853"/>
      <c r="CR118" s="853"/>
      <c r="CS118" s="853"/>
      <c r="CT118" s="853"/>
      <c r="CU118" s="853"/>
      <c r="CV118" s="853"/>
      <c r="CW118" s="853"/>
      <c r="CX118" s="853"/>
      <c r="CY118" s="853"/>
      <c r="CZ118" s="853"/>
      <c r="DA118" s="853"/>
      <c r="DB118" s="853"/>
      <c r="DC118" s="853"/>
      <c r="DD118" s="853"/>
      <c r="DE118" s="853"/>
      <c r="DF118" s="854"/>
      <c r="DG118" s="826" t="s">
        <v>107</v>
      </c>
      <c r="DH118" s="771"/>
      <c r="DI118" s="771"/>
      <c r="DJ118" s="771"/>
      <c r="DK118" s="772"/>
      <c r="DL118" s="770" t="s">
        <v>107</v>
      </c>
      <c r="DM118" s="771"/>
      <c r="DN118" s="771"/>
      <c r="DO118" s="771"/>
      <c r="DP118" s="772"/>
      <c r="DQ118" s="770" t="s">
        <v>107</v>
      </c>
      <c r="DR118" s="771"/>
      <c r="DS118" s="771"/>
      <c r="DT118" s="771"/>
      <c r="DU118" s="772"/>
      <c r="DV118" s="773" t="s">
        <v>107</v>
      </c>
      <c r="DW118" s="774"/>
      <c r="DX118" s="774"/>
      <c r="DY118" s="774"/>
      <c r="DZ118" s="775"/>
    </row>
    <row r="119" spans="1:130" s="197" customFormat="1" ht="26.25" customHeight="1" x14ac:dyDescent="0.15">
      <c r="A119" s="839" t="s">
        <v>400</v>
      </c>
      <c r="B119" s="840"/>
      <c r="C119" s="915" t="s">
        <v>401</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27958</v>
      </c>
      <c r="AB119" s="919"/>
      <c r="AC119" s="919"/>
      <c r="AD119" s="919"/>
      <c r="AE119" s="920"/>
      <c r="AF119" s="921">
        <v>27958</v>
      </c>
      <c r="AG119" s="919"/>
      <c r="AH119" s="919"/>
      <c r="AI119" s="919"/>
      <c r="AJ119" s="920"/>
      <c r="AK119" s="921">
        <v>27958</v>
      </c>
      <c r="AL119" s="919"/>
      <c r="AM119" s="919"/>
      <c r="AN119" s="919"/>
      <c r="AO119" s="920"/>
      <c r="AP119" s="922">
        <v>0.3</v>
      </c>
      <c r="AQ119" s="923"/>
      <c r="AR119" s="923"/>
      <c r="AS119" s="923"/>
      <c r="AT119" s="924"/>
      <c r="AU119" s="925" t="s">
        <v>429</v>
      </c>
      <c r="AV119" s="926"/>
      <c r="AW119" s="926"/>
      <c r="AX119" s="926"/>
      <c r="AY119" s="927"/>
      <c r="AZ119" s="865" t="s">
        <v>430</v>
      </c>
      <c r="BA119" s="810"/>
      <c r="BB119" s="810"/>
      <c r="BC119" s="810"/>
      <c r="BD119" s="810"/>
      <c r="BE119" s="810"/>
      <c r="BF119" s="810"/>
      <c r="BG119" s="810"/>
      <c r="BH119" s="810"/>
      <c r="BI119" s="810"/>
      <c r="BJ119" s="810"/>
      <c r="BK119" s="810"/>
      <c r="BL119" s="810"/>
      <c r="BM119" s="810"/>
      <c r="BN119" s="810"/>
      <c r="BO119" s="810"/>
      <c r="BP119" s="811"/>
      <c r="BQ119" s="845">
        <v>8824476</v>
      </c>
      <c r="BR119" s="846"/>
      <c r="BS119" s="846"/>
      <c r="BT119" s="846"/>
      <c r="BU119" s="846"/>
      <c r="BV119" s="846">
        <v>10536834</v>
      </c>
      <c r="BW119" s="846"/>
      <c r="BX119" s="846"/>
      <c r="BY119" s="846"/>
      <c r="BZ119" s="846"/>
      <c r="CA119" s="846">
        <v>9068786</v>
      </c>
      <c r="CB119" s="846"/>
      <c r="CC119" s="846"/>
      <c r="CD119" s="846"/>
      <c r="CE119" s="846"/>
      <c r="CF119" s="913">
        <v>104.4</v>
      </c>
      <c r="CG119" s="914"/>
      <c r="CH119" s="914"/>
      <c r="CI119" s="914"/>
      <c r="CJ119" s="914"/>
      <c r="CK119" s="957"/>
      <c r="CL119" s="844"/>
      <c r="CM119" s="874" t="s">
        <v>431</v>
      </c>
      <c r="CN119" s="875"/>
      <c r="CO119" s="875"/>
      <c r="CP119" s="875"/>
      <c r="CQ119" s="875"/>
      <c r="CR119" s="875"/>
      <c r="CS119" s="875"/>
      <c r="CT119" s="875"/>
      <c r="CU119" s="875"/>
      <c r="CV119" s="875"/>
      <c r="CW119" s="875"/>
      <c r="CX119" s="875"/>
      <c r="CY119" s="875"/>
      <c r="CZ119" s="875"/>
      <c r="DA119" s="875"/>
      <c r="DB119" s="875"/>
      <c r="DC119" s="875"/>
      <c r="DD119" s="875"/>
      <c r="DE119" s="875"/>
      <c r="DF119" s="876"/>
      <c r="DG119" s="752">
        <v>354678</v>
      </c>
      <c r="DH119" s="753"/>
      <c r="DI119" s="753"/>
      <c r="DJ119" s="753"/>
      <c r="DK119" s="754"/>
      <c r="DL119" s="755">
        <v>316440</v>
      </c>
      <c r="DM119" s="753"/>
      <c r="DN119" s="753"/>
      <c r="DO119" s="753"/>
      <c r="DP119" s="754"/>
      <c r="DQ119" s="755">
        <v>277538</v>
      </c>
      <c r="DR119" s="753"/>
      <c r="DS119" s="753"/>
      <c r="DT119" s="753"/>
      <c r="DU119" s="754"/>
      <c r="DV119" s="856">
        <v>3.2</v>
      </c>
      <c r="DW119" s="857"/>
      <c r="DX119" s="857"/>
      <c r="DY119" s="857"/>
      <c r="DZ119" s="858"/>
    </row>
    <row r="120" spans="1:130" s="197" customFormat="1" ht="26.25" customHeight="1" x14ac:dyDescent="0.15">
      <c r="A120" s="841"/>
      <c r="B120" s="842"/>
      <c r="C120" s="852" t="s">
        <v>405</v>
      </c>
      <c r="D120" s="853"/>
      <c r="E120" s="853"/>
      <c r="F120" s="853"/>
      <c r="G120" s="853"/>
      <c r="H120" s="853"/>
      <c r="I120" s="853"/>
      <c r="J120" s="853"/>
      <c r="K120" s="853"/>
      <c r="L120" s="853"/>
      <c r="M120" s="853"/>
      <c r="N120" s="853"/>
      <c r="O120" s="853"/>
      <c r="P120" s="853"/>
      <c r="Q120" s="853"/>
      <c r="R120" s="853"/>
      <c r="S120" s="853"/>
      <c r="T120" s="853"/>
      <c r="U120" s="853"/>
      <c r="V120" s="853"/>
      <c r="W120" s="853"/>
      <c r="X120" s="853"/>
      <c r="Y120" s="853"/>
      <c r="Z120" s="854"/>
      <c r="AA120" s="826" t="s">
        <v>107</v>
      </c>
      <c r="AB120" s="771"/>
      <c r="AC120" s="771"/>
      <c r="AD120" s="771"/>
      <c r="AE120" s="772"/>
      <c r="AF120" s="770" t="s">
        <v>107</v>
      </c>
      <c r="AG120" s="771"/>
      <c r="AH120" s="771"/>
      <c r="AI120" s="771"/>
      <c r="AJ120" s="772"/>
      <c r="AK120" s="770" t="s">
        <v>107</v>
      </c>
      <c r="AL120" s="771"/>
      <c r="AM120" s="771"/>
      <c r="AN120" s="771"/>
      <c r="AO120" s="772"/>
      <c r="AP120" s="773" t="s">
        <v>107</v>
      </c>
      <c r="AQ120" s="774"/>
      <c r="AR120" s="774"/>
      <c r="AS120" s="774"/>
      <c r="AT120" s="775"/>
      <c r="AU120" s="928"/>
      <c r="AV120" s="929"/>
      <c r="AW120" s="929"/>
      <c r="AX120" s="929"/>
      <c r="AY120" s="930"/>
      <c r="AZ120" s="776" t="s">
        <v>432</v>
      </c>
      <c r="BA120" s="777"/>
      <c r="BB120" s="777"/>
      <c r="BC120" s="777"/>
      <c r="BD120" s="777"/>
      <c r="BE120" s="777"/>
      <c r="BF120" s="777"/>
      <c r="BG120" s="777"/>
      <c r="BH120" s="777"/>
      <c r="BI120" s="777"/>
      <c r="BJ120" s="777"/>
      <c r="BK120" s="777"/>
      <c r="BL120" s="777"/>
      <c r="BM120" s="777"/>
      <c r="BN120" s="777"/>
      <c r="BO120" s="777"/>
      <c r="BP120" s="778"/>
      <c r="BQ120" s="779">
        <v>2211177</v>
      </c>
      <c r="BR120" s="780"/>
      <c r="BS120" s="780"/>
      <c r="BT120" s="780"/>
      <c r="BU120" s="780"/>
      <c r="BV120" s="780">
        <v>2290027</v>
      </c>
      <c r="BW120" s="780"/>
      <c r="BX120" s="780"/>
      <c r="BY120" s="780"/>
      <c r="BZ120" s="780"/>
      <c r="CA120" s="780">
        <v>2492756</v>
      </c>
      <c r="CB120" s="780"/>
      <c r="CC120" s="780"/>
      <c r="CD120" s="780"/>
      <c r="CE120" s="780"/>
      <c r="CF120" s="894">
        <v>28.7</v>
      </c>
      <c r="CG120" s="895"/>
      <c r="CH120" s="895"/>
      <c r="CI120" s="895"/>
      <c r="CJ120" s="895"/>
      <c r="CK120" s="896" t="s">
        <v>433</v>
      </c>
      <c r="CL120" s="859"/>
      <c r="CM120" s="859"/>
      <c r="CN120" s="859"/>
      <c r="CO120" s="860"/>
      <c r="CP120" s="900" t="s">
        <v>378</v>
      </c>
      <c r="CQ120" s="901"/>
      <c r="CR120" s="901"/>
      <c r="CS120" s="901"/>
      <c r="CT120" s="901"/>
      <c r="CU120" s="901"/>
      <c r="CV120" s="901"/>
      <c r="CW120" s="901"/>
      <c r="CX120" s="901"/>
      <c r="CY120" s="901"/>
      <c r="CZ120" s="901"/>
      <c r="DA120" s="901"/>
      <c r="DB120" s="901"/>
      <c r="DC120" s="901"/>
      <c r="DD120" s="901"/>
      <c r="DE120" s="901"/>
      <c r="DF120" s="902"/>
      <c r="DG120" s="845">
        <v>10008177</v>
      </c>
      <c r="DH120" s="846"/>
      <c r="DI120" s="846"/>
      <c r="DJ120" s="846"/>
      <c r="DK120" s="846"/>
      <c r="DL120" s="846">
        <v>8593468</v>
      </c>
      <c r="DM120" s="846"/>
      <c r="DN120" s="846"/>
      <c r="DO120" s="846"/>
      <c r="DP120" s="846"/>
      <c r="DQ120" s="846">
        <v>7847060</v>
      </c>
      <c r="DR120" s="846"/>
      <c r="DS120" s="846"/>
      <c r="DT120" s="846"/>
      <c r="DU120" s="846"/>
      <c r="DV120" s="850">
        <v>90.4</v>
      </c>
      <c r="DW120" s="850"/>
      <c r="DX120" s="850"/>
      <c r="DY120" s="850"/>
      <c r="DZ120" s="851"/>
    </row>
    <row r="121" spans="1:130" s="197" customFormat="1" ht="26.25" customHeight="1" x14ac:dyDescent="0.15">
      <c r="A121" s="841"/>
      <c r="B121" s="842"/>
      <c r="C121" s="888" t="s">
        <v>434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26" t="s">
        <v>107</v>
      </c>
      <c r="AB121" s="771"/>
      <c r="AC121" s="771"/>
      <c r="AD121" s="771"/>
      <c r="AE121" s="772"/>
      <c r="AF121" s="770" t="s">
        <v>107</v>
      </c>
      <c r="AG121" s="771"/>
      <c r="AH121" s="771"/>
      <c r="AI121" s="771"/>
      <c r="AJ121" s="772"/>
      <c r="AK121" s="770" t="s">
        <v>107</v>
      </c>
      <c r="AL121" s="771"/>
      <c r="AM121" s="771"/>
      <c r="AN121" s="771"/>
      <c r="AO121" s="772"/>
      <c r="AP121" s="773" t="s">
        <v>107</v>
      </c>
      <c r="AQ121" s="774"/>
      <c r="AR121" s="774"/>
      <c r="AS121" s="774"/>
      <c r="AT121" s="775"/>
      <c r="AU121" s="928"/>
      <c r="AV121" s="929"/>
      <c r="AW121" s="929"/>
      <c r="AX121" s="929"/>
      <c r="AY121" s="930"/>
      <c r="AZ121" s="891" t="s">
        <v>435</v>
      </c>
      <c r="BA121" s="892"/>
      <c r="BB121" s="892"/>
      <c r="BC121" s="892"/>
      <c r="BD121" s="892"/>
      <c r="BE121" s="892"/>
      <c r="BF121" s="892"/>
      <c r="BG121" s="892"/>
      <c r="BH121" s="892"/>
      <c r="BI121" s="892"/>
      <c r="BJ121" s="892"/>
      <c r="BK121" s="892"/>
      <c r="BL121" s="892"/>
      <c r="BM121" s="892"/>
      <c r="BN121" s="892"/>
      <c r="BO121" s="892"/>
      <c r="BP121" s="893"/>
      <c r="BQ121" s="903">
        <v>17543957</v>
      </c>
      <c r="BR121" s="904"/>
      <c r="BS121" s="904"/>
      <c r="BT121" s="904"/>
      <c r="BU121" s="904"/>
      <c r="BV121" s="904">
        <v>16580878</v>
      </c>
      <c r="BW121" s="904"/>
      <c r="BX121" s="904"/>
      <c r="BY121" s="904"/>
      <c r="BZ121" s="904"/>
      <c r="CA121" s="904">
        <v>16020786</v>
      </c>
      <c r="CB121" s="904"/>
      <c r="CC121" s="904"/>
      <c r="CD121" s="904"/>
      <c r="CE121" s="904"/>
      <c r="CF121" s="905">
        <v>184.5</v>
      </c>
      <c r="CG121" s="906"/>
      <c r="CH121" s="906"/>
      <c r="CI121" s="906"/>
      <c r="CJ121" s="906"/>
      <c r="CK121" s="897"/>
      <c r="CL121" s="861"/>
      <c r="CM121" s="861"/>
      <c r="CN121" s="861"/>
      <c r="CO121" s="862"/>
      <c r="CP121" s="847" t="s">
        <v>375</v>
      </c>
      <c r="CQ121" s="848"/>
      <c r="CR121" s="848"/>
      <c r="CS121" s="848"/>
      <c r="CT121" s="848"/>
      <c r="CU121" s="848"/>
      <c r="CV121" s="848"/>
      <c r="CW121" s="848"/>
      <c r="CX121" s="848"/>
      <c r="CY121" s="848"/>
      <c r="CZ121" s="848"/>
      <c r="DA121" s="848"/>
      <c r="DB121" s="848"/>
      <c r="DC121" s="848"/>
      <c r="DD121" s="848"/>
      <c r="DE121" s="848"/>
      <c r="DF121" s="849"/>
      <c r="DG121" s="779">
        <v>789984</v>
      </c>
      <c r="DH121" s="780"/>
      <c r="DI121" s="780"/>
      <c r="DJ121" s="780"/>
      <c r="DK121" s="780"/>
      <c r="DL121" s="780">
        <v>742492</v>
      </c>
      <c r="DM121" s="780"/>
      <c r="DN121" s="780"/>
      <c r="DO121" s="780"/>
      <c r="DP121" s="780"/>
      <c r="DQ121" s="780">
        <v>681874</v>
      </c>
      <c r="DR121" s="780"/>
      <c r="DS121" s="780"/>
      <c r="DT121" s="780"/>
      <c r="DU121" s="780"/>
      <c r="DV121" s="872">
        <v>7.9</v>
      </c>
      <c r="DW121" s="872"/>
      <c r="DX121" s="872"/>
      <c r="DY121" s="872"/>
      <c r="DZ121" s="873"/>
    </row>
    <row r="122" spans="1:130" s="197" customFormat="1" ht="26.25" customHeight="1" x14ac:dyDescent="0.15">
      <c r="A122" s="841"/>
      <c r="B122" s="842"/>
      <c r="C122" s="852" t="s">
        <v>417</v>
      </c>
      <c r="D122" s="853"/>
      <c r="E122" s="853"/>
      <c r="F122" s="853"/>
      <c r="G122" s="853"/>
      <c r="H122" s="853"/>
      <c r="I122" s="853"/>
      <c r="J122" s="853"/>
      <c r="K122" s="853"/>
      <c r="L122" s="853"/>
      <c r="M122" s="853"/>
      <c r="N122" s="853"/>
      <c r="O122" s="853"/>
      <c r="P122" s="853"/>
      <c r="Q122" s="853"/>
      <c r="R122" s="853"/>
      <c r="S122" s="853"/>
      <c r="T122" s="853"/>
      <c r="U122" s="853"/>
      <c r="V122" s="853"/>
      <c r="W122" s="853"/>
      <c r="X122" s="853"/>
      <c r="Y122" s="853"/>
      <c r="Z122" s="854"/>
      <c r="AA122" s="826" t="s">
        <v>107</v>
      </c>
      <c r="AB122" s="771"/>
      <c r="AC122" s="771"/>
      <c r="AD122" s="771"/>
      <c r="AE122" s="772"/>
      <c r="AF122" s="770" t="s">
        <v>107</v>
      </c>
      <c r="AG122" s="771"/>
      <c r="AH122" s="771"/>
      <c r="AI122" s="771"/>
      <c r="AJ122" s="772"/>
      <c r="AK122" s="770" t="s">
        <v>107</v>
      </c>
      <c r="AL122" s="771"/>
      <c r="AM122" s="771"/>
      <c r="AN122" s="771"/>
      <c r="AO122" s="772"/>
      <c r="AP122" s="773" t="s">
        <v>107</v>
      </c>
      <c r="AQ122" s="774"/>
      <c r="AR122" s="774"/>
      <c r="AS122" s="774"/>
      <c r="AT122" s="775"/>
      <c r="AU122" s="931"/>
      <c r="AV122" s="932"/>
      <c r="AW122" s="932"/>
      <c r="AX122" s="932"/>
      <c r="AY122" s="932"/>
      <c r="AZ122" s="228" t="s">
        <v>164</v>
      </c>
      <c r="BA122" s="228"/>
      <c r="BB122" s="228"/>
      <c r="BC122" s="228"/>
      <c r="BD122" s="228"/>
      <c r="BE122" s="228"/>
      <c r="BF122" s="228"/>
      <c r="BG122" s="228"/>
      <c r="BH122" s="228"/>
      <c r="BI122" s="228"/>
      <c r="BJ122" s="228"/>
      <c r="BK122" s="228"/>
      <c r="BL122" s="228"/>
      <c r="BM122" s="228"/>
      <c r="BN122" s="228"/>
      <c r="BO122" s="883" t="s">
        <v>436</v>
      </c>
      <c r="BP122" s="884"/>
      <c r="BQ122" s="885">
        <v>28579610</v>
      </c>
      <c r="BR122" s="886"/>
      <c r="BS122" s="886"/>
      <c r="BT122" s="886"/>
      <c r="BU122" s="886"/>
      <c r="BV122" s="886">
        <v>29407739</v>
      </c>
      <c r="BW122" s="886"/>
      <c r="BX122" s="886"/>
      <c r="BY122" s="886"/>
      <c r="BZ122" s="886"/>
      <c r="CA122" s="886">
        <v>27582328</v>
      </c>
      <c r="CB122" s="886"/>
      <c r="CC122" s="886"/>
      <c r="CD122" s="886"/>
      <c r="CE122" s="886"/>
      <c r="CF122" s="798"/>
      <c r="CG122" s="799"/>
      <c r="CH122" s="799"/>
      <c r="CI122" s="799"/>
      <c r="CJ122" s="887"/>
      <c r="CK122" s="897"/>
      <c r="CL122" s="861"/>
      <c r="CM122" s="861"/>
      <c r="CN122" s="861"/>
      <c r="CO122" s="862"/>
      <c r="CP122" s="847" t="s">
        <v>377</v>
      </c>
      <c r="CQ122" s="848"/>
      <c r="CR122" s="848"/>
      <c r="CS122" s="848"/>
      <c r="CT122" s="848"/>
      <c r="CU122" s="848"/>
      <c r="CV122" s="848"/>
      <c r="CW122" s="848"/>
      <c r="CX122" s="848"/>
      <c r="CY122" s="848"/>
      <c r="CZ122" s="848"/>
      <c r="DA122" s="848"/>
      <c r="DB122" s="848"/>
      <c r="DC122" s="848"/>
      <c r="DD122" s="848"/>
      <c r="DE122" s="848"/>
      <c r="DF122" s="849"/>
      <c r="DG122" s="779" t="s">
        <v>107</v>
      </c>
      <c r="DH122" s="780"/>
      <c r="DI122" s="780"/>
      <c r="DJ122" s="780"/>
      <c r="DK122" s="780"/>
      <c r="DL122" s="780" t="s">
        <v>107</v>
      </c>
      <c r="DM122" s="780"/>
      <c r="DN122" s="780"/>
      <c r="DO122" s="780"/>
      <c r="DP122" s="780"/>
      <c r="DQ122" s="780">
        <v>42519</v>
      </c>
      <c r="DR122" s="780"/>
      <c r="DS122" s="780"/>
      <c r="DT122" s="780"/>
      <c r="DU122" s="780"/>
      <c r="DV122" s="872">
        <v>0.5</v>
      </c>
      <c r="DW122" s="872"/>
      <c r="DX122" s="872"/>
      <c r="DY122" s="872"/>
      <c r="DZ122" s="873"/>
    </row>
    <row r="123" spans="1:130" s="197" customFormat="1" ht="26.25" customHeight="1" thickBot="1" x14ac:dyDescent="0.2">
      <c r="A123" s="841"/>
      <c r="B123" s="842"/>
      <c r="C123" s="852" t="s">
        <v>423</v>
      </c>
      <c r="D123" s="853"/>
      <c r="E123" s="853"/>
      <c r="F123" s="853"/>
      <c r="G123" s="853"/>
      <c r="H123" s="853"/>
      <c r="I123" s="853"/>
      <c r="J123" s="853"/>
      <c r="K123" s="853"/>
      <c r="L123" s="853"/>
      <c r="M123" s="853"/>
      <c r="N123" s="853"/>
      <c r="O123" s="853"/>
      <c r="P123" s="853"/>
      <c r="Q123" s="853"/>
      <c r="R123" s="853"/>
      <c r="S123" s="853"/>
      <c r="T123" s="853"/>
      <c r="U123" s="853"/>
      <c r="V123" s="853"/>
      <c r="W123" s="853"/>
      <c r="X123" s="853"/>
      <c r="Y123" s="853"/>
      <c r="Z123" s="854"/>
      <c r="AA123" s="826" t="s">
        <v>107</v>
      </c>
      <c r="AB123" s="771"/>
      <c r="AC123" s="771"/>
      <c r="AD123" s="771"/>
      <c r="AE123" s="772"/>
      <c r="AF123" s="770" t="s">
        <v>107</v>
      </c>
      <c r="AG123" s="771"/>
      <c r="AH123" s="771"/>
      <c r="AI123" s="771"/>
      <c r="AJ123" s="772"/>
      <c r="AK123" s="770" t="s">
        <v>107</v>
      </c>
      <c r="AL123" s="771"/>
      <c r="AM123" s="771"/>
      <c r="AN123" s="771"/>
      <c r="AO123" s="772"/>
      <c r="AP123" s="773" t="s">
        <v>107</v>
      </c>
      <c r="AQ123" s="774"/>
      <c r="AR123" s="774"/>
      <c r="AS123" s="774"/>
      <c r="AT123" s="775"/>
      <c r="AU123" s="880" t="s">
        <v>437</v>
      </c>
      <c r="AV123" s="881"/>
      <c r="AW123" s="881"/>
      <c r="AX123" s="881"/>
      <c r="AY123" s="881"/>
      <c r="AZ123" s="881"/>
      <c r="BA123" s="881"/>
      <c r="BB123" s="881"/>
      <c r="BC123" s="881"/>
      <c r="BD123" s="881"/>
      <c r="BE123" s="881"/>
      <c r="BF123" s="881"/>
      <c r="BG123" s="881"/>
      <c r="BH123" s="881"/>
      <c r="BI123" s="881"/>
      <c r="BJ123" s="881"/>
      <c r="BK123" s="881"/>
      <c r="BL123" s="881"/>
      <c r="BM123" s="881"/>
      <c r="BN123" s="881"/>
      <c r="BO123" s="881"/>
      <c r="BP123" s="882"/>
      <c r="BQ123" s="877">
        <v>23.6</v>
      </c>
      <c r="BR123" s="878"/>
      <c r="BS123" s="878"/>
      <c r="BT123" s="878"/>
      <c r="BU123" s="878"/>
      <c r="BV123" s="878" t="s">
        <v>107</v>
      </c>
      <c r="BW123" s="878"/>
      <c r="BX123" s="878"/>
      <c r="BY123" s="878"/>
      <c r="BZ123" s="878"/>
      <c r="CA123" s="878" t="s">
        <v>107</v>
      </c>
      <c r="CB123" s="878"/>
      <c r="CC123" s="878"/>
      <c r="CD123" s="878"/>
      <c r="CE123" s="878"/>
      <c r="CF123" s="785"/>
      <c r="CG123" s="786"/>
      <c r="CH123" s="786"/>
      <c r="CI123" s="786"/>
      <c r="CJ123" s="879"/>
      <c r="CK123" s="897"/>
      <c r="CL123" s="861"/>
      <c r="CM123" s="861"/>
      <c r="CN123" s="861"/>
      <c r="CO123" s="862"/>
      <c r="CP123" s="847" t="s">
        <v>438</v>
      </c>
      <c r="CQ123" s="848"/>
      <c r="CR123" s="848"/>
      <c r="CS123" s="848"/>
      <c r="CT123" s="848"/>
      <c r="CU123" s="848"/>
      <c r="CV123" s="848"/>
      <c r="CW123" s="848"/>
      <c r="CX123" s="848"/>
      <c r="CY123" s="848"/>
      <c r="CZ123" s="848"/>
      <c r="DA123" s="848"/>
      <c r="DB123" s="848"/>
      <c r="DC123" s="848"/>
      <c r="DD123" s="848"/>
      <c r="DE123" s="848"/>
      <c r="DF123" s="849"/>
      <c r="DG123" s="826" t="s">
        <v>439</v>
      </c>
      <c r="DH123" s="771"/>
      <c r="DI123" s="771"/>
      <c r="DJ123" s="771"/>
      <c r="DK123" s="772"/>
      <c r="DL123" s="770" t="s">
        <v>439</v>
      </c>
      <c r="DM123" s="771"/>
      <c r="DN123" s="771"/>
      <c r="DO123" s="771"/>
      <c r="DP123" s="772"/>
      <c r="DQ123" s="770" t="s">
        <v>439</v>
      </c>
      <c r="DR123" s="771"/>
      <c r="DS123" s="771"/>
      <c r="DT123" s="771"/>
      <c r="DU123" s="772"/>
      <c r="DV123" s="773" t="s">
        <v>439</v>
      </c>
      <c r="DW123" s="774"/>
      <c r="DX123" s="774"/>
      <c r="DY123" s="774"/>
      <c r="DZ123" s="775"/>
    </row>
    <row r="124" spans="1:130" s="197" customFormat="1" ht="26.25" customHeight="1" x14ac:dyDescent="0.15">
      <c r="A124" s="841"/>
      <c r="B124" s="842"/>
      <c r="C124" s="852" t="s">
        <v>426</v>
      </c>
      <c r="D124" s="853"/>
      <c r="E124" s="853"/>
      <c r="F124" s="853"/>
      <c r="G124" s="853"/>
      <c r="H124" s="853"/>
      <c r="I124" s="853"/>
      <c r="J124" s="853"/>
      <c r="K124" s="853"/>
      <c r="L124" s="853"/>
      <c r="M124" s="853"/>
      <c r="N124" s="853"/>
      <c r="O124" s="853"/>
      <c r="P124" s="853"/>
      <c r="Q124" s="853"/>
      <c r="R124" s="853"/>
      <c r="S124" s="853"/>
      <c r="T124" s="853"/>
      <c r="U124" s="853"/>
      <c r="V124" s="853"/>
      <c r="W124" s="853"/>
      <c r="X124" s="853"/>
      <c r="Y124" s="853"/>
      <c r="Z124" s="854"/>
      <c r="AA124" s="826" t="s">
        <v>439</v>
      </c>
      <c r="AB124" s="771"/>
      <c r="AC124" s="771"/>
      <c r="AD124" s="771"/>
      <c r="AE124" s="772"/>
      <c r="AF124" s="770" t="s">
        <v>439</v>
      </c>
      <c r="AG124" s="771"/>
      <c r="AH124" s="771"/>
      <c r="AI124" s="771"/>
      <c r="AJ124" s="772"/>
      <c r="AK124" s="770" t="s">
        <v>439</v>
      </c>
      <c r="AL124" s="771"/>
      <c r="AM124" s="771"/>
      <c r="AN124" s="771"/>
      <c r="AO124" s="772"/>
      <c r="AP124" s="773" t="s">
        <v>439</v>
      </c>
      <c r="AQ124" s="774"/>
      <c r="AR124" s="774"/>
      <c r="AS124" s="774"/>
      <c r="AT124" s="7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8"/>
      <c r="CL124" s="898"/>
      <c r="CM124" s="898"/>
      <c r="CN124" s="898"/>
      <c r="CO124" s="899"/>
      <c r="CP124" s="847" t="s">
        <v>440</v>
      </c>
      <c r="CQ124" s="848"/>
      <c r="CR124" s="848"/>
      <c r="CS124" s="848"/>
      <c r="CT124" s="848"/>
      <c r="CU124" s="848"/>
      <c r="CV124" s="848"/>
      <c r="CW124" s="848"/>
      <c r="CX124" s="848"/>
      <c r="CY124" s="848"/>
      <c r="CZ124" s="848"/>
      <c r="DA124" s="848"/>
      <c r="DB124" s="848"/>
      <c r="DC124" s="848"/>
      <c r="DD124" s="848"/>
      <c r="DE124" s="848"/>
      <c r="DF124" s="849"/>
      <c r="DG124" s="752" t="s">
        <v>439</v>
      </c>
      <c r="DH124" s="753"/>
      <c r="DI124" s="753"/>
      <c r="DJ124" s="753"/>
      <c r="DK124" s="754"/>
      <c r="DL124" s="755" t="s">
        <v>439</v>
      </c>
      <c r="DM124" s="753"/>
      <c r="DN124" s="753"/>
      <c r="DO124" s="753"/>
      <c r="DP124" s="754"/>
      <c r="DQ124" s="755" t="s">
        <v>439</v>
      </c>
      <c r="DR124" s="753"/>
      <c r="DS124" s="753"/>
      <c r="DT124" s="753"/>
      <c r="DU124" s="754"/>
      <c r="DV124" s="856" t="s">
        <v>439</v>
      </c>
      <c r="DW124" s="857"/>
      <c r="DX124" s="857"/>
      <c r="DY124" s="857"/>
      <c r="DZ124" s="858"/>
    </row>
    <row r="125" spans="1:130" s="197" customFormat="1" ht="26.25" customHeight="1" thickBot="1" x14ac:dyDescent="0.2">
      <c r="A125" s="841"/>
      <c r="B125" s="842"/>
      <c r="C125" s="852" t="s">
        <v>428</v>
      </c>
      <c r="D125" s="853"/>
      <c r="E125" s="853"/>
      <c r="F125" s="853"/>
      <c r="G125" s="853"/>
      <c r="H125" s="853"/>
      <c r="I125" s="853"/>
      <c r="J125" s="853"/>
      <c r="K125" s="853"/>
      <c r="L125" s="853"/>
      <c r="M125" s="853"/>
      <c r="N125" s="853"/>
      <c r="O125" s="853"/>
      <c r="P125" s="853"/>
      <c r="Q125" s="853"/>
      <c r="R125" s="853"/>
      <c r="S125" s="853"/>
      <c r="T125" s="853"/>
      <c r="U125" s="853"/>
      <c r="V125" s="853"/>
      <c r="W125" s="853"/>
      <c r="X125" s="853"/>
      <c r="Y125" s="853"/>
      <c r="Z125" s="854"/>
      <c r="AA125" s="826" t="s">
        <v>439</v>
      </c>
      <c r="AB125" s="771"/>
      <c r="AC125" s="771"/>
      <c r="AD125" s="771"/>
      <c r="AE125" s="772"/>
      <c r="AF125" s="770" t="s">
        <v>439</v>
      </c>
      <c r="AG125" s="771"/>
      <c r="AH125" s="771"/>
      <c r="AI125" s="771"/>
      <c r="AJ125" s="772"/>
      <c r="AK125" s="770" t="s">
        <v>439</v>
      </c>
      <c r="AL125" s="771"/>
      <c r="AM125" s="771"/>
      <c r="AN125" s="771"/>
      <c r="AO125" s="772"/>
      <c r="AP125" s="773" t="s">
        <v>439</v>
      </c>
      <c r="AQ125" s="774"/>
      <c r="AR125" s="774"/>
      <c r="AS125" s="774"/>
      <c r="AT125" s="7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9" t="s">
        <v>441</v>
      </c>
      <c r="CL125" s="859"/>
      <c r="CM125" s="859"/>
      <c r="CN125" s="859"/>
      <c r="CO125" s="860"/>
      <c r="CP125" s="865" t="s">
        <v>442</v>
      </c>
      <c r="CQ125" s="810"/>
      <c r="CR125" s="810"/>
      <c r="CS125" s="810"/>
      <c r="CT125" s="810"/>
      <c r="CU125" s="810"/>
      <c r="CV125" s="810"/>
      <c r="CW125" s="810"/>
      <c r="CX125" s="810"/>
      <c r="CY125" s="810"/>
      <c r="CZ125" s="810"/>
      <c r="DA125" s="810"/>
      <c r="DB125" s="810"/>
      <c r="DC125" s="810"/>
      <c r="DD125" s="810"/>
      <c r="DE125" s="810"/>
      <c r="DF125" s="811"/>
      <c r="DG125" s="845" t="s">
        <v>439</v>
      </c>
      <c r="DH125" s="846"/>
      <c r="DI125" s="846"/>
      <c r="DJ125" s="846"/>
      <c r="DK125" s="846"/>
      <c r="DL125" s="846" t="s">
        <v>439</v>
      </c>
      <c r="DM125" s="846"/>
      <c r="DN125" s="846"/>
      <c r="DO125" s="846"/>
      <c r="DP125" s="846"/>
      <c r="DQ125" s="846" t="s">
        <v>439</v>
      </c>
      <c r="DR125" s="846"/>
      <c r="DS125" s="846"/>
      <c r="DT125" s="846"/>
      <c r="DU125" s="846"/>
      <c r="DV125" s="850" t="s">
        <v>439</v>
      </c>
      <c r="DW125" s="850"/>
      <c r="DX125" s="850"/>
      <c r="DY125" s="850"/>
      <c r="DZ125" s="851"/>
    </row>
    <row r="126" spans="1:130" s="197" customFormat="1" ht="26.25" customHeight="1" x14ac:dyDescent="0.15">
      <c r="A126" s="841"/>
      <c r="B126" s="842"/>
      <c r="C126" s="852" t="s">
        <v>431</v>
      </c>
      <c r="D126" s="853"/>
      <c r="E126" s="853"/>
      <c r="F126" s="853"/>
      <c r="G126" s="853"/>
      <c r="H126" s="853"/>
      <c r="I126" s="853"/>
      <c r="J126" s="853"/>
      <c r="K126" s="853"/>
      <c r="L126" s="853"/>
      <c r="M126" s="853"/>
      <c r="N126" s="853"/>
      <c r="O126" s="853"/>
      <c r="P126" s="853"/>
      <c r="Q126" s="853"/>
      <c r="R126" s="853"/>
      <c r="S126" s="853"/>
      <c r="T126" s="853"/>
      <c r="U126" s="853"/>
      <c r="V126" s="853"/>
      <c r="W126" s="853"/>
      <c r="X126" s="853"/>
      <c r="Y126" s="853"/>
      <c r="Z126" s="854"/>
      <c r="AA126" s="826" t="s">
        <v>439</v>
      </c>
      <c r="AB126" s="771"/>
      <c r="AC126" s="771"/>
      <c r="AD126" s="771"/>
      <c r="AE126" s="772"/>
      <c r="AF126" s="770" t="s">
        <v>439</v>
      </c>
      <c r="AG126" s="771"/>
      <c r="AH126" s="771"/>
      <c r="AI126" s="771"/>
      <c r="AJ126" s="772"/>
      <c r="AK126" s="770" t="s">
        <v>439</v>
      </c>
      <c r="AL126" s="771"/>
      <c r="AM126" s="771"/>
      <c r="AN126" s="771"/>
      <c r="AO126" s="772"/>
      <c r="AP126" s="773" t="s">
        <v>439</v>
      </c>
      <c r="AQ126" s="774"/>
      <c r="AR126" s="774"/>
      <c r="AS126" s="774"/>
      <c r="AT126" s="775"/>
      <c r="AU126" s="233"/>
      <c r="AV126" s="233"/>
      <c r="AW126" s="233"/>
      <c r="AX126" s="855" t="s">
        <v>443</v>
      </c>
      <c r="AY126" s="767"/>
      <c r="AZ126" s="767"/>
      <c r="BA126" s="767"/>
      <c r="BB126" s="767"/>
      <c r="BC126" s="767"/>
      <c r="BD126" s="767"/>
      <c r="BE126" s="768"/>
      <c r="BF126" s="766" t="s">
        <v>444</v>
      </c>
      <c r="BG126" s="767"/>
      <c r="BH126" s="767"/>
      <c r="BI126" s="767"/>
      <c r="BJ126" s="767"/>
      <c r="BK126" s="767"/>
      <c r="BL126" s="768"/>
      <c r="BM126" s="766" t="s">
        <v>445</v>
      </c>
      <c r="BN126" s="767"/>
      <c r="BO126" s="767"/>
      <c r="BP126" s="767"/>
      <c r="BQ126" s="767"/>
      <c r="BR126" s="767"/>
      <c r="BS126" s="768"/>
      <c r="BT126" s="766" t="s">
        <v>446</v>
      </c>
      <c r="BU126" s="767"/>
      <c r="BV126" s="767"/>
      <c r="BW126" s="767"/>
      <c r="BX126" s="767"/>
      <c r="BY126" s="767"/>
      <c r="BZ126" s="769"/>
      <c r="CA126" s="233"/>
      <c r="CB126" s="233"/>
      <c r="CC126" s="233"/>
      <c r="CD126" s="234"/>
      <c r="CE126" s="234"/>
      <c r="CF126" s="234"/>
      <c r="CG126" s="231"/>
      <c r="CH126" s="231"/>
      <c r="CI126" s="231"/>
      <c r="CJ126" s="232"/>
      <c r="CK126" s="861"/>
      <c r="CL126" s="861"/>
      <c r="CM126" s="861"/>
      <c r="CN126" s="861"/>
      <c r="CO126" s="862"/>
      <c r="CP126" s="776" t="s">
        <v>447</v>
      </c>
      <c r="CQ126" s="777"/>
      <c r="CR126" s="777"/>
      <c r="CS126" s="777"/>
      <c r="CT126" s="777"/>
      <c r="CU126" s="777"/>
      <c r="CV126" s="777"/>
      <c r="CW126" s="777"/>
      <c r="CX126" s="777"/>
      <c r="CY126" s="777"/>
      <c r="CZ126" s="777"/>
      <c r="DA126" s="777"/>
      <c r="DB126" s="777"/>
      <c r="DC126" s="777"/>
      <c r="DD126" s="777"/>
      <c r="DE126" s="777"/>
      <c r="DF126" s="778"/>
      <c r="DG126" s="779" t="s">
        <v>439</v>
      </c>
      <c r="DH126" s="780"/>
      <c r="DI126" s="780"/>
      <c r="DJ126" s="780"/>
      <c r="DK126" s="780"/>
      <c r="DL126" s="780" t="s">
        <v>439</v>
      </c>
      <c r="DM126" s="780"/>
      <c r="DN126" s="780"/>
      <c r="DO126" s="780"/>
      <c r="DP126" s="780"/>
      <c r="DQ126" s="780" t="s">
        <v>439</v>
      </c>
      <c r="DR126" s="780"/>
      <c r="DS126" s="780"/>
      <c r="DT126" s="780"/>
      <c r="DU126" s="780"/>
      <c r="DV126" s="872" t="s">
        <v>439</v>
      </c>
      <c r="DW126" s="872"/>
      <c r="DX126" s="872"/>
      <c r="DY126" s="872"/>
      <c r="DZ126" s="873"/>
    </row>
    <row r="127" spans="1:130" s="197" customFormat="1" ht="26.25" customHeight="1" thickBot="1" x14ac:dyDescent="0.2">
      <c r="A127" s="843"/>
      <c r="B127" s="844"/>
      <c r="C127" s="874" t="s">
        <v>448</v>
      </c>
      <c r="D127" s="875"/>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6"/>
      <c r="AA127" s="826">
        <v>10996</v>
      </c>
      <c r="AB127" s="771"/>
      <c r="AC127" s="771"/>
      <c r="AD127" s="771"/>
      <c r="AE127" s="772"/>
      <c r="AF127" s="770">
        <v>6127</v>
      </c>
      <c r="AG127" s="771"/>
      <c r="AH127" s="771"/>
      <c r="AI127" s="771"/>
      <c r="AJ127" s="772"/>
      <c r="AK127" s="770">
        <v>4802</v>
      </c>
      <c r="AL127" s="771"/>
      <c r="AM127" s="771"/>
      <c r="AN127" s="771"/>
      <c r="AO127" s="772"/>
      <c r="AP127" s="773">
        <v>0.1</v>
      </c>
      <c r="AQ127" s="774"/>
      <c r="AR127" s="774"/>
      <c r="AS127" s="774"/>
      <c r="AT127" s="775"/>
      <c r="AU127" s="233"/>
      <c r="AV127" s="233"/>
      <c r="AW127" s="233"/>
      <c r="AX127" s="809" t="s">
        <v>449</v>
      </c>
      <c r="AY127" s="810"/>
      <c r="AZ127" s="810"/>
      <c r="BA127" s="810"/>
      <c r="BB127" s="810"/>
      <c r="BC127" s="810"/>
      <c r="BD127" s="810"/>
      <c r="BE127" s="811"/>
      <c r="BF127" s="812" t="s">
        <v>439</v>
      </c>
      <c r="BG127" s="813"/>
      <c r="BH127" s="813"/>
      <c r="BI127" s="813"/>
      <c r="BJ127" s="813"/>
      <c r="BK127" s="813"/>
      <c r="BL127" s="814"/>
      <c r="BM127" s="812">
        <v>13.27</v>
      </c>
      <c r="BN127" s="813"/>
      <c r="BO127" s="813"/>
      <c r="BP127" s="813"/>
      <c r="BQ127" s="813"/>
      <c r="BR127" s="813"/>
      <c r="BS127" s="814"/>
      <c r="BT127" s="812">
        <v>20</v>
      </c>
      <c r="BU127" s="813"/>
      <c r="BV127" s="813"/>
      <c r="BW127" s="813"/>
      <c r="BX127" s="813"/>
      <c r="BY127" s="813"/>
      <c r="BZ127" s="866"/>
      <c r="CA127" s="234"/>
      <c r="CB127" s="234"/>
      <c r="CC127" s="234"/>
      <c r="CD127" s="234"/>
      <c r="CE127" s="234"/>
      <c r="CF127" s="234"/>
      <c r="CG127" s="231"/>
      <c r="CH127" s="231"/>
      <c r="CI127" s="231"/>
      <c r="CJ127" s="232"/>
      <c r="CK127" s="863"/>
      <c r="CL127" s="863"/>
      <c r="CM127" s="863"/>
      <c r="CN127" s="863"/>
      <c r="CO127" s="864"/>
      <c r="CP127" s="867" t="s">
        <v>450</v>
      </c>
      <c r="CQ127" s="807"/>
      <c r="CR127" s="807"/>
      <c r="CS127" s="807"/>
      <c r="CT127" s="807"/>
      <c r="CU127" s="807"/>
      <c r="CV127" s="807"/>
      <c r="CW127" s="807"/>
      <c r="CX127" s="807"/>
      <c r="CY127" s="807"/>
      <c r="CZ127" s="807"/>
      <c r="DA127" s="807"/>
      <c r="DB127" s="807"/>
      <c r="DC127" s="807"/>
      <c r="DD127" s="807"/>
      <c r="DE127" s="807"/>
      <c r="DF127" s="808"/>
      <c r="DG127" s="868">
        <v>8722</v>
      </c>
      <c r="DH127" s="869"/>
      <c r="DI127" s="869"/>
      <c r="DJ127" s="869"/>
      <c r="DK127" s="869"/>
      <c r="DL127" s="869">
        <v>2829</v>
      </c>
      <c r="DM127" s="869"/>
      <c r="DN127" s="869"/>
      <c r="DO127" s="869"/>
      <c r="DP127" s="869"/>
      <c r="DQ127" s="869" t="s">
        <v>439</v>
      </c>
      <c r="DR127" s="869"/>
      <c r="DS127" s="869"/>
      <c r="DT127" s="869"/>
      <c r="DU127" s="869"/>
      <c r="DV127" s="870" t="s">
        <v>439</v>
      </c>
      <c r="DW127" s="870"/>
      <c r="DX127" s="870"/>
      <c r="DY127" s="870"/>
      <c r="DZ127" s="871"/>
    </row>
    <row r="128" spans="1:130" s="197" customFormat="1" ht="26.25" customHeight="1" x14ac:dyDescent="0.15">
      <c r="A128" s="835" t="s">
        <v>451</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7" t="s">
        <v>452</v>
      </c>
      <c r="X128" s="837"/>
      <c r="Y128" s="837"/>
      <c r="Z128" s="838"/>
      <c r="AA128" s="759">
        <v>74684</v>
      </c>
      <c r="AB128" s="760"/>
      <c r="AC128" s="760"/>
      <c r="AD128" s="760"/>
      <c r="AE128" s="761"/>
      <c r="AF128" s="762">
        <v>79255</v>
      </c>
      <c r="AG128" s="760"/>
      <c r="AH128" s="760"/>
      <c r="AI128" s="760"/>
      <c r="AJ128" s="761"/>
      <c r="AK128" s="762">
        <v>118005</v>
      </c>
      <c r="AL128" s="760"/>
      <c r="AM128" s="760"/>
      <c r="AN128" s="760"/>
      <c r="AO128" s="761"/>
      <c r="AP128" s="763"/>
      <c r="AQ128" s="764"/>
      <c r="AR128" s="764"/>
      <c r="AS128" s="764"/>
      <c r="AT128" s="765"/>
      <c r="AU128" s="235"/>
      <c r="AV128" s="235"/>
      <c r="AW128" s="235"/>
      <c r="AX128" s="815" t="s">
        <v>453</v>
      </c>
      <c r="AY128" s="777"/>
      <c r="AZ128" s="777"/>
      <c r="BA128" s="777"/>
      <c r="BB128" s="777"/>
      <c r="BC128" s="777"/>
      <c r="BD128" s="777"/>
      <c r="BE128" s="778"/>
      <c r="BF128" s="830" t="s">
        <v>454</v>
      </c>
      <c r="BG128" s="831"/>
      <c r="BH128" s="831"/>
      <c r="BI128" s="831"/>
      <c r="BJ128" s="831"/>
      <c r="BK128" s="831"/>
      <c r="BL128" s="832"/>
      <c r="BM128" s="830">
        <v>18.27</v>
      </c>
      <c r="BN128" s="831"/>
      <c r="BO128" s="831"/>
      <c r="BP128" s="831"/>
      <c r="BQ128" s="831"/>
      <c r="BR128" s="831"/>
      <c r="BS128" s="832"/>
      <c r="BT128" s="830">
        <v>30</v>
      </c>
      <c r="BU128" s="833"/>
      <c r="BV128" s="833"/>
      <c r="BW128" s="833"/>
      <c r="BX128" s="833"/>
      <c r="BY128" s="833"/>
      <c r="BZ128" s="83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21" t="s">
        <v>89</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823" t="s">
        <v>455</v>
      </c>
      <c r="X129" s="824"/>
      <c r="Y129" s="824"/>
      <c r="Z129" s="825"/>
      <c r="AA129" s="826">
        <v>10196324</v>
      </c>
      <c r="AB129" s="771"/>
      <c r="AC129" s="771"/>
      <c r="AD129" s="771"/>
      <c r="AE129" s="772"/>
      <c r="AF129" s="770">
        <v>10546392</v>
      </c>
      <c r="AG129" s="771"/>
      <c r="AH129" s="771"/>
      <c r="AI129" s="771"/>
      <c r="AJ129" s="772"/>
      <c r="AK129" s="770">
        <v>10387730</v>
      </c>
      <c r="AL129" s="771"/>
      <c r="AM129" s="771"/>
      <c r="AN129" s="771"/>
      <c r="AO129" s="772"/>
      <c r="AP129" s="827"/>
      <c r="AQ129" s="828"/>
      <c r="AR129" s="828"/>
      <c r="AS129" s="828"/>
      <c r="AT129" s="829"/>
      <c r="AU129" s="235"/>
      <c r="AV129" s="235"/>
      <c r="AW129" s="235"/>
      <c r="AX129" s="815" t="s">
        <v>456</v>
      </c>
      <c r="AY129" s="777"/>
      <c r="AZ129" s="777"/>
      <c r="BA129" s="777"/>
      <c r="BB129" s="777"/>
      <c r="BC129" s="777"/>
      <c r="BD129" s="777"/>
      <c r="BE129" s="778"/>
      <c r="BF129" s="816">
        <v>13.5</v>
      </c>
      <c r="BG129" s="817"/>
      <c r="BH129" s="817"/>
      <c r="BI129" s="817"/>
      <c r="BJ129" s="817"/>
      <c r="BK129" s="817"/>
      <c r="BL129" s="818"/>
      <c r="BM129" s="816">
        <v>25</v>
      </c>
      <c r="BN129" s="817"/>
      <c r="BO129" s="817"/>
      <c r="BP129" s="817"/>
      <c r="BQ129" s="817"/>
      <c r="BR129" s="817"/>
      <c r="BS129" s="818"/>
      <c r="BT129" s="816">
        <v>35</v>
      </c>
      <c r="BU129" s="819"/>
      <c r="BV129" s="819"/>
      <c r="BW129" s="819"/>
      <c r="BX129" s="819"/>
      <c r="BY129" s="819"/>
      <c r="BZ129" s="82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21" t="s">
        <v>457</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823" t="s">
        <v>458</v>
      </c>
      <c r="X130" s="824"/>
      <c r="Y130" s="824"/>
      <c r="Z130" s="825"/>
      <c r="AA130" s="826">
        <v>1660345</v>
      </c>
      <c r="AB130" s="771"/>
      <c r="AC130" s="771"/>
      <c r="AD130" s="771"/>
      <c r="AE130" s="772"/>
      <c r="AF130" s="770">
        <v>1783252</v>
      </c>
      <c r="AG130" s="771"/>
      <c r="AH130" s="771"/>
      <c r="AI130" s="771"/>
      <c r="AJ130" s="772"/>
      <c r="AK130" s="770">
        <v>1703041</v>
      </c>
      <c r="AL130" s="771"/>
      <c r="AM130" s="771"/>
      <c r="AN130" s="771"/>
      <c r="AO130" s="772"/>
      <c r="AP130" s="827"/>
      <c r="AQ130" s="828"/>
      <c r="AR130" s="828"/>
      <c r="AS130" s="828"/>
      <c r="AT130" s="829"/>
      <c r="AU130" s="235"/>
      <c r="AV130" s="235"/>
      <c r="AW130" s="235"/>
      <c r="AX130" s="806" t="s">
        <v>459</v>
      </c>
      <c r="AY130" s="807"/>
      <c r="AZ130" s="807"/>
      <c r="BA130" s="807"/>
      <c r="BB130" s="807"/>
      <c r="BC130" s="807"/>
      <c r="BD130" s="807"/>
      <c r="BE130" s="808"/>
      <c r="BF130" s="741" t="s">
        <v>460</v>
      </c>
      <c r="BG130" s="742"/>
      <c r="BH130" s="742"/>
      <c r="BI130" s="742"/>
      <c r="BJ130" s="742"/>
      <c r="BK130" s="742"/>
      <c r="BL130" s="743"/>
      <c r="BM130" s="741">
        <v>350</v>
      </c>
      <c r="BN130" s="742"/>
      <c r="BO130" s="742"/>
      <c r="BP130" s="742"/>
      <c r="BQ130" s="742"/>
      <c r="BR130" s="742"/>
      <c r="BS130" s="743"/>
      <c r="BT130" s="744"/>
      <c r="BU130" s="745"/>
      <c r="BV130" s="745"/>
      <c r="BW130" s="745"/>
      <c r="BX130" s="745"/>
      <c r="BY130" s="745"/>
      <c r="BZ130" s="74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7"/>
      <c r="B131" s="748"/>
      <c r="C131" s="748"/>
      <c r="D131" s="748"/>
      <c r="E131" s="748"/>
      <c r="F131" s="748"/>
      <c r="G131" s="748"/>
      <c r="H131" s="748"/>
      <c r="I131" s="748"/>
      <c r="J131" s="748"/>
      <c r="K131" s="748"/>
      <c r="L131" s="748"/>
      <c r="M131" s="748"/>
      <c r="N131" s="748"/>
      <c r="O131" s="748"/>
      <c r="P131" s="748"/>
      <c r="Q131" s="748"/>
      <c r="R131" s="748"/>
      <c r="S131" s="748"/>
      <c r="T131" s="748"/>
      <c r="U131" s="748"/>
      <c r="V131" s="748"/>
      <c r="W131" s="749" t="s">
        <v>461</v>
      </c>
      <c r="X131" s="750"/>
      <c r="Y131" s="750"/>
      <c r="Z131" s="751"/>
      <c r="AA131" s="752">
        <v>8535979</v>
      </c>
      <c r="AB131" s="753"/>
      <c r="AC131" s="753"/>
      <c r="AD131" s="753"/>
      <c r="AE131" s="754"/>
      <c r="AF131" s="755">
        <v>8763140</v>
      </c>
      <c r="AG131" s="753"/>
      <c r="AH131" s="753"/>
      <c r="AI131" s="753"/>
      <c r="AJ131" s="754"/>
      <c r="AK131" s="755">
        <v>8684689</v>
      </c>
      <c r="AL131" s="753"/>
      <c r="AM131" s="753"/>
      <c r="AN131" s="753"/>
      <c r="AO131" s="754"/>
      <c r="AP131" s="756"/>
      <c r="AQ131" s="757"/>
      <c r="AR131" s="757"/>
      <c r="AS131" s="757"/>
      <c r="AT131" s="75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88" t="s">
        <v>462</v>
      </c>
      <c r="B132" s="789"/>
      <c r="C132" s="789"/>
      <c r="D132" s="789"/>
      <c r="E132" s="789"/>
      <c r="F132" s="789"/>
      <c r="G132" s="789"/>
      <c r="H132" s="789"/>
      <c r="I132" s="789"/>
      <c r="J132" s="789"/>
      <c r="K132" s="789"/>
      <c r="L132" s="789"/>
      <c r="M132" s="789"/>
      <c r="N132" s="789"/>
      <c r="O132" s="789"/>
      <c r="P132" s="789"/>
      <c r="Q132" s="789"/>
      <c r="R132" s="789"/>
      <c r="S132" s="789"/>
      <c r="T132" s="789"/>
      <c r="U132" s="789"/>
      <c r="V132" s="792" t="s">
        <v>463</v>
      </c>
      <c r="W132" s="792"/>
      <c r="X132" s="792"/>
      <c r="Y132" s="792"/>
      <c r="Z132" s="793"/>
      <c r="AA132" s="794">
        <v>14.89803337</v>
      </c>
      <c r="AB132" s="795"/>
      <c r="AC132" s="795"/>
      <c r="AD132" s="795"/>
      <c r="AE132" s="796"/>
      <c r="AF132" s="797">
        <v>14.30676675</v>
      </c>
      <c r="AG132" s="795"/>
      <c r="AH132" s="795"/>
      <c r="AI132" s="795"/>
      <c r="AJ132" s="796"/>
      <c r="AK132" s="797">
        <v>11.42644256</v>
      </c>
      <c r="AL132" s="795"/>
      <c r="AM132" s="795"/>
      <c r="AN132" s="795"/>
      <c r="AO132" s="796"/>
      <c r="AP132" s="798"/>
      <c r="AQ132" s="799"/>
      <c r="AR132" s="799"/>
      <c r="AS132" s="799"/>
      <c r="AT132" s="80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90"/>
      <c r="B133" s="791"/>
      <c r="C133" s="791"/>
      <c r="D133" s="791"/>
      <c r="E133" s="791"/>
      <c r="F133" s="791"/>
      <c r="G133" s="791"/>
      <c r="H133" s="791"/>
      <c r="I133" s="791"/>
      <c r="J133" s="791"/>
      <c r="K133" s="791"/>
      <c r="L133" s="791"/>
      <c r="M133" s="791"/>
      <c r="N133" s="791"/>
      <c r="O133" s="791"/>
      <c r="P133" s="791"/>
      <c r="Q133" s="791"/>
      <c r="R133" s="791"/>
      <c r="S133" s="791"/>
      <c r="T133" s="791"/>
      <c r="U133" s="791"/>
      <c r="V133" s="801" t="s">
        <v>464</v>
      </c>
      <c r="W133" s="801"/>
      <c r="X133" s="801"/>
      <c r="Y133" s="801"/>
      <c r="Z133" s="802"/>
      <c r="AA133" s="803">
        <v>15.2</v>
      </c>
      <c r="AB133" s="804"/>
      <c r="AC133" s="804"/>
      <c r="AD133" s="804"/>
      <c r="AE133" s="805"/>
      <c r="AF133" s="803">
        <v>15.1</v>
      </c>
      <c r="AG133" s="804"/>
      <c r="AH133" s="804"/>
      <c r="AI133" s="804"/>
      <c r="AJ133" s="805"/>
      <c r="AK133" s="803">
        <v>13.5</v>
      </c>
      <c r="AL133" s="804"/>
      <c r="AM133" s="804"/>
      <c r="AN133" s="804"/>
      <c r="AO133" s="805"/>
      <c r="AP133" s="785"/>
      <c r="AQ133" s="786"/>
      <c r="AR133" s="786"/>
      <c r="AS133" s="786"/>
      <c r="AT133" s="78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5:DK75"/>
    <mergeCell ref="DL75:DP75"/>
    <mergeCell ref="DQ75:DU75"/>
    <mergeCell ref="DV75:DZ75"/>
    <mergeCell ref="BS75:CG75"/>
    <mergeCell ref="CH75:CL75"/>
    <mergeCell ref="CM75:CQ75"/>
    <mergeCell ref="CR75:CV75"/>
    <mergeCell ref="CW75:DA75"/>
    <mergeCell ref="DB75:DF75"/>
    <mergeCell ref="B75:P75"/>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CA113:CE113"/>
    <mergeCell ref="CF113:CJ113"/>
    <mergeCell ref="CM113:DF113"/>
    <mergeCell ref="DG113:DK113"/>
    <mergeCell ref="CM110:DF110"/>
    <mergeCell ref="DG110:DK110"/>
    <mergeCell ref="DL110:DP110"/>
    <mergeCell ref="DQ110:DU110"/>
    <mergeCell ref="DL113:DP113"/>
    <mergeCell ref="DQ113:DU113"/>
    <mergeCell ref="DV113:DZ113"/>
    <mergeCell ref="C114:Z114"/>
    <mergeCell ref="DQ116:DU116"/>
    <mergeCell ref="DV116:DZ116"/>
    <mergeCell ref="DV115:DZ115"/>
    <mergeCell ref="C116:Z116"/>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BV112:BZ112"/>
    <mergeCell ref="CA112:CE112"/>
    <mergeCell ref="CF112:CJ112"/>
    <mergeCell ref="CM112:DF112"/>
    <mergeCell ref="AA116:AE116"/>
    <mergeCell ref="AF116:AJ116"/>
    <mergeCell ref="AK116:AO116"/>
    <mergeCell ref="AP116:AT116"/>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8:BZ118"/>
    <mergeCell ref="CA118:CE118"/>
    <mergeCell ref="CF118:CJ118"/>
    <mergeCell ref="CM118:DF118"/>
    <mergeCell ref="DG118:DK118"/>
    <mergeCell ref="DG117:DK117"/>
    <mergeCell ref="DL117:DP117"/>
    <mergeCell ref="A112:B116"/>
    <mergeCell ref="C112:Z112"/>
    <mergeCell ref="AA112:AE112"/>
    <mergeCell ref="AF112:AJ112"/>
    <mergeCell ref="AK112:AO112"/>
    <mergeCell ref="AP112:AT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73:P73"/>
    <mergeCell ref="B72:P72"/>
    <mergeCell ref="B71:P71"/>
    <mergeCell ref="B70:P70"/>
    <mergeCell ref="B69:P69"/>
    <mergeCell ref="B68:P6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P86:AT86"/>
    <mergeCell ref="AU86:AY8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2883630</v>
      </c>
      <c r="L9" s="264">
        <v>71607</v>
      </c>
      <c r="M9" s="265">
        <v>78171</v>
      </c>
      <c r="N9" s="266">
        <v>-8.4</v>
      </c>
    </row>
    <row r="10" spans="1:16" x14ac:dyDescent="0.15">
      <c r="A10" s="248"/>
      <c r="B10" s="244"/>
      <c r="C10" s="244"/>
      <c r="D10" s="244"/>
      <c r="E10" s="244"/>
      <c r="F10" s="244"/>
      <c r="G10" s="1163" t="s">
        <v>473</v>
      </c>
      <c r="H10" s="1164"/>
      <c r="I10" s="1164"/>
      <c r="J10" s="1165"/>
      <c r="K10" s="267">
        <v>289896</v>
      </c>
      <c r="L10" s="268">
        <v>7199</v>
      </c>
      <c r="M10" s="269">
        <v>7086</v>
      </c>
      <c r="N10" s="270">
        <v>1.6</v>
      </c>
    </row>
    <row r="11" spans="1:16" ht="13.5" customHeight="1" x14ac:dyDescent="0.15">
      <c r="A11" s="248"/>
      <c r="B11" s="244"/>
      <c r="C11" s="244"/>
      <c r="D11" s="244"/>
      <c r="E11" s="244"/>
      <c r="F11" s="244"/>
      <c r="G11" s="1163" t="s">
        <v>474</v>
      </c>
      <c r="H11" s="1164"/>
      <c r="I11" s="1164"/>
      <c r="J11" s="1165"/>
      <c r="K11" s="267">
        <v>609243</v>
      </c>
      <c r="L11" s="268">
        <v>15129</v>
      </c>
      <c r="M11" s="269">
        <v>8305</v>
      </c>
      <c r="N11" s="270">
        <v>82.2</v>
      </c>
    </row>
    <row r="12" spans="1:16" ht="13.5" customHeight="1" x14ac:dyDescent="0.15">
      <c r="A12" s="248"/>
      <c r="B12" s="244"/>
      <c r="C12" s="244"/>
      <c r="D12" s="244"/>
      <c r="E12" s="244"/>
      <c r="F12" s="244"/>
      <c r="G12" s="1163" t="s">
        <v>475</v>
      </c>
      <c r="H12" s="1164"/>
      <c r="I12" s="1164"/>
      <c r="J12" s="1165"/>
      <c r="K12" s="267">
        <v>22279</v>
      </c>
      <c r="L12" s="268">
        <v>553</v>
      </c>
      <c r="M12" s="269">
        <v>1019</v>
      </c>
      <c r="N12" s="270">
        <v>-45.7</v>
      </c>
    </row>
    <row r="13" spans="1:16" ht="13.5" customHeight="1" x14ac:dyDescent="0.15">
      <c r="A13" s="248"/>
      <c r="B13" s="244"/>
      <c r="C13" s="244"/>
      <c r="D13" s="244"/>
      <c r="E13" s="244"/>
      <c r="F13" s="244"/>
      <c r="G13" s="1163" t="s">
        <v>476</v>
      </c>
      <c r="H13" s="1164"/>
      <c r="I13" s="1164"/>
      <c r="J13" s="1165"/>
      <c r="K13" s="267" t="s">
        <v>477</v>
      </c>
      <c r="L13" s="268" t="s">
        <v>477</v>
      </c>
      <c r="M13" s="269" t="s">
        <v>477</v>
      </c>
      <c r="N13" s="270" t="s">
        <v>477</v>
      </c>
    </row>
    <row r="14" spans="1:16" ht="13.5" customHeight="1" x14ac:dyDescent="0.15">
      <c r="A14" s="248"/>
      <c r="B14" s="244"/>
      <c r="C14" s="244"/>
      <c r="D14" s="244"/>
      <c r="E14" s="244"/>
      <c r="F14" s="244"/>
      <c r="G14" s="1163" t="s">
        <v>478</v>
      </c>
      <c r="H14" s="1164"/>
      <c r="I14" s="1164"/>
      <c r="J14" s="1165"/>
      <c r="K14" s="267">
        <v>87935</v>
      </c>
      <c r="L14" s="268">
        <v>2184</v>
      </c>
      <c r="M14" s="269">
        <v>3571</v>
      </c>
      <c r="N14" s="270">
        <v>-38.799999999999997</v>
      </c>
    </row>
    <row r="15" spans="1:16" ht="13.5" customHeight="1" x14ac:dyDescent="0.15">
      <c r="A15" s="248"/>
      <c r="B15" s="244"/>
      <c r="C15" s="244"/>
      <c r="D15" s="244"/>
      <c r="E15" s="244"/>
      <c r="F15" s="244"/>
      <c r="G15" s="1163" t="s">
        <v>479</v>
      </c>
      <c r="H15" s="1164"/>
      <c r="I15" s="1164"/>
      <c r="J15" s="1165"/>
      <c r="K15" s="267">
        <v>128989</v>
      </c>
      <c r="L15" s="268">
        <v>3203</v>
      </c>
      <c r="M15" s="269">
        <v>1563</v>
      </c>
      <c r="N15" s="270">
        <v>104.9</v>
      </c>
    </row>
    <row r="16" spans="1:16" x14ac:dyDescent="0.15">
      <c r="A16" s="248"/>
      <c r="B16" s="244"/>
      <c r="C16" s="244"/>
      <c r="D16" s="244"/>
      <c r="E16" s="244"/>
      <c r="F16" s="244"/>
      <c r="G16" s="1166" t="s">
        <v>480</v>
      </c>
      <c r="H16" s="1167"/>
      <c r="I16" s="1167"/>
      <c r="J16" s="1168"/>
      <c r="K16" s="268">
        <v>-294844</v>
      </c>
      <c r="L16" s="268">
        <v>-7322</v>
      </c>
      <c r="M16" s="269">
        <v>-7459</v>
      </c>
      <c r="N16" s="270">
        <v>-1.8</v>
      </c>
    </row>
    <row r="17" spans="1:16" x14ac:dyDescent="0.15">
      <c r="A17" s="248"/>
      <c r="B17" s="244"/>
      <c r="C17" s="244"/>
      <c r="D17" s="244"/>
      <c r="E17" s="244"/>
      <c r="F17" s="244"/>
      <c r="G17" s="1166" t="s">
        <v>164</v>
      </c>
      <c r="H17" s="1167"/>
      <c r="I17" s="1167"/>
      <c r="J17" s="1168"/>
      <c r="K17" s="268">
        <v>3727128</v>
      </c>
      <c r="L17" s="268">
        <v>92553</v>
      </c>
      <c r="M17" s="269">
        <v>92257</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9.2100000000000009</v>
      </c>
      <c r="L21" s="281">
        <v>8.7899999999999991</v>
      </c>
      <c r="M21" s="282">
        <v>0.42</v>
      </c>
      <c r="N21" s="249"/>
      <c r="O21" s="283"/>
      <c r="P21" s="279"/>
    </row>
    <row r="22" spans="1:16" s="284" customFormat="1" x14ac:dyDescent="0.15">
      <c r="A22" s="279"/>
      <c r="B22" s="249"/>
      <c r="C22" s="249"/>
      <c r="D22" s="249"/>
      <c r="E22" s="249"/>
      <c r="F22" s="249"/>
      <c r="G22" s="1160" t="s">
        <v>486</v>
      </c>
      <c r="H22" s="1161"/>
      <c r="I22" s="1161"/>
      <c r="J22" s="1162"/>
      <c r="K22" s="285">
        <v>93.1</v>
      </c>
      <c r="L22" s="286">
        <v>97.6</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1621339</v>
      </c>
      <c r="L32" s="294">
        <v>40262</v>
      </c>
      <c r="M32" s="295">
        <v>53720</v>
      </c>
      <c r="N32" s="296">
        <v>-25.1</v>
      </c>
    </row>
    <row r="33" spans="1:16" ht="13.5" customHeight="1" x14ac:dyDescent="0.15">
      <c r="A33" s="248"/>
      <c r="B33" s="244"/>
      <c r="C33" s="244"/>
      <c r="D33" s="244"/>
      <c r="E33" s="244"/>
      <c r="F33" s="244"/>
      <c r="G33" s="1151" t="s">
        <v>491</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492</v>
      </c>
      <c r="H34" s="1152"/>
      <c r="I34" s="1152"/>
      <c r="J34" s="1153"/>
      <c r="K34" s="294" t="s">
        <v>477</v>
      </c>
      <c r="L34" s="294" t="s">
        <v>477</v>
      </c>
      <c r="M34" s="295">
        <v>10</v>
      </c>
      <c r="N34" s="296" t="s">
        <v>477</v>
      </c>
    </row>
    <row r="35" spans="1:16" ht="27" customHeight="1" x14ac:dyDescent="0.15">
      <c r="A35" s="248"/>
      <c r="B35" s="244"/>
      <c r="C35" s="244"/>
      <c r="D35" s="244"/>
      <c r="E35" s="244"/>
      <c r="F35" s="244"/>
      <c r="G35" s="1151" t="s">
        <v>493</v>
      </c>
      <c r="H35" s="1152"/>
      <c r="I35" s="1152"/>
      <c r="J35" s="1153"/>
      <c r="K35" s="294">
        <v>648653</v>
      </c>
      <c r="L35" s="294">
        <v>16108</v>
      </c>
      <c r="M35" s="295">
        <v>17157</v>
      </c>
      <c r="N35" s="296">
        <v>-6.1</v>
      </c>
    </row>
    <row r="36" spans="1:16" ht="27" customHeight="1" x14ac:dyDescent="0.15">
      <c r="A36" s="248"/>
      <c r="B36" s="244"/>
      <c r="C36" s="244"/>
      <c r="D36" s="244"/>
      <c r="E36" s="244"/>
      <c r="F36" s="244"/>
      <c r="G36" s="1151" t="s">
        <v>494</v>
      </c>
      <c r="H36" s="1152"/>
      <c r="I36" s="1152"/>
      <c r="J36" s="1153"/>
      <c r="K36" s="294">
        <v>510645</v>
      </c>
      <c r="L36" s="294">
        <v>12681</v>
      </c>
      <c r="M36" s="295">
        <v>2855</v>
      </c>
      <c r="N36" s="296">
        <v>344.2</v>
      </c>
    </row>
    <row r="37" spans="1:16" ht="13.5" customHeight="1" x14ac:dyDescent="0.15">
      <c r="A37" s="248"/>
      <c r="B37" s="244"/>
      <c r="C37" s="244"/>
      <c r="D37" s="244"/>
      <c r="E37" s="244"/>
      <c r="F37" s="244"/>
      <c r="G37" s="1151" t="s">
        <v>495</v>
      </c>
      <c r="H37" s="1152"/>
      <c r="I37" s="1152"/>
      <c r="J37" s="1153"/>
      <c r="K37" s="294">
        <v>32760</v>
      </c>
      <c r="L37" s="294">
        <v>814</v>
      </c>
      <c r="M37" s="295">
        <v>650</v>
      </c>
      <c r="N37" s="296">
        <v>25.2</v>
      </c>
    </row>
    <row r="38" spans="1:16" ht="27" customHeight="1" x14ac:dyDescent="0.15">
      <c r="A38" s="248"/>
      <c r="B38" s="244"/>
      <c r="C38" s="244"/>
      <c r="D38" s="244"/>
      <c r="E38" s="244"/>
      <c r="F38" s="244"/>
      <c r="G38" s="1154" t="s">
        <v>496</v>
      </c>
      <c r="H38" s="1155"/>
      <c r="I38" s="1155"/>
      <c r="J38" s="1156"/>
      <c r="K38" s="297" t="s">
        <v>477</v>
      </c>
      <c r="L38" s="297" t="s">
        <v>477</v>
      </c>
      <c r="M38" s="298">
        <v>6</v>
      </c>
      <c r="N38" s="299" t="s">
        <v>477</v>
      </c>
      <c r="O38" s="293"/>
    </row>
    <row r="39" spans="1:16" x14ac:dyDescent="0.15">
      <c r="A39" s="248"/>
      <c r="B39" s="244"/>
      <c r="C39" s="244"/>
      <c r="D39" s="244"/>
      <c r="E39" s="244"/>
      <c r="F39" s="244"/>
      <c r="G39" s="1154" t="s">
        <v>497</v>
      </c>
      <c r="H39" s="1155"/>
      <c r="I39" s="1155"/>
      <c r="J39" s="1156"/>
      <c r="K39" s="300">
        <v>-118005</v>
      </c>
      <c r="L39" s="300">
        <v>-2930</v>
      </c>
      <c r="M39" s="301">
        <v>-6166</v>
      </c>
      <c r="N39" s="302">
        <v>-52.5</v>
      </c>
      <c r="O39" s="293"/>
    </row>
    <row r="40" spans="1:16" ht="27" customHeight="1" x14ac:dyDescent="0.15">
      <c r="A40" s="248"/>
      <c r="B40" s="244"/>
      <c r="C40" s="244"/>
      <c r="D40" s="244"/>
      <c r="E40" s="244"/>
      <c r="F40" s="244"/>
      <c r="G40" s="1151" t="s">
        <v>498</v>
      </c>
      <c r="H40" s="1152"/>
      <c r="I40" s="1152"/>
      <c r="J40" s="1153"/>
      <c r="K40" s="300">
        <v>-1703041</v>
      </c>
      <c r="L40" s="300">
        <v>-42291</v>
      </c>
      <c r="M40" s="301">
        <v>-46160</v>
      </c>
      <c r="N40" s="302">
        <v>-8.4</v>
      </c>
      <c r="O40" s="293"/>
    </row>
    <row r="41" spans="1:16" x14ac:dyDescent="0.15">
      <c r="A41" s="248"/>
      <c r="B41" s="244"/>
      <c r="C41" s="244"/>
      <c r="D41" s="244"/>
      <c r="E41" s="244"/>
      <c r="F41" s="244"/>
      <c r="G41" s="1157" t="s">
        <v>275</v>
      </c>
      <c r="H41" s="1158"/>
      <c r="I41" s="1158"/>
      <c r="J41" s="1159"/>
      <c r="K41" s="294">
        <v>992351</v>
      </c>
      <c r="L41" s="300">
        <v>24642</v>
      </c>
      <c r="M41" s="301">
        <v>22072</v>
      </c>
      <c r="N41" s="302">
        <v>11.6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4853632</v>
      </c>
      <c r="J51" s="320">
        <v>119680</v>
      </c>
      <c r="K51" s="321">
        <v>150.9</v>
      </c>
      <c r="L51" s="322">
        <v>67201</v>
      </c>
      <c r="M51" s="323">
        <v>-14.6</v>
      </c>
      <c r="N51" s="324">
        <v>165.5</v>
      </c>
    </row>
    <row r="52" spans="1:14" x14ac:dyDescent="0.15">
      <c r="A52" s="248"/>
      <c r="B52" s="244"/>
      <c r="C52" s="244"/>
      <c r="D52" s="244"/>
      <c r="E52" s="244"/>
      <c r="F52" s="244"/>
      <c r="G52" s="325"/>
      <c r="H52" s="326" t="s">
        <v>509</v>
      </c>
      <c r="I52" s="327">
        <v>1106412</v>
      </c>
      <c r="J52" s="328">
        <v>27282</v>
      </c>
      <c r="K52" s="329">
        <v>25.6</v>
      </c>
      <c r="L52" s="330">
        <v>35210</v>
      </c>
      <c r="M52" s="331">
        <v>-7.6</v>
      </c>
      <c r="N52" s="332">
        <v>33.200000000000003</v>
      </c>
    </row>
    <row r="53" spans="1:14" x14ac:dyDescent="0.15">
      <c r="A53" s="248"/>
      <c r="B53" s="244"/>
      <c r="C53" s="244"/>
      <c r="D53" s="244"/>
      <c r="E53" s="244"/>
      <c r="F53" s="244"/>
      <c r="G53" s="310" t="s">
        <v>510</v>
      </c>
      <c r="H53" s="311"/>
      <c r="I53" s="319">
        <v>10073808</v>
      </c>
      <c r="J53" s="320">
        <v>249704</v>
      </c>
      <c r="K53" s="321">
        <v>108.6</v>
      </c>
      <c r="L53" s="322">
        <v>75709</v>
      </c>
      <c r="M53" s="323">
        <v>12.7</v>
      </c>
      <c r="N53" s="324">
        <v>95.9</v>
      </c>
    </row>
    <row r="54" spans="1:14" x14ac:dyDescent="0.15">
      <c r="A54" s="248"/>
      <c r="B54" s="244"/>
      <c r="C54" s="244"/>
      <c r="D54" s="244"/>
      <c r="E54" s="244"/>
      <c r="F54" s="244"/>
      <c r="G54" s="325"/>
      <c r="H54" s="326" t="s">
        <v>509</v>
      </c>
      <c r="I54" s="327">
        <v>836545</v>
      </c>
      <c r="J54" s="328">
        <v>20736</v>
      </c>
      <c r="K54" s="329">
        <v>-24</v>
      </c>
      <c r="L54" s="330">
        <v>35212</v>
      </c>
      <c r="M54" s="331">
        <v>0</v>
      </c>
      <c r="N54" s="332">
        <v>-24</v>
      </c>
    </row>
    <row r="55" spans="1:14" x14ac:dyDescent="0.15">
      <c r="A55" s="248"/>
      <c r="B55" s="244"/>
      <c r="C55" s="244"/>
      <c r="D55" s="244"/>
      <c r="E55" s="244"/>
      <c r="F55" s="244"/>
      <c r="G55" s="310" t="s">
        <v>511</v>
      </c>
      <c r="H55" s="311"/>
      <c r="I55" s="319">
        <v>33190817</v>
      </c>
      <c r="J55" s="320">
        <v>825211</v>
      </c>
      <c r="K55" s="321">
        <v>230.5</v>
      </c>
      <c r="L55" s="322">
        <v>90961</v>
      </c>
      <c r="M55" s="323">
        <v>20.100000000000001</v>
      </c>
      <c r="N55" s="324">
        <v>210.4</v>
      </c>
    </row>
    <row r="56" spans="1:14" x14ac:dyDescent="0.15">
      <c r="A56" s="248"/>
      <c r="B56" s="244"/>
      <c r="C56" s="244"/>
      <c r="D56" s="244"/>
      <c r="E56" s="244"/>
      <c r="F56" s="244"/>
      <c r="G56" s="325"/>
      <c r="H56" s="326" t="s">
        <v>509</v>
      </c>
      <c r="I56" s="327">
        <v>388009</v>
      </c>
      <c r="J56" s="328">
        <v>9647</v>
      </c>
      <c r="K56" s="329">
        <v>-53.5</v>
      </c>
      <c r="L56" s="330">
        <v>37720</v>
      </c>
      <c r="M56" s="331">
        <v>7.1</v>
      </c>
      <c r="N56" s="332">
        <v>-60.6</v>
      </c>
    </row>
    <row r="57" spans="1:14" x14ac:dyDescent="0.15">
      <c r="A57" s="248"/>
      <c r="B57" s="244"/>
      <c r="C57" s="244"/>
      <c r="D57" s="244"/>
      <c r="E57" s="244"/>
      <c r="F57" s="244"/>
      <c r="G57" s="310" t="s">
        <v>512</v>
      </c>
      <c r="H57" s="311"/>
      <c r="I57" s="319">
        <v>23241336</v>
      </c>
      <c r="J57" s="320">
        <v>578128</v>
      </c>
      <c r="K57" s="321">
        <v>-29.9</v>
      </c>
      <c r="L57" s="322">
        <v>106614</v>
      </c>
      <c r="M57" s="323">
        <v>17.2</v>
      </c>
      <c r="N57" s="324">
        <v>-47.1</v>
      </c>
    </row>
    <row r="58" spans="1:14" x14ac:dyDescent="0.15">
      <c r="A58" s="248"/>
      <c r="B58" s="244"/>
      <c r="C58" s="244"/>
      <c r="D58" s="244"/>
      <c r="E58" s="244"/>
      <c r="F58" s="244"/>
      <c r="G58" s="325"/>
      <c r="H58" s="326" t="s">
        <v>509</v>
      </c>
      <c r="I58" s="327">
        <v>448122</v>
      </c>
      <c r="J58" s="328">
        <v>11147</v>
      </c>
      <c r="K58" s="329">
        <v>15.5</v>
      </c>
      <c r="L58" s="330">
        <v>45545</v>
      </c>
      <c r="M58" s="331">
        <v>20.7</v>
      </c>
      <c r="N58" s="332">
        <v>-5.2</v>
      </c>
    </row>
    <row r="59" spans="1:14" x14ac:dyDescent="0.15">
      <c r="A59" s="248"/>
      <c r="B59" s="244"/>
      <c r="C59" s="244"/>
      <c r="D59" s="244"/>
      <c r="E59" s="244"/>
      <c r="F59" s="244"/>
      <c r="G59" s="310" t="s">
        <v>513</v>
      </c>
      <c r="H59" s="311"/>
      <c r="I59" s="319">
        <v>27416000</v>
      </c>
      <c r="J59" s="320">
        <v>680805</v>
      </c>
      <c r="K59" s="321">
        <v>17.8</v>
      </c>
      <c r="L59" s="322">
        <v>63727</v>
      </c>
      <c r="M59" s="323">
        <v>-40.200000000000003</v>
      </c>
      <c r="N59" s="324">
        <v>58</v>
      </c>
    </row>
    <row r="60" spans="1:14" x14ac:dyDescent="0.15">
      <c r="A60" s="248"/>
      <c r="B60" s="244"/>
      <c r="C60" s="244"/>
      <c r="D60" s="244"/>
      <c r="E60" s="244"/>
      <c r="F60" s="244"/>
      <c r="G60" s="325"/>
      <c r="H60" s="326" t="s">
        <v>509</v>
      </c>
      <c r="I60" s="333">
        <v>596694</v>
      </c>
      <c r="J60" s="328">
        <v>14817</v>
      </c>
      <c r="K60" s="329">
        <v>32.9</v>
      </c>
      <c r="L60" s="330">
        <v>34577</v>
      </c>
      <c r="M60" s="331">
        <v>-24.1</v>
      </c>
      <c r="N60" s="332">
        <v>57</v>
      </c>
    </row>
    <row r="61" spans="1:14" x14ac:dyDescent="0.15">
      <c r="A61" s="248"/>
      <c r="B61" s="244"/>
      <c r="C61" s="244"/>
      <c r="D61" s="244"/>
      <c r="E61" s="244"/>
      <c r="F61" s="244"/>
      <c r="G61" s="310" t="s">
        <v>514</v>
      </c>
      <c r="H61" s="334"/>
      <c r="I61" s="335">
        <v>19755119</v>
      </c>
      <c r="J61" s="336">
        <v>490706</v>
      </c>
      <c r="K61" s="337">
        <v>95.6</v>
      </c>
      <c r="L61" s="338">
        <v>80842</v>
      </c>
      <c r="M61" s="339">
        <v>-1</v>
      </c>
      <c r="N61" s="324">
        <v>96.6</v>
      </c>
    </row>
    <row r="62" spans="1:14" x14ac:dyDescent="0.15">
      <c r="A62" s="248"/>
      <c r="B62" s="244"/>
      <c r="C62" s="244"/>
      <c r="D62" s="244"/>
      <c r="E62" s="244"/>
      <c r="F62" s="244"/>
      <c r="G62" s="325"/>
      <c r="H62" s="326" t="s">
        <v>509</v>
      </c>
      <c r="I62" s="327">
        <v>675156</v>
      </c>
      <c r="J62" s="328">
        <v>16726</v>
      </c>
      <c r="K62" s="329">
        <v>-0.7</v>
      </c>
      <c r="L62" s="330">
        <v>37653</v>
      </c>
      <c r="M62" s="331">
        <v>-0.8</v>
      </c>
      <c r="N62" s="332">
        <v>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27.74</v>
      </c>
      <c r="G47" s="12">
        <v>87.88</v>
      </c>
      <c r="H47" s="12">
        <v>57.75</v>
      </c>
      <c r="I47" s="12">
        <v>33.61</v>
      </c>
      <c r="J47" s="13">
        <v>16.04</v>
      </c>
    </row>
    <row r="48" spans="2:10" ht="57.75" customHeight="1" x14ac:dyDescent="0.15">
      <c r="B48" s="14"/>
      <c r="C48" s="1171" t="s">
        <v>4</v>
      </c>
      <c r="D48" s="1171"/>
      <c r="E48" s="1172"/>
      <c r="F48" s="15">
        <v>32.979999999999997</v>
      </c>
      <c r="G48" s="16">
        <v>13.15</v>
      </c>
      <c r="H48" s="16">
        <v>33.159999999999997</v>
      </c>
      <c r="I48" s="16">
        <v>6.88</v>
      </c>
      <c r="J48" s="17">
        <v>6.21</v>
      </c>
    </row>
    <row r="49" spans="2:10" ht="57.75" customHeight="1" thickBot="1" x14ac:dyDescent="0.2">
      <c r="B49" s="18"/>
      <c r="C49" s="1173" t="s">
        <v>5</v>
      </c>
      <c r="D49" s="1173"/>
      <c r="E49" s="1174"/>
      <c r="F49" s="19">
        <v>42.08</v>
      </c>
      <c r="G49" s="20">
        <v>8.77</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2017-04-26T00:08:24Z</cp:lastPrinted>
  <dcterms:created xsi:type="dcterms:W3CDTF">2017-02-15T15:36:08Z</dcterms:created>
  <dcterms:modified xsi:type="dcterms:W3CDTF">2017-04-26T00:13:48Z</dcterms:modified>
  <cp:category/>
</cp:coreProperties>
</file>