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U37" i="9"/>
  <c r="C37" i="9"/>
  <c r="BE36" i="9"/>
  <c r="C36" i="9"/>
  <c r="CO34" i="9"/>
  <c r="CO35" i="9" s="1"/>
  <c r="CO36" i="9" s="1"/>
  <c r="CO37" i="9" s="1"/>
  <c r="CO38" i="9" s="1"/>
  <c r="BW34" i="9"/>
  <c r="BW35" i="9" s="1"/>
  <c r="BW36" i="9" s="1"/>
  <c r="BW37" i="9" s="1"/>
  <c r="BW38"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<sst xmlns="http://schemas.openxmlformats.org/spreadsheetml/2006/main" count="1053" uniqueCount="570">
  <si>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</si>
  <si>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</si>
  <si>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</si>
  <si>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</si>
  <si>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</si>
  <si>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</si>
  <si>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</si>
  <si>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</si>
  <si>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</si>
  <si>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</si>
  <si>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</si>
  <si>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</si>
  <si>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</si>
  <si>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</si>
  <si>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</si>
  <si>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</si>
  <si>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</si>
  <si>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</si>
  <si>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</si>
  <si>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</si>
  <si>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</si>
  <si>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</si>
  <si>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</si>
  <si>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</si>
  <si>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</si>
  <si>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</si>
  <si>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</si>
  <si>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</si>
  <si>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</si>
  <si>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</si>
  <si>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</si>
  <si>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</si>
  <si>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</si>
  <si>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</si>
  <si>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</si>
  <si>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</si>
  <si>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</si>
  <si>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</si>
  <si>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</si>
  <si>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</si>
  <si>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</si>
  <si>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</si>
  <si>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</si>
  <si>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</si>
  <si>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</si>
  <si>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</si>
  <si>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</si>
  <si>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</si>
  <si>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</si>
  <si>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</si>
  <si>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</si>
  <si>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</si>
  <si>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</si>
  <si>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</si>
  <si>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</si>
  <si>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</si>
  <si>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</si>
  <si>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</si>
  <si>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</si>
  <si>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</si>
  <si>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</si>
  <si>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</si>
  <si>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</si>
  <si>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</si>
  <si>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</si>
  <si>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</si>
  <si>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</si>
  <si>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</si>
  <si>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</si>
  <si>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</si>
  <si>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</si>
  <si>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</si>
  <si>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</si>
  <si>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</si>
  <si>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</si>
  <si>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</si>
  <si>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</si>
  <si>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</si>
  <si>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</si>
  <si>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</si>
  <si>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</si>
  <si>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</si>
  <si>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</si>
  <si>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</si>
  <si>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</si>
  <si>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</si>
  <si>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</si>
  <si>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</si>
  <si>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</si>
  <si>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</si>
  <si>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</si>
  <si>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</si>
  <si>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</si>
  <si>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</si>
  <si>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</si>
  <si>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</si>
  <si>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</si>
  <si>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</si>
  <si>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</si>
  <si>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</si>
  <si>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</si>
  <si>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</si>
  <si>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</si>
  <si>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</si>
  <si>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</si>
  <si>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</si>
  <si>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</si>
  <si>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</si>
  <si>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</si>
  <si>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</si>
  <si>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</si>
  <si>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</si>
  <si>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</si>
  <si>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</si>
  <si>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</si>
  <si>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</si>
  <si>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</si>
  <si>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</si>
  <si>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</si>
  <si>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</si>
  <si>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</si>
  <si>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</si>
  <si>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</si>
  <si>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</si>
  <si>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</si>
  <si>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</si>
  <si>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</si>
  <si>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</si>
  <si>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</si>
  <si>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</si>
  <si>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</si>
  <si>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</si>
  <si>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</si>
  <si>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</si>
  <si>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</si>
  <si>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</si>
  <si>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</si>
  <si>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</si>
  <si>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</si>
  <si>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</si>
  <si>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</si>
  <si>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</si>
  <si>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</si>
  <si>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</si>
  <si>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</si>
  <si>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</si>
  <si>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</si>
  <si>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</si>
  <si>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</si>
  <si>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</si>
  <si>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</si>
  <si>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</si>
  <si>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</si>
  <si>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</si>
  <si>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</si>
  <si>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</si>
  <si>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</si>
  <si>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</si>
  <si>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</si>
  <si>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</si>
  <si>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</si>
  <si>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</si>
  <si>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</si>
  <si>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</si>
  <si>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</si>
  <si>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</si>
  <si>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</si>
  <si>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</si>
  <si>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</si>
  <si>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</si>
  <si>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</si>
  <si>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</si>
  <si>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</si>
  <si>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</si>
  <si>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</si>
  <si>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</si>
  <si>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</si>
  <si>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</si>
  <si>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</si>
  <si>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</si>
  <si>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</si>
  <si>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</si>
  <si>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</si>
  <si>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</si>
  <si>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</si>
  <si>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</si>
  <si>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</si>
  <si>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</si>
  <si>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</si>
  <si>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</si>
  <si>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</si>
  <si>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宮城県登米市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</si>
  <si>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</si>
  <si>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</si>
  <si>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</si>
  <si>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</si>
  <si>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</si>
  <si>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</si>
  <si>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</si>
  <si>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</si>
  <si>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</si>
  <si>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</si>
  <si>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</si>
  <si>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</si>
  <si>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</si>
  <si>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</si>
  <si>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</si>
  <si>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</si>
  <si>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</si>
  <si>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</si>
  <si>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</si>
  <si>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</si>
  <si>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</si>
  <si>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</si>
  <si>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</si>
  <si>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</si>
  <si>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</si>
  <si>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</si>
  <si>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</si>
  <si>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</si>
  <si>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</si>
  <si>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</si>
  <si>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</si>
  <si>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</si>
  <si>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</si>
  <si>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</si>
  <si>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</si>
  <si>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</si>
  <si>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</si>
  <si>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</si>
  <si>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</si>
  <si>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</si>
  <si>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</si>
  <si>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</si>
  <si>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</si>
  <si>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</si>
  <si>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</si>
  <si>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</si>
  <si>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</si>
  <si>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</si>
  <si>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</si>
  <si>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</si>
  <si>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</si>
  <si>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</si>
  <si>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</si>
  <si>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</si>
  <si>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</si>
  <si>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</si>
  <si>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</si>
  <si>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</si>
  <si>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</si>
  <si>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</si>
  <si>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</si>
  <si>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</si>
  <si>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</si>
  <si>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</si>
  <si>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</si>
  <si>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</si>
  <si>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</si>
  <si>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</si>
  <si>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</si>
  <si>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</si>
  <si>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</si>
  <si>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</si>
  <si>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</si>
  <si>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</si>
  <si>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</si>
  <si>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</si>
  <si>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</si>
  <si>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</si>
  <si>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</si>
  <si>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</si>
  <si>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</si>
  <si>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</si>
  <si>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</si>
  <si>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</si>
  <si>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</si>
  <si>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</si>
  <si>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</si>
  <si>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</si>
  <si>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</si>
  <si>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</si>
  <si>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</si>
  <si>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</si>
  <si>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</si>
  <si>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</si>
  <si>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</si>
  <si>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</si>
  <si>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</si>
  <si>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</si>
  <si>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</si>
  <si>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</si>
  <si>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</si>
  <si>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</si>
  <si>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</si>
  <si>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</si>
  <si>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</si>
  <si>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</si>
  <si>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</si>
  <si>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</si>
  <si>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</si>
  <si>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</si>
  <si>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</si>
  <si>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</si>
  <si>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</si>
  <si>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</si>
  <si>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</si>
  <si>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</si>
  <si>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</si>
  <si>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</si>
  <si>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</si>
  <si>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</si>
  <si>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</si>
  <si>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</si>
  <si>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</si>
  <si>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</si>
  <si>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</si>
  <si>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</si>
  <si>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</si>
  <si>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</si>
  <si>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</si>
  <si>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</si>
  <si>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</si>
  <si>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</si>
  <si>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</si>
  <si>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</si>
  <si>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</si>
  <si>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</si>
  <si>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</si>
  <si>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</si>
  <si>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</si>
  <si>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</si>
  <si>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</si>
  <si>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</si>
  <si>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</si>
  <si>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</si>
  <si>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</si>
  <si>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</si>
  <si>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</si>
  <si>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宮城県登米市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</si>
  <si>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</si>
  <si>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</si>
  <si>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</si>
  <si>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</si>
  <si>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</si>
  <si>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</si>
  <si>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</si>
  <si>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</si>
  <si>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</si>
  <si>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</si>
  <si>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</si>
  <si>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</si>
  <si>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</si>
  <si>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</si>
  <si>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</si>
  <si>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</si>
  <si>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</si>
  <si>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</si>
  <si>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</si>
  <si>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</si>
  <si>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</si>
  <si>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</si>
  <si>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</si>
  <si>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</si>
  <si>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</si>
  <si>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</si>
  <si>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</si>
  <si>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</si>
  <si>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</si>
  <si>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</si>
  <si>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</si>
  <si>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</si>
  <si>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</si>
  <si>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</si>
  <si>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</si>
  <si>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</si>
  <si>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</si>
  <si>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</si>
  <si>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</si>
  <si>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病院事業会計</t>
    <phoneticPr fontId="5"/>
  </si>
  <si>
    <t>老人保健施設事業会計</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</si>
  <si>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</si>
  <si>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</si>
  <si>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</si>
  <si>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</si>
  <si>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</si>
  <si>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</si>
  <si>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</si>
  <si>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</si>
  <si>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</si>
  <si>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</si>
  <si>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</si>
  <si>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</si>
  <si>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</si>
  <si>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</si>
  <si>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</si>
  <si>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</si>
  <si>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</si>
  <si>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</si>
  <si>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</si>
  <si>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</si>
  <si>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</si>
  <si>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</si>
  <si>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</si>
  <si>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</si>
  <si>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</si>
  <si>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</si>
  <si>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</si>
  <si>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</si>
  <si>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</si>
  <si>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</si>
  <si>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</si>
  <si>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</si>
  <si>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</si>
  <si>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</si>
  <si>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</si>
  <si>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</si>
  <si>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</si>
  <si>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</si>
  <si>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</si>
  <si>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</si>
  <si>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</si>
  <si>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</si>
  <si>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</si>
  <si>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</si>
  <si>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</si>
  <si>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</si>
  <si>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</si>
  <si>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</si>
  <si>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</si>
  <si>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</si>
  <si>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</si>
  <si>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</si>
  <si>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</si>
  <si>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</si>
  <si>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</si>
  <si>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</si>
  <si>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</si>
  <si>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</si>
  <si>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</si>
  <si>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</si>
  <si>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</si>
  <si>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</si>
  <si>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</si>
  <si>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</si>
  <si>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</si>
  <si>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</si>
  <si>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</si>
  <si>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</si>
  <si>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</si>
  <si>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</si>
  <si>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</si>
  <si>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</si>
  <si>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</si>
  <si>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</si>
  <si>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</si>
  <si>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</si>
  <si>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</si>
  <si>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</si>
  <si>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</si>
  <si>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</si>
  <si>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</si>
  <si>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</si>
  <si>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</si>
  <si>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</si>
  <si>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</si>
  <si>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</si>
  <si>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</si>
  <si>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</si>
  <si>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</si>
  <si>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</si>
  <si>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</si>
  <si>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</si>
  <si>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</si>
  <si>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</si>
  <si>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</si>
  <si>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</si>
  <si>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</si>
  <si>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</si>
  <si>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</si>
  <si>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</si>
  <si>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</si>
  <si>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</si>
  <si>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</si>
  <si>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</si>
  <si>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</si>
  <si>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</si>
  <si>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</si>
  <si>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</si>
  <si>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</si>
  <si>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</si>
  <si>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</si>
  <si>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</si>
  <si>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</si>
  <si>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</si>
  <si>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</si>
  <si>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</si>
  <si>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</si>
  <si>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</si>
  <si>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</si>
  <si>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</si>
  <si>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</si>
  <si>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</si>
  <si>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</si>
  <si>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</si>
  <si>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</si>
  <si>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</si>
  <si>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</si>
  <si>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</si>
  <si>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</si>
  <si>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</si>
  <si>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</si>
  <si>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</si>
  <si>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</si>
  <si>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</si>
  <si>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</si>
  <si>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</si>
  <si>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</si>
  <si>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</si>
  <si>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</si>
  <si>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</si>
  <si>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</si>
  <si>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</si>
  <si>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</si>
  <si>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</si>
  <si>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</si>
  <si>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</si>
  <si>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</si>
  <si>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</si>
  <si>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3.15</t>
  </si>
  <si>
    <t>▲ 6.62</t>
  </si>
  <si>
    <t>水道事業会計</t>
  </si>
  <si>
    <t>一般会計</t>
  </si>
  <si>
    <t>国民健康保険特別会計</t>
  </si>
  <si>
    <t>介護保険特別会計</t>
  </si>
  <si>
    <t>病院事業会計</t>
  </si>
  <si>
    <t>▲ 1.61</t>
  </si>
  <si>
    <t>▲ 0.50</t>
  </si>
  <si>
    <t>▲ 0.15</t>
  </si>
  <si>
    <t>宅地造成事業特別会計</t>
  </si>
  <si>
    <t>下水道事業特別会計</t>
  </si>
  <si>
    <t>老人保健施設事業会計</t>
  </si>
  <si>
    <t>その他会計（赤字）</t>
  </si>
  <si>
    <t>その他会計（黒字）</t>
  </si>
  <si>
    <t>-</t>
    <phoneticPr fontId="2"/>
  </si>
  <si>
    <t>法適用企業</t>
    <phoneticPr fontId="5"/>
  </si>
  <si>
    <t>法非適用企業</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</si>
  <si>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</si>
  <si>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</si>
  <si>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</si>
  <si>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</si>
  <si>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</si>
  <si>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登米市土地開発公社</t>
    <rPh sb="0" eb="3">
      <t>トメシ</t>
    </rPh>
    <rPh sb="3" eb="5">
      <t>トチ</t>
    </rPh>
    <rPh sb="5" eb="7">
      <t>カイハツ</t>
    </rPh>
    <rPh sb="7" eb="9">
      <t>コウシャ</t>
    </rPh>
    <phoneticPr fontId="2"/>
  </si>
  <si>
    <t>登米文化振興財団</t>
    <rPh sb="0" eb="2">
      <t>トメ</t>
    </rPh>
    <rPh sb="2" eb="4">
      <t>ブンカ</t>
    </rPh>
    <rPh sb="4" eb="6">
      <t>シンコウ</t>
    </rPh>
    <rPh sb="6" eb="8">
      <t>ザイダン</t>
    </rPh>
    <phoneticPr fontId="2"/>
  </si>
  <si>
    <t>とよま振興公社</t>
    <rPh sb="3" eb="5">
      <t>シンコウ</t>
    </rPh>
    <rPh sb="5" eb="7">
      <t>コウシャ</t>
    </rPh>
    <phoneticPr fontId="2"/>
  </si>
  <si>
    <t>なかだ農業開発公社</t>
    <rPh sb="3" eb="5">
      <t>ノウギョウ</t>
    </rPh>
    <rPh sb="5" eb="7">
      <t>カイハツ</t>
    </rPh>
    <rPh sb="7" eb="9">
      <t>コウシャ</t>
    </rPh>
    <phoneticPr fontId="2"/>
  </si>
  <si>
    <t>いしこし</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</si>
  <si>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</si>
  <si>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</si>
  <si>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</si>
  <si>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</si>
  <si>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</si>
  <si>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</si>
  <si>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</si>
  <si>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</si>
  <si>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</si>
  <si>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</si>
  <si>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</si>
  <si>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</si>
  <si>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一般会計等の地方債残高や公営企業債等への負担見込額の増加により、将来負担額は前年度から増加したが、決算剰余金等の積立てによる基金残高の増加など、将来負担額から控除することができる充当可能財源等が増加したため、平成26年度と比較して4.5％改善された。また、 実質公債費比率は、平成26年度に実施した繰上償還等により、平成27年度の元利償還金が減少し、一般会計等の公債費充当一般財源が減少したことにより、1.3％改善した。将来負担比率及び実質公債費比率は毎年度減少しているが、未だ類似団体平均を上回る水準であるため、今後も市債の新規発行を抑制し、公債費の負担軽減を図る。
</t>
    <rPh sb="1" eb="3">
      <t>ショウライ</t>
    </rPh>
    <rPh sb="3" eb="5">
      <t>フタン</t>
    </rPh>
    <rPh sb="5" eb="7">
      <t>ヒリツ</t>
    </rPh>
    <rPh sb="113" eb="115">
      <t>ヘイセイ</t>
    </rPh>
    <rPh sb="138" eb="140">
      <t>ジッシツ</t>
    </rPh>
    <rPh sb="140" eb="142">
      <t>コウサイ</t>
    </rPh>
    <rPh sb="142" eb="143">
      <t>ヒ</t>
    </rPh>
    <rPh sb="143" eb="145">
      <t>ヒリツ</t>
    </rPh>
    <rPh sb="225" eb="226">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</si>
</sst>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49950</c:v>
                </c:pt>
                <c:pt idx="1">
                  <c:v>63734</c:v>
                </c:pt>
                <c:pt idx="2">
                  <c:v>50253</c:v>
                </c:pt>
                <c:pt idx="3">
                  <c:v>65730</c:v>
                </c:pt>
                <c:pt idx="4">
                  <c:v>71747</c:v>
                </c:pt>
              </c:numCache>
            </c:numRef>
          </c:val>
          <c:smooth val="0"/>
        </c:ser>
        <c:dLbls>
          <c:showLegendKey val="0"/>
          <c:showVal val="0"/>
          <c:showCatName val="0"/>
          <c:showSerName val="0"/>
          <c:showPercent val="0"/>
          <c:showBubbleSize val="0"/>
        </c:dLbls>
        <c:marker val="1"/>
        <c:smooth val="0"/>
        <c:axId val="135124096"/>
        <c:axId val="135126016"/>
      </c:lineChart>
      <c:catAx>
        <c:axId val="135124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26016"/>
        <c:crosses val="autoZero"/>
        <c:auto val="1"/>
        <c:lblAlgn val="ctr"/>
        <c:lblOffset val="100"/>
        <c:tickLblSkip val="1"/>
        <c:tickMarkSkip val="1"/>
        <c:noMultiLvlLbl val="0"/>
      </c:catAx>
      <c:valAx>
        <c:axId val="135126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2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5.84</c:v>
                </c:pt>
                <c:pt idx="1">
                  <c:v>4.75</c:v>
                </c:pt>
                <c:pt idx="2">
                  <c:v>1.1499999999999999</c:v>
                </c:pt>
                <c:pt idx="3">
                  <c:v>6.26</c:v>
                </c:pt>
                <c:pt idx="4">
                  <c:v>4.2699999999999996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17.39</c:v>
                </c:pt>
                <c:pt idx="1">
                  <c:v>18.55</c:v>
                </c:pt>
                <c:pt idx="2">
                  <c:v>18.41</c:v>
                </c:pt>
                <c:pt idx="3">
                  <c:v>18.489999999999998</c:v>
                </c:pt>
                <c:pt idx="4">
                  <c:v>24.19</c:v>
                </c:pt>
              </c:numCache>
            </c:numRef>
          </c:val>
        </c:ser>
        <c:dLbls>
          <c:showLegendKey val="0"/>
          <c:showVal val="0"/>
          <c:showCatName val="0"/>
          <c:showSerName val="0"/>
          <c:showPercent val="0"/>
          <c:showBubbleSize val="0"/>
        </c:dLbls>
        <c:gapWidth val="250"/>
        <c:overlap val="100"/>
        <c:axId val="139409280"/>
        <c:axId val="1394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1.97</c:v>
                </c:pt>
                <c:pt idx="1">
                  <c:v>-3.15</c:v>
                </c:pt>
                <c:pt idx="2">
                  <c:v>-6.62</c:v>
                </c:pt>
                <c:pt idx="3">
                  <c:v>1.9</c:v>
                </c:pt>
                <c:pt idx="4">
                  <c:v>0.86</c:v>
                </c:pt>
              </c:numCache>
            </c:numRef>
          </c:val>
          <c:smooth val="0"/>
        </c:ser>
        <c:dLbls>
          <c:showLegendKey val="0"/>
          <c:showVal val="0"/>
          <c:showCatName val="0"/>
          <c:showSerName val="0"/>
          <c:showPercent val="0"/>
          <c:showBubbleSize val="0"/>
        </c:dLbls>
        <c:marker val="1"/>
        <c:smooth val="0"/>
        <c:axId val="139409280"/>
        <c:axId val="139415552"/>
      </c:lineChart>
      <c:catAx>
        <c:axId val="1394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415552"/>
        <c:crosses val="autoZero"/>
        <c:auto val="1"/>
        <c:lblAlgn val="ctr"/>
        <c:lblOffset val="100"/>
        <c:tickLblSkip val="1"/>
        <c:tickMarkSkip val="1"/>
        <c:noMultiLvlLbl val="0"/>
      </c:catAx>
      <c:valAx>
        <c:axId val="1394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0.92</c:v>
                </c:pt>
                <c:pt idx="2">
                  <c:v>#N/A</c:v>
                </c:pt>
                <c:pt idx="3">
                  <c:v>0.83</c:v>
                </c:pt>
                <c:pt idx="4">
                  <c:v>#N/A</c:v>
                </c:pt>
                <c:pt idx="5">
                  <c:v>0.6</c:v>
                </c:pt>
                <c:pt idx="6">
                  <c:v>#N/A</c:v>
                </c:pt>
                <c:pt idx="7">
                  <c:v>0.45</c:v>
                </c:pt>
                <c:pt idx="8">
                  <c:v>#N/A</c:v>
                </c:pt>
                <c:pt idx="9">
                  <c:v>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10.09</c:v>
                </c:pt>
                <c:pt idx="2">
                  <c:v>#N/A</c:v>
                </c:pt>
                <c:pt idx="3">
                  <c:v>3.69</c:v>
                </c:pt>
                <c:pt idx="4">
                  <c:v>#N/A</c:v>
                </c:pt>
                <c:pt idx="5">
                  <c:v>0.67</c:v>
                </c:pt>
                <c:pt idx="6">
                  <c:v>#N/A</c:v>
                </c:pt>
                <c:pt idx="7">
                  <c:v>0.14000000000000001</c:v>
                </c:pt>
                <c:pt idx="8">
                  <c:v>#N/A</c:v>
                </c:pt>
                <c:pt idx="9">
                  <c:v>0.22</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0.42</c:v>
                </c:pt>
                <c:pt idx="2">
                  <c:v>#N/A</c:v>
                </c:pt>
                <c:pt idx="3">
                  <c:v>0.42</c:v>
                </c:pt>
                <c:pt idx="4">
                  <c:v>#N/A</c:v>
                </c:pt>
                <c:pt idx="5">
                  <c:v>0.72</c:v>
                </c:pt>
                <c:pt idx="6">
                  <c:v>#N/A</c:v>
                </c:pt>
                <c:pt idx="7">
                  <c:v>0.72</c:v>
                </c:pt>
                <c:pt idx="8">
                  <c:v>#N/A</c:v>
                </c:pt>
                <c:pt idx="9">
                  <c:v>0.33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1.61</c:v>
                </c:pt>
                <c:pt idx="1">
                  <c:v>#N/A</c:v>
                </c:pt>
                <c:pt idx="2">
                  <c:v>0.5</c:v>
                </c:pt>
                <c:pt idx="3">
                  <c:v>#N/A</c:v>
                </c:pt>
                <c:pt idx="4">
                  <c:v>#N/A</c:v>
                </c:pt>
                <c:pt idx="5">
                  <c:v>0</c:v>
                </c:pt>
                <c:pt idx="6">
                  <c:v>0.15</c:v>
                </c:pt>
                <c:pt idx="7">
                  <c:v>#N/A</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0.57999999999999996</c:v>
                </c:pt>
                <c:pt idx="4">
                  <c:v>#N/A</c:v>
                </c:pt>
                <c:pt idx="5">
                  <c:v>0.24</c:v>
                </c:pt>
                <c:pt idx="6">
                  <c:v>#N/A</c:v>
                </c:pt>
                <c:pt idx="7">
                  <c:v>0.35</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1.46</c:v>
                </c:pt>
                <c:pt idx="2">
                  <c:v>#N/A</c:v>
                </c:pt>
                <c:pt idx="3">
                  <c:v>2.4</c:v>
                </c:pt>
                <c:pt idx="4">
                  <c:v>#N/A</c:v>
                </c:pt>
                <c:pt idx="5">
                  <c:v>1.92</c:v>
                </c:pt>
                <c:pt idx="6">
                  <c:v>#N/A</c:v>
                </c:pt>
                <c:pt idx="7">
                  <c:v>2</c:v>
                </c:pt>
                <c:pt idx="8">
                  <c:v>#N/A</c:v>
                </c:pt>
                <c:pt idx="9">
                  <c:v>2.2200000000000002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5.84</c:v>
                </c:pt>
                <c:pt idx="2">
                  <c:v>#N/A</c:v>
                </c:pt>
                <c:pt idx="3">
                  <c:v>4.75</c:v>
                </c:pt>
                <c:pt idx="4">
                  <c:v>#N/A</c:v>
                </c:pt>
                <c:pt idx="5">
                  <c:v>1.1399999999999999</c:v>
                </c:pt>
                <c:pt idx="6">
                  <c:v>#N/A</c:v>
                </c:pt>
                <c:pt idx="7">
                  <c:v>6.26</c:v>
                </c:pt>
                <c:pt idx="8">
                  <c:v>#N/A</c:v>
                </c:pt>
                <c:pt idx="9">
                  <c:v>4.26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5.62</c:v>
                </c:pt>
                <c:pt idx="2">
                  <c:v>#N/A</c:v>
                </c:pt>
                <c:pt idx="3">
                  <c:v>6.29</c:v>
                </c:pt>
                <c:pt idx="4">
                  <c:v>#N/A</c:v>
                </c:pt>
                <c:pt idx="5">
                  <c:v>7.69</c:v>
                </c:pt>
                <c:pt idx="6">
                  <c:v>#N/A</c:v>
                </c:pt>
                <c:pt idx="7">
                  <c:v>7.79</c:v>
                </c:pt>
                <c:pt idx="8">
                  <c:v>#N/A</c:v>
                </c:pt>
                <c:pt idx="9">
                  <c:v>8.69</c:v>
                </c:pt>
              </c:numCache>
            </c:numRef>
          </c:val>
        </c:ser>
        <c:dLbls>
          <c:showLegendKey val="0"/>
          <c:showVal val="0"/>
          <c:showCatName val="0"/>
          <c:showSerName val="0"/>
          <c:showPercent val="0"/>
          <c:showBubbleSize val="0"/>
        </c:dLbls>
        <c:gapWidth val="150"/>
        <c:overlap val="100"/>
        <c:axId val="110538112"/>
        <c:axId val="110539904"/>
      </c:barChart>
      <c:catAx>
        <c:axId val="11053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39904"/>
        <c:crosses val="autoZero"/>
        <c:auto val="1"/>
        <c:lblAlgn val="ctr"/>
        <c:lblOffset val="100"/>
        <c:tickLblSkip val="1"/>
        <c:tickMarkSkip val="1"/>
        <c:noMultiLvlLbl val="0"/>
      </c:catAx>
      <c:valAx>
        <c:axId val="11053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4743</c:v>
                </c:pt>
                <c:pt idx="5">
                  <c:v>4812</c:v>
                </c:pt>
                <c:pt idx="8">
                  <c:v>4986</c:v>
                </c:pt>
                <c:pt idx="11">
                  <c:v>5113</c:v>
                </c:pt>
                <c:pt idx="14">
                  <c:v>4961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83</c:v>
                </c:pt>
                <c:pt idx="3">
                  <c:v>74</c:v>
                </c:pt>
                <c:pt idx="6">
                  <c:v>68</c:v>
                </c:pt>
                <c:pt idx="9">
                  <c:v>59</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2504</c:v>
                </c:pt>
                <c:pt idx="3">
                  <c:v>2057</c:v>
                </c:pt>
                <c:pt idx="6">
                  <c:v>1830</c:v>
                </c:pt>
                <c:pt idx="9">
                  <c:v>2320</c:v>
                </c:pt>
                <c:pt idx="12">
                  <c:v>2323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77</c:v>
                </c:pt>
                <c:pt idx="3">
                  <c:v>96</c:v>
                </c:pt>
                <c:pt idx="6">
                  <c:v>113</c:v>
                </c:pt>
                <c:pt idx="9">
                  <c:v>115</c:v>
                </c:pt>
                <c:pt idx="12">
                  <c:v>114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5347</c:v>
                </c:pt>
                <c:pt idx="3">
                  <c:v>5541</c:v>
                </c:pt>
                <c:pt idx="6">
                  <c:v>5354</c:v>
                </c:pt>
                <c:pt idx="9">
                  <c:v>4996</c:v>
                </c:pt>
                <c:pt idx="12">
                  <c:v>4512</c:v>
                </c:pt>
              </c:numCache>
            </c:numRef>
          </c:val>
        </c:ser>
        <c:dLbls>
          <c:showLegendKey val="0"/>
          <c:showVal val="0"/>
          <c:showCatName val="0"/>
          <c:showSerName val="0"/>
          <c:showPercent val="0"/>
          <c:showBubbleSize val="0"/>
        </c:dLbls>
        <c:gapWidth val="100"/>
        <c:overlap val="100"/>
        <c:axId val="142217216"/>
        <c:axId val="1422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3268</c:v>
                </c:pt>
                <c:pt idx="2">
                  <c:v>#N/A</c:v>
                </c:pt>
                <c:pt idx="3">
                  <c:v>#N/A</c:v>
                </c:pt>
                <c:pt idx="4">
                  <c:v>2956</c:v>
                </c:pt>
                <c:pt idx="5">
                  <c:v>#N/A</c:v>
                </c:pt>
                <c:pt idx="6">
                  <c:v>#N/A</c:v>
                </c:pt>
                <c:pt idx="7">
                  <c:v>2379</c:v>
                </c:pt>
                <c:pt idx="8">
                  <c:v>#N/A</c:v>
                </c:pt>
                <c:pt idx="9">
                  <c:v>#N/A</c:v>
                </c:pt>
                <c:pt idx="10">
                  <c:v>2377</c:v>
                </c:pt>
                <c:pt idx="11">
                  <c:v>#N/A</c:v>
                </c:pt>
                <c:pt idx="12">
                  <c:v>#N/A</c:v>
                </c:pt>
                <c:pt idx="13">
                  <c:v>2040</c:v>
                </c:pt>
                <c:pt idx="14">
                  <c:v>#N/A</c:v>
                </c:pt>
              </c:numCache>
            </c:numRef>
          </c:val>
          <c:smooth val="0"/>
        </c:ser>
        <c:dLbls>
          <c:showLegendKey val="0"/>
          <c:showVal val="0"/>
          <c:showCatName val="0"/>
          <c:showSerName val="0"/>
          <c:showPercent val="0"/>
          <c:showBubbleSize val="0"/>
        </c:dLbls>
        <c:marker val="1"/>
        <c:smooth val="0"/>
        <c:axId val="142217216"/>
        <c:axId val="142218368"/>
      </c:lineChart>
      <c:catAx>
        <c:axId val="1422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18368"/>
        <c:crosses val="autoZero"/>
        <c:auto val="1"/>
        <c:lblAlgn val="ctr"/>
        <c:lblOffset val="100"/>
        <c:tickLblSkip val="1"/>
        <c:tickMarkSkip val="1"/>
        <c:noMultiLvlLbl val="0"/>
      </c:catAx>
      <c:valAx>
        <c:axId val="1422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56027</c:v>
                </c:pt>
                <c:pt idx="5">
                  <c:v>56023</c:v>
                </c:pt>
                <c:pt idx="8">
                  <c:v>54626</c:v>
                </c:pt>
                <c:pt idx="11">
                  <c:v>53243</c:v>
                </c:pt>
                <c:pt idx="14">
                  <c:v>53683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1203</c:v>
                </c:pt>
                <c:pt idx="5">
                  <c:v>1164</c:v>
                </c:pt>
                <c:pt idx="8">
                  <c:v>1140</c:v>
                </c:pt>
                <c:pt idx="11">
                  <c:v>1078</c:v>
                </c:pt>
                <c:pt idx="14">
                  <c:v>1029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12836</c:v>
                </c:pt>
                <c:pt idx="5">
                  <c:v>14237</c:v>
                </c:pt>
                <c:pt idx="8">
                  <c:v>16749</c:v>
                </c:pt>
                <c:pt idx="11">
                  <c:v>15566</c:v>
                </c:pt>
                <c:pt idx="14">
                  <c:v>16932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142</c:v>
                </c:pt>
                <c:pt idx="3">
                  <c:v>133</c:v>
                </c:pt>
                <c:pt idx="6">
                  <c:v>162</c:v>
                </c:pt>
                <c:pt idx="9">
                  <c:v>17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8430</c:v>
                </c:pt>
                <c:pt idx="3">
                  <c:v>8686</c:v>
                </c:pt>
                <c:pt idx="6">
                  <c:v>8038</c:v>
                </c:pt>
                <c:pt idx="9">
                  <c:v>7528</c:v>
                </c:pt>
                <c:pt idx="12">
                  <c:v>6950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35875</c:v>
                </c:pt>
                <c:pt idx="3">
                  <c:v>33697</c:v>
                </c:pt>
                <c:pt idx="6">
                  <c:v>29355</c:v>
                </c:pt>
                <c:pt idx="9">
                  <c:v>27109</c:v>
                </c:pt>
                <c:pt idx="12">
                  <c:v>27163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269</c:v>
                </c:pt>
                <c:pt idx="3">
                  <c:v>213</c:v>
                </c:pt>
                <c:pt idx="6">
                  <c:v>175</c:v>
                </c:pt>
                <c:pt idx="9">
                  <c:v>132</c:v>
                </c:pt>
                <c:pt idx="12">
                  <c:v>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50963</c:v>
                </c:pt>
                <c:pt idx="3">
                  <c:v>50729</c:v>
                </c:pt>
                <c:pt idx="6">
                  <c:v>49389</c:v>
                </c:pt>
                <c:pt idx="9">
                  <c:v>47502</c:v>
                </c:pt>
                <c:pt idx="12">
                  <c:v>48861</c:v>
                </c:pt>
              </c:numCache>
            </c:numRef>
          </c:val>
        </c:ser>
        <c:dLbls>
          <c:showLegendKey val="0"/>
          <c:showVal val="0"/>
          <c:showCatName val="0"/>
          <c:showSerName val="0"/>
          <c:showPercent val="0"/>
          <c:showBubbleSize val="0"/>
        </c:dLbls>
        <c:gapWidth val="100"/>
        <c:overlap val="100"/>
        <c:axId val="139519104"/>
        <c:axId val="13952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25614</c:v>
                </c:pt>
                <c:pt idx="2">
                  <c:v>#N/A</c:v>
                </c:pt>
                <c:pt idx="3">
                  <c:v>#N/A</c:v>
                </c:pt>
                <c:pt idx="4">
                  <c:v>22035</c:v>
                </c:pt>
                <c:pt idx="5">
                  <c:v>#N/A</c:v>
                </c:pt>
                <c:pt idx="6">
                  <c:v>#N/A</c:v>
                </c:pt>
                <c:pt idx="7">
                  <c:v>14604</c:v>
                </c:pt>
                <c:pt idx="8">
                  <c:v>#N/A</c:v>
                </c:pt>
                <c:pt idx="9">
                  <c:v>#N/A</c:v>
                </c:pt>
                <c:pt idx="10">
                  <c:v>12402</c:v>
                </c:pt>
                <c:pt idx="11">
                  <c:v>#N/A</c:v>
                </c:pt>
                <c:pt idx="12">
                  <c:v>#N/A</c:v>
                </c:pt>
                <c:pt idx="13">
                  <c:v>11427</c:v>
                </c:pt>
                <c:pt idx="14">
                  <c:v>#N/A</c:v>
                </c:pt>
              </c:numCache>
            </c:numRef>
          </c:val>
          <c:smooth val="0"/>
        </c:ser>
        <c:dLbls>
          <c:showLegendKey val="0"/>
          <c:showVal val="0"/>
          <c:showCatName val="0"/>
          <c:showSerName val="0"/>
          <c:showPercent val="0"/>
          <c:showBubbleSize val="0"/>
        </c:dLbls>
        <c:marker val="1"/>
        <c:smooth val="0"/>
        <c:axId val="139519104"/>
        <c:axId val="139521024"/>
      </c:lineChart>
      <c:catAx>
        <c:axId val="13951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521024"/>
        <c:crosses val="autoZero"/>
        <c:auto val="1"/>
        <c:lblAlgn val="ctr"/>
        <c:lblOffset val="100"/>
        <c:tickLblSkip val="1"/>
        <c:tickMarkSkip val="1"/>
        <c:noMultiLvlLbl val="0"/>
      </c:catAx>
      <c:valAx>
        <c:axId val="13952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1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852864"/>
        <c:axId val="142854784"/>
      </c:scatterChart>
      <c:valAx>
        <c:axId val="142852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854784"/>
        <c:crosses val="autoZero"/>
        <c:crossBetween val="midCat"/>
      </c:valAx>
      <c:valAx>
        <c:axId val="142854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85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12.8</c:v>
                </c:pt>
                <c:pt idx="2">
                  <c:v>11.7</c:v>
                </c:pt>
                <c:pt idx="3">
                  <c:v>10.6</c:v>
                </c:pt>
                <c:pt idx="4">
                  <c:v>9.3000000000000007</c:v>
                </c:pt>
              </c:numCache>
            </c:numRef>
          </c:xVal>
          <c:yVal>
            <c:numRef>
              <c:f>公会計指標分析・財政指標組合せ分析表!$K$73:$O$73</c:f>
              <c:numCache>
                <c:formatCode>#,##0.0;"▲ "#,##0.0</c:formatCode>
                <c:ptCount val="5"/>
                <c:pt idx="0">
                  <c:v>104.3</c:v>
                </c:pt>
                <c:pt idx="1">
                  <c:v>91.1</c:v>
                </c:pt>
                <c:pt idx="2">
                  <c:v>59.4</c:v>
                </c:pt>
                <c:pt idx="3">
                  <c:v>51.7</c:v>
                </c:pt>
                <c:pt idx="4">
                  <c:v>47.2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43171584"/>
        <c:axId val="143173504"/>
      </c:scatterChart>
      <c:valAx>
        <c:axId val="143171584"/>
        <c:scaling>
          <c:orientation val="minMax"/>
          <c:max val="13.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73504"/>
        <c:crosses val="autoZero"/>
        <c:crossBetween val="midCat"/>
      </c:valAx>
      <c:valAx>
        <c:axId val="143173504"/>
        <c:scaling>
          <c:orientation val="minMax"/>
          <c:max val="11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171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公営企業債の元利償還金に対する繰入金は微増したものの、</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年度に実施した繰上償還等により元利償還金が減少したことに伴い、</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実質公債費比率の分子も減少した。しかし、</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実質公債費比率は、未だ高い水準にあるた</a:t>
          </a:r>
          <a:r>
            <a:rPr kumimoji="1" lang="ja-JP" altLang="ja-JP" sz="1400" b="0" i="0" u="none" strike="noStrike" kern="0" cap="none" spc="0" normalizeH="0" baseline="0" noProof="0">
              <a:ln>
                <a:noFill/>
              </a:ln>
              <a:solidFill>
                <a:prstClr val="black"/>
              </a:solidFill>
              <a:effectLst/>
              <a:uLnTx/>
              <a:uFillTx/>
              <a:latin typeface="+mn-lt"/>
              <a:ea typeface="+mn-ea"/>
              <a:cs typeface="+mn-cs"/>
            </a:rPr>
            <a:t>め、今後も市債の新規発行を抑制し、公債費の負担軽減を図る。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一般会計等に係る地方債の現在高及び公営企業債等繰入見込額が増加したものの、充当可能基金及び基準財政需要額算入見込額が増加したことが、将来負担比率の分子を引き下げる要因となった。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人口減少・高齢化に加え、</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基幹産業である農業の衰退や</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大型事業所等の</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立地</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が少ないこと等により、財政基盤が脆弱で</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中最下位となっている</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企業誘致、歳出削減、</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定員適正化計画による適正な定員管理、市税の徴収強化</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の取組を通じて、財政基盤の強化に努める</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165100</xdr:rowOff>
    </xdr:to>
    <xdr:cxnSp macro="">
      <xdr:nvCxnSpPr>
        <xdr:cNvPr id="63" name="直線コネクタ 62"/>
        <xdr:cNvCxnSpPr/>
      </xdr:nvCxnSpPr>
      <xdr:spPr>
        <a:xfrm flipV="1">
          <a:off x="4953000" y="638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7055</xdr:rowOff>
    </xdr:to>
    <xdr:cxnSp macro="">
      <xdr:nvCxnSpPr>
        <xdr:cNvPr id="68" name="直線コネクタ 67"/>
        <xdr:cNvCxnSpPr/>
      </xdr:nvCxnSpPr>
      <xdr:spPr>
        <a:xfrm flipV="1">
          <a:off x="4114800" y="770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58155</xdr:rowOff>
    </xdr:from>
    <xdr:ext cx="762000" cy="259045"/>
    <xdr:sp macro="" textlink="">
      <xdr:nvSpPr>
        <xdr:cNvPr id="69"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70" name="フローチャート : 判断 69"/>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7055</xdr:rowOff>
    </xdr:from>
    <xdr:to>
      <xdr:col>6</xdr:col>
      <xdr:colOff>0</xdr:colOff>
      <xdr:row>45</xdr:row>
      <xdr:rowOff>20461</xdr:rowOff>
    </xdr:to>
    <xdr:cxnSp macro="">
      <xdr:nvCxnSpPr>
        <xdr:cNvPr id="71" name="直線コネクタ 70"/>
        <xdr:cNvCxnSpPr/>
      </xdr:nvCxnSpPr>
      <xdr:spPr>
        <a:xfrm flipV="1">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28222</xdr:rowOff>
    </xdr:from>
    <xdr:to>
      <xdr:col>6</xdr:col>
      <xdr:colOff>50800</xdr:colOff>
      <xdr:row>42</xdr:row>
      <xdr:rowOff>129822</xdr:rowOff>
    </xdr:to>
    <xdr:sp macro="" textlink="">
      <xdr:nvSpPr>
        <xdr:cNvPr id="72" name="フローチャート : 判断 71"/>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73" name="テキスト ボックス 72"/>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4" name="直線コネクタ 73"/>
        <xdr:cNvCxnSpPr/>
      </xdr:nvCxnSpPr>
      <xdr:spPr>
        <a:xfrm flipV="1">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80" name="フローチャート : 判断 79"/>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81" name="テキスト ボックス 80"/>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127705</xdr:rowOff>
    </xdr:from>
    <xdr:to>
      <xdr:col>6</xdr:col>
      <xdr:colOff>50800</xdr:colOff>
      <xdr:row>45</xdr:row>
      <xdr:rowOff>57855</xdr:rowOff>
    </xdr:to>
    <xdr:sp macro="" textlink="">
      <xdr:nvSpPr>
        <xdr:cNvPr id="89" name="円/楕円 88"/>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42632</xdr:rowOff>
    </xdr:from>
    <xdr:ext cx="736600" cy="259045"/>
    <xdr:sp macro="" textlink="">
      <xdr:nvSpPr>
        <xdr:cNvPr id="90" name="テキスト ボックス 89"/>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5" name="円/楕円 94"/>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6" name="テキスト ボックス 95"/>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mn-ea"/>
              <a:cs typeface="+mn-cs"/>
            </a:rPr>
            <a:t>   歳出では、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扶助費が子ども子育て支援制度施行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による経費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、その一方で公債費が償還金の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減少等</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％減少した。また、歳入では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地方消費税交付金が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となったこと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等により、経常収支比率は前年度と比較して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6" name="直線コネクタ 125"/>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29"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0" name="直線コネクタ 129"/>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98213</xdr:rowOff>
    </xdr:to>
    <xdr:cxnSp macro="">
      <xdr:nvCxnSpPr>
        <xdr:cNvPr id="131" name="直線コネクタ 130"/>
        <xdr:cNvCxnSpPr/>
      </xdr:nvCxnSpPr>
      <xdr:spPr>
        <a:xfrm flipV="1">
          <a:off x="4114800" y="108110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98213</xdr:rowOff>
    </xdr:to>
    <xdr:cxnSp macro="">
      <xdr:nvCxnSpPr>
        <xdr:cNvPr id="134" name="直線コネクタ 133"/>
        <xdr:cNvCxnSpPr/>
      </xdr:nvCxnSpPr>
      <xdr:spPr>
        <a:xfrm>
          <a:off x="3225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5" name="フローチャート : 判断 134"/>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36" name="テキスト ボックス 135"/>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157056</xdr:rowOff>
    </xdr:from>
    <xdr:to>
      <xdr:col>4</xdr:col>
      <xdr:colOff>482600</xdr:colOff>
      <xdr:row>63</xdr:row>
      <xdr:rowOff>49954</xdr:rowOff>
    </xdr:to>
    <xdr:cxnSp macro="">
      <xdr:nvCxnSpPr>
        <xdr:cNvPr id="137" name="直線コネクタ 136"/>
        <xdr:cNvCxnSpPr/>
      </xdr:nvCxnSpPr>
      <xdr:spPr>
        <a:xfrm flipV="1">
          <a:off x="2336800" y="1078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8" name="フローチャート : 判断 137"/>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9" name="テキスト ボックス 138"/>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64</xdr:row>
      <xdr:rowOff>15240</xdr:rowOff>
    </xdr:to>
    <xdr:cxnSp macro="">
      <xdr:nvCxnSpPr>
        <xdr:cNvPr id="140" name="直線コネクタ 139"/>
        <xdr:cNvCxnSpPr/>
      </xdr:nvCxnSpPr>
      <xdr:spPr>
        <a:xfrm flipV="1">
          <a:off x="1447800" y="108513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1" name="フローチャート : 判断 140"/>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2" name="テキスト ボックス 141"/>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3" name="フローチャート : 判断 142"/>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4" name="テキスト ボックス 143"/>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130387</xdr:rowOff>
    </xdr:from>
    <xdr:to>
      <xdr:col>7</xdr:col>
      <xdr:colOff>203200</xdr:colOff>
      <xdr:row>63</xdr:row>
      <xdr:rowOff>60537</xdr:rowOff>
    </xdr:to>
    <xdr:sp macro="" textlink="">
      <xdr:nvSpPr>
        <xdr:cNvPr id="150" name="円/楕円 149"/>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146914</xdr:rowOff>
    </xdr:from>
    <xdr:ext cx="762000" cy="259045"/>
    <xdr:sp macro="" textlink="">
      <xdr:nvSpPr>
        <xdr:cNvPr id="151"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53" name="テキスト ボックス 152"/>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6" name="円/楕円 155"/>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57" name="テキスト ボックス 156"/>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[186,279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人件費は、寒冷地手当の新設、退職手当組合負担金等の増加により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の増加となり、物件費については、緊急雇用対策事業、一般廃棄物処理施設第二処理施設整備事業に係る基本設計や環境影響調査業務委託料が減少するなど、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の減少となった。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維持補修費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については、公共施設の老朽化に伴い、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％の増加となり、今後も増加が見込まれることから、公共施設等総合管理計画の作成、施設の長寿命化など適切な維持管理を推進し、経費負担の標準化に努める。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7" name="直線コネクタ 186"/>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88"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89" name="直線コネクタ 188"/>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0"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1" name="直線コネクタ 190"/>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61621</xdr:rowOff>
    </xdr:from>
    <xdr:to>
      <xdr:col>7</xdr:col>
      <xdr:colOff>152400</xdr:colOff>
      <xdr:row>83</xdr:row>
      <xdr:rowOff>67132</xdr:rowOff>
    </xdr:to>
    <xdr:cxnSp macro="">
      <xdr:nvCxnSpPr>
        <xdr:cNvPr id="192" name="直線コネクタ 191"/>
        <xdr:cNvCxnSpPr/>
      </xdr:nvCxnSpPr>
      <xdr:spPr>
        <a:xfrm>
          <a:off x="4114800" y="14291971"/>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32059</xdr:rowOff>
    </xdr:from>
    <xdr:ext cx="762000" cy="259045"/>
    <xdr:sp macro="" textlink="">
      <xdr:nvSpPr>
        <xdr:cNvPr id="193" name="人件費・物件費等の状況平均値テキスト"/>
        <xdr:cNvSpPr txBox="1"/>
      </xdr:nvSpPr>
      <xdr:spPr>
        <a:xfrm>
          <a:off x="5041900" y="1391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4" name="フローチャート : 判断 193"/>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57514</xdr:rowOff>
    </xdr:from>
    <xdr:to>
      <xdr:col>6</xdr:col>
      <xdr:colOff>0</xdr:colOff>
      <xdr:row>83</xdr:row>
      <xdr:rowOff>61621</xdr:rowOff>
    </xdr:to>
    <xdr:cxnSp macro="">
      <xdr:nvCxnSpPr>
        <xdr:cNvPr id="195" name="直線コネクタ 194"/>
        <xdr:cNvCxnSpPr/>
      </xdr:nvCxnSpPr>
      <xdr:spPr>
        <a:xfrm>
          <a:off x="3225800" y="14287864"/>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6" name="フローチャート : 判断 195"/>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7" name="テキスト ボックス 196"/>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57514</xdr:rowOff>
    </xdr:from>
    <xdr:to>
      <xdr:col>4</xdr:col>
      <xdr:colOff>482600</xdr:colOff>
      <xdr:row>84</xdr:row>
      <xdr:rowOff>2477</xdr:rowOff>
    </xdr:to>
    <xdr:cxnSp macro="">
      <xdr:nvCxnSpPr>
        <xdr:cNvPr id="198" name="直線コネクタ 197"/>
        <xdr:cNvCxnSpPr/>
      </xdr:nvCxnSpPr>
      <xdr:spPr>
        <a:xfrm flipV="1">
          <a:off x="2336800" y="14287864"/>
          <a:ext cx="889000" cy="1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199" name="フローチャート : 判断 198"/>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0" name="テキスト ボックス 199"/>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164309</xdr:rowOff>
    </xdr:from>
    <xdr:to>
      <xdr:col>3</xdr:col>
      <xdr:colOff>279400</xdr:colOff>
      <xdr:row>84</xdr:row>
      <xdr:rowOff>2477</xdr:rowOff>
    </xdr:to>
    <xdr:cxnSp macro="">
      <xdr:nvCxnSpPr>
        <xdr:cNvPr id="201" name="直線コネクタ 200"/>
        <xdr:cNvCxnSpPr/>
      </xdr:nvCxnSpPr>
      <xdr:spPr>
        <a:xfrm>
          <a:off x="1447800" y="1439465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2" name="フローチャート : 判断 201"/>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3" name="テキスト ボックス 202"/>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4" name="フローチャート : 判断 203"/>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5" name="テキスト ボックス 204"/>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16332</xdr:rowOff>
    </xdr:from>
    <xdr:to>
      <xdr:col>7</xdr:col>
      <xdr:colOff>203200</xdr:colOff>
      <xdr:row>83</xdr:row>
      <xdr:rowOff>117932</xdr:rowOff>
    </xdr:to>
    <xdr:sp macro="" textlink="">
      <xdr:nvSpPr>
        <xdr:cNvPr id="211" name="円/楕円 210"/>
        <xdr:cNvSpPr/>
      </xdr:nvSpPr>
      <xdr:spPr>
        <a:xfrm>
          <a:off x="4902200" y="14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159859</xdr:rowOff>
    </xdr:from>
    <xdr:ext cx="762000" cy="259045"/>
    <xdr:sp macro="" textlink="">
      <xdr:nvSpPr>
        <xdr:cNvPr id="212" name="人件費・物件費等の状況該当値テキスト"/>
        <xdr:cNvSpPr txBox="1"/>
      </xdr:nvSpPr>
      <xdr:spPr>
        <a:xfrm>
          <a:off x="5041900" y="142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186,279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10821</xdr:rowOff>
    </xdr:from>
    <xdr:to>
      <xdr:col>6</xdr:col>
      <xdr:colOff>50800</xdr:colOff>
      <xdr:row>83</xdr:row>
      <xdr:rowOff>112421</xdr:rowOff>
    </xdr:to>
    <xdr:sp macro="" textlink="">
      <xdr:nvSpPr>
        <xdr:cNvPr id="213" name="円/楕円 212"/>
        <xdr:cNvSpPr/>
      </xdr:nvSpPr>
      <xdr:spPr>
        <a:xfrm>
          <a:off x="4064000" y="142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97198</xdr:rowOff>
    </xdr:from>
    <xdr:ext cx="736600" cy="259045"/>
    <xdr:sp macro="" textlink="">
      <xdr:nvSpPr>
        <xdr:cNvPr id="214" name="テキスト ボックス 213"/>
        <xdr:cNvSpPr txBox="1"/>
      </xdr:nvSpPr>
      <xdr:spPr>
        <a:xfrm>
          <a:off x="3733800" y="1432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6714</xdr:rowOff>
    </xdr:from>
    <xdr:to>
      <xdr:col>4</xdr:col>
      <xdr:colOff>533400</xdr:colOff>
      <xdr:row>83</xdr:row>
      <xdr:rowOff>108314</xdr:rowOff>
    </xdr:to>
    <xdr:sp macro="" textlink="">
      <xdr:nvSpPr>
        <xdr:cNvPr id="215" name="円/楕円 214"/>
        <xdr:cNvSpPr/>
      </xdr:nvSpPr>
      <xdr:spPr>
        <a:xfrm>
          <a:off x="3175000" y="14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93091</xdr:rowOff>
    </xdr:from>
    <xdr:ext cx="762000" cy="259045"/>
    <xdr:sp macro="" textlink="">
      <xdr:nvSpPr>
        <xdr:cNvPr id="216" name="テキスト ボックス 215"/>
        <xdr:cNvSpPr txBox="1"/>
      </xdr:nvSpPr>
      <xdr:spPr>
        <a:xfrm>
          <a:off x="2844800" y="143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123127</xdr:rowOff>
    </xdr:from>
    <xdr:to>
      <xdr:col>3</xdr:col>
      <xdr:colOff>330200</xdr:colOff>
      <xdr:row>84</xdr:row>
      <xdr:rowOff>53277</xdr:rowOff>
    </xdr:to>
    <xdr:sp macro="" textlink="">
      <xdr:nvSpPr>
        <xdr:cNvPr id="217" name="円/楕円 216"/>
        <xdr:cNvSpPr/>
      </xdr:nvSpPr>
      <xdr:spPr>
        <a:xfrm>
          <a:off x="2286000" y="143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38054</xdr:rowOff>
    </xdr:from>
    <xdr:ext cx="762000" cy="259045"/>
    <xdr:sp macro="" textlink="">
      <xdr:nvSpPr>
        <xdr:cNvPr id="218" name="テキスト ボックス 217"/>
        <xdr:cNvSpPr txBox="1"/>
      </xdr:nvSpPr>
      <xdr:spPr>
        <a:xfrm>
          <a:off x="1955800" y="1443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113509</xdr:rowOff>
    </xdr:from>
    <xdr:to>
      <xdr:col>2</xdr:col>
      <xdr:colOff>127000</xdr:colOff>
      <xdr:row>84</xdr:row>
      <xdr:rowOff>43659</xdr:rowOff>
    </xdr:to>
    <xdr:sp macro="" textlink="">
      <xdr:nvSpPr>
        <xdr:cNvPr id="219" name="円/楕円 218"/>
        <xdr:cNvSpPr/>
      </xdr:nvSpPr>
      <xdr:spPr>
        <a:xfrm>
          <a:off x="1397000" y="143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28436</xdr:rowOff>
    </xdr:from>
    <xdr:ext cx="762000" cy="259045"/>
    <xdr:sp macro="" textlink="">
      <xdr:nvSpPr>
        <xdr:cNvPr id="220" name="テキスト ボックス 219"/>
        <xdr:cNvSpPr txBox="1"/>
      </xdr:nvSpPr>
      <xdr:spPr>
        <a:xfrm>
          <a:off x="1066800" y="144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平均給料月額を上回る職員が多数退職したことにより、経験年数階層内における職員の分布が変わったことが影響し、昨年度より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％下回った。また、類似団体平均と比較しても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今後も歳出抑制経費の一つとして、より一層の人件費縮減に努める。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86</xdr:row>
      <xdr:rowOff>7761</xdr:rowOff>
    </xdr:to>
    <xdr:cxnSp macro="">
      <xdr:nvCxnSpPr>
        <xdr:cNvPr id="249" name="直線コネクタ 248"/>
        <xdr:cNvCxnSpPr/>
      </xdr:nvCxnSpPr>
      <xdr:spPr>
        <a:xfrm flipV="1">
          <a:off x="17018000" y="13773855"/>
          <a:ext cx="0" cy="978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0"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1" name="直線コネクタ 250"/>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2"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3" name="直線コネクタ 252"/>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57855</xdr:rowOff>
    </xdr:from>
    <xdr:to>
      <xdr:col>24</xdr:col>
      <xdr:colOff>558800</xdr:colOff>
      <xdr:row>80</xdr:row>
      <xdr:rowOff>124884</xdr:rowOff>
    </xdr:to>
    <xdr:cxnSp macro="">
      <xdr:nvCxnSpPr>
        <xdr:cNvPr id="254" name="直線コネクタ 253"/>
        <xdr:cNvCxnSpPr/>
      </xdr:nvCxnSpPr>
      <xdr:spPr>
        <a:xfrm flipV="1">
          <a:off x="16179800" y="137738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5"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6" name="フローチャート : 判断 255"/>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98072</xdr:rowOff>
    </xdr:from>
    <xdr:to>
      <xdr:col>23</xdr:col>
      <xdr:colOff>406400</xdr:colOff>
      <xdr:row>80</xdr:row>
      <xdr:rowOff>124884</xdr:rowOff>
    </xdr:to>
    <xdr:cxnSp macro="">
      <xdr:nvCxnSpPr>
        <xdr:cNvPr id="257" name="直線コネクタ 256"/>
        <xdr:cNvCxnSpPr/>
      </xdr:nvCxnSpPr>
      <xdr:spPr>
        <a:xfrm>
          <a:off x="15290800" y="138140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58" name="フローチャート : 判断 257"/>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59" name="テキスト ボックス 258"/>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98072</xdr:rowOff>
    </xdr:from>
    <xdr:to>
      <xdr:col>22</xdr:col>
      <xdr:colOff>203200</xdr:colOff>
      <xdr:row>86</xdr:row>
      <xdr:rowOff>155222</xdr:rowOff>
    </xdr:to>
    <xdr:cxnSp macro="">
      <xdr:nvCxnSpPr>
        <xdr:cNvPr id="260" name="直線コネクタ 259"/>
        <xdr:cNvCxnSpPr/>
      </xdr:nvCxnSpPr>
      <xdr:spPr>
        <a:xfrm flipV="1">
          <a:off x="14401800" y="13814072"/>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1" name="フローチャート : 判断 260"/>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2" name="テキスト ボックス 261"/>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88195</xdr:rowOff>
    </xdr:from>
    <xdr:to>
      <xdr:col>21</xdr:col>
      <xdr:colOff>0</xdr:colOff>
      <xdr:row>86</xdr:row>
      <xdr:rowOff>155222</xdr:rowOff>
    </xdr:to>
    <xdr:cxnSp macro="">
      <xdr:nvCxnSpPr>
        <xdr:cNvPr id="263" name="直線コネクタ 262"/>
        <xdr:cNvCxnSpPr/>
      </xdr:nvCxnSpPr>
      <xdr:spPr>
        <a:xfrm>
          <a:off x="13512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6" name="フローチャート : 判断 265"/>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7" name="テキスト ボックス 266"/>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7055</xdr:rowOff>
    </xdr:from>
    <xdr:to>
      <xdr:col>24</xdr:col>
      <xdr:colOff>609600</xdr:colOff>
      <xdr:row>80</xdr:row>
      <xdr:rowOff>108655</xdr:rowOff>
    </xdr:to>
    <xdr:sp macro="" textlink="">
      <xdr:nvSpPr>
        <xdr:cNvPr id="273" name="円/楕円 272"/>
        <xdr:cNvSpPr/>
      </xdr:nvSpPr>
      <xdr:spPr>
        <a:xfrm>
          <a:off x="169672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99782</xdr:rowOff>
    </xdr:from>
    <xdr:ext cx="762000" cy="259045"/>
    <xdr:sp macro="" textlink="">
      <xdr:nvSpPr>
        <xdr:cNvPr id="274" name="給与水準   （国との比較）該当値テキスト"/>
        <xdr:cNvSpPr txBox="1"/>
      </xdr:nvSpPr>
      <xdr:spPr>
        <a:xfrm>
          <a:off x="17106900" y="1364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74084</xdr:rowOff>
    </xdr:from>
    <xdr:to>
      <xdr:col>23</xdr:col>
      <xdr:colOff>457200</xdr:colOff>
      <xdr:row>81</xdr:row>
      <xdr:rowOff>4234</xdr:rowOff>
    </xdr:to>
    <xdr:sp macro="" textlink="">
      <xdr:nvSpPr>
        <xdr:cNvPr id="275" name="円/楕円 274"/>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14411</xdr:rowOff>
    </xdr:from>
    <xdr:ext cx="736600" cy="259045"/>
    <xdr:sp macro="" textlink="">
      <xdr:nvSpPr>
        <xdr:cNvPr id="276" name="テキスト ボックス 275"/>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47272</xdr:rowOff>
    </xdr:from>
    <xdr:to>
      <xdr:col>22</xdr:col>
      <xdr:colOff>254000</xdr:colOff>
      <xdr:row>80</xdr:row>
      <xdr:rowOff>148872</xdr:rowOff>
    </xdr:to>
    <xdr:sp macro="" textlink="">
      <xdr:nvSpPr>
        <xdr:cNvPr id="277" name="円/楕円 276"/>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159049</xdr:rowOff>
    </xdr:from>
    <xdr:ext cx="762000" cy="259045"/>
    <xdr:sp macro="" textlink="">
      <xdr:nvSpPr>
        <xdr:cNvPr id="278" name="テキスト ボックス 277"/>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104422</xdr:rowOff>
    </xdr:from>
    <xdr:to>
      <xdr:col>21</xdr:col>
      <xdr:colOff>50800</xdr:colOff>
      <xdr:row>87</xdr:row>
      <xdr:rowOff>34572</xdr:rowOff>
    </xdr:to>
    <xdr:sp macro="" textlink="">
      <xdr:nvSpPr>
        <xdr:cNvPr id="279" name="円/楕円 278"/>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44749</xdr:rowOff>
    </xdr:from>
    <xdr:ext cx="762000" cy="259045"/>
    <xdr:sp macro="" textlink="">
      <xdr:nvSpPr>
        <xdr:cNvPr id="280" name="テキスト ボックス 279"/>
        <xdr:cNvSpPr txBox="1"/>
      </xdr:nvSpPr>
      <xdr:spPr>
        <a:xfrm>
          <a:off x="14020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37395</xdr:rowOff>
    </xdr:from>
    <xdr:to>
      <xdr:col>19</xdr:col>
      <xdr:colOff>533400</xdr:colOff>
      <xdr:row>86</xdr:row>
      <xdr:rowOff>138995</xdr:rowOff>
    </xdr:to>
    <xdr:sp macro="" textlink="">
      <xdr:nvSpPr>
        <xdr:cNvPr id="281" name="円/楕円 280"/>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149172</xdr:rowOff>
    </xdr:from>
    <xdr:ext cx="762000" cy="259045"/>
    <xdr:sp macro="" textlink="">
      <xdr:nvSpPr>
        <xdr:cNvPr id="282" name="テキスト ボックス 28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第１次・</a:t>
          </a:r>
          <a:r>
            <a:rPr kumimoji="1" lang="ja-JP" altLang="ja-JP" sz="1300" b="0" i="0" u="none" strike="noStrike" kern="0" cap="none" spc="0" normalizeH="0" baseline="0" noProof="0">
              <a:ln>
                <a:noFill/>
              </a:ln>
              <a:solidFill>
                <a:prstClr val="black"/>
              </a:solidFill>
              <a:effectLst/>
              <a:uLnTx/>
              <a:uFillTx/>
              <a:latin typeface="+mn-lt"/>
              <a:ea typeface="+mn-ea"/>
              <a:cs typeface="+mn-cs"/>
            </a:rPr>
            <a:t>第２次定員適正化計画（</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％）の職員数の削減を図ったが、依然として類似団体平均を大きく上回る水準にある。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第</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３</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次定員適正化計画（平成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に基づき、引き続き退職者に対する補充を最低限に抑えるとともに、計画的な新規採用等により職員数の削減を図る。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2" name="直線コネクタ 311"/>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3"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4" name="直線コネクタ 313"/>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5"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6" name="直線コネクタ 315"/>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22225</xdr:rowOff>
    </xdr:from>
    <xdr:to>
      <xdr:col>24</xdr:col>
      <xdr:colOff>558800</xdr:colOff>
      <xdr:row>66</xdr:row>
      <xdr:rowOff>40322</xdr:rowOff>
    </xdr:to>
    <xdr:cxnSp macro="">
      <xdr:nvCxnSpPr>
        <xdr:cNvPr id="317" name="直線コネクタ 316"/>
        <xdr:cNvCxnSpPr/>
      </xdr:nvCxnSpPr>
      <xdr:spPr>
        <a:xfrm flipV="1">
          <a:off x="16179800" y="1133792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18"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19" name="フローチャート : 判断 318"/>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36301</xdr:rowOff>
    </xdr:from>
    <xdr:to>
      <xdr:col>23</xdr:col>
      <xdr:colOff>406400</xdr:colOff>
      <xdr:row>66</xdr:row>
      <xdr:rowOff>40322</xdr:rowOff>
    </xdr:to>
    <xdr:cxnSp macro="">
      <xdr:nvCxnSpPr>
        <xdr:cNvPr id="320" name="直線コネクタ 319"/>
        <xdr:cNvCxnSpPr/>
      </xdr:nvCxnSpPr>
      <xdr:spPr>
        <a:xfrm>
          <a:off x="15290800" y="1135200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1" name="フローチャート : 判断 320"/>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2" name="テキスト ボックス 321"/>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36301</xdr:rowOff>
    </xdr:from>
    <xdr:to>
      <xdr:col>22</xdr:col>
      <xdr:colOff>203200</xdr:colOff>
      <xdr:row>66</xdr:row>
      <xdr:rowOff>108691</xdr:rowOff>
    </xdr:to>
    <xdr:cxnSp macro="">
      <xdr:nvCxnSpPr>
        <xdr:cNvPr id="323" name="直線コネクタ 322"/>
        <xdr:cNvCxnSpPr/>
      </xdr:nvCxnSpPr>
      <xdr:spPr>
        <a:xfrm flipV="1">
          <a:off x="14401800" y="11352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4" name="フローチャート : 判断 323"/>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5" name="テキスト ボックス 324"/>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108691</xdr:rowOff>
    </xdr:from>
    <xdr:to>
      <xdr:col>21</xdr:col>
      <xdr:colOff>0</xdr:colOff>
      <xdr:row>67</xdr:row>
      <xdr:rowOff>47837</xdr:rowOff>
    </xdr:to>
    <xdr:cxnSp macro="">
      <xdr:nvCxnSpPr>
        <xdr:cNvPr id="326" name="直線コネクタ 325"/>
        <xdr:cNvCxnSpPr/>
      </xdr:nvCxnSpPr>
      <xdr:spPr>
        <a:xfrm flipV="1">
          <a:off x="13512800" y="11424391"/>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7" name="フローチャート : 判断 326"/>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28" name="テキスト ボックス 327"/>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29" name="フローチャート : 判断 328"/>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0" name="テキスト ボックス 329"/>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142875</xdr:rowOff>
    </xdr:from>
    <xdr:to>
      <xdr:col>24</xdr:col>
      <xdr:colOff>609600</xdr:colOff>
      <xdr:row>66</xdr:row>
      <xdr:rowOff>73025</xdr:rowOff>
    </xdr:to>
    <xdr:sp macro="" textlink="">
      <xdr:nvSpPr>
        <xdr:cNvPr id="336" name="円/楕円 335"/>
        <xdr:cNvSpPr/>
      </xdr:nvSpPr>
      <xdr:spPr>
        <a:xfrm>
          <a:off x="16967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38752</xdr:rowOff>
    </xdr:from>
    <xdr:ext cx="762000" cy="259045"/>
    <xdr:sp macro="" textlink="">
      <xdr:nvSpPr>
        <xdr:cNvPr id="337" name="定員管理の状況該当値テキスト"/>
        <xdr:cNvSpPr txBox="1"/>
      </xdr:nvSpPr>
      <xdr:spPr>
        <a:xfrm>
          <a:off x="17106900" y="111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160972</xdr:rowOff>
    </xdr:from>
    <xdr:to>
      <xdr:col>23</xdr:col>
      <xdr:colOff>457200</xdr:colOff>
      <xdr:row>66</xdr:row>
      <xdr:rowOff>91122</xdr:rowOff>
    </xdr:to>
    <xdr:sp macro="" textlink="">
      <xdr:nvSpPr>
        <xdr:cNvPr id="338" name="円/楕円 337"/>
        <xdr:cNvSpPr/>
      </xdr:nvSpPr>
      <xdr:spPr>
        <a:xfrm>
          <a:off x="16129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75899</xdr:rowOff>
    </xdr:from>
    <xdr:ext cx="736600" cy="259045"/>
    <xdr:sp macro="" textlink="">
      <xdr:nvSpPr>
        <xdr:cNvPr id="339" name="テキスト ボックス 338"/>
        <xdr:cNvSpPr txBox="1"/>
      </xdr:nvSpPr>
      <xdr:spPr>
        <a:xfrm>
          <a:off x="15798800" y="1139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156951</xdr:rowOff>
    </xdr:from>
    <xdr:to>
      <xdr:col>22</xdr:col>
      <xdr:colOff>254000</xdr:colOff>
      <xdr:row>66</xdr:row>
      <xdr:rowOff>87101</xdr:rowOff>
    </xdr:to>
    <xdr:sp macro="" textlink="">
      <xdr:nvSpPr>
        <xdr:cNvPr id="340" name="円/楕円 339"/>
        <xdr:cNvSpPr/>
      </xdr:nvSpPr>
      <xdr:spPr>
        <a:xfrm>
          <a:off x="15240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71878</xdr:rowOff>
    </xdr:from>
    <xdr:ext cx="762000" cy="259045"/>
    <xdr:sp macro="" textlink="">
      <xdr:nvSpPr>
        <xdr:cNvPr id="341" name="テキスト ボックス 340"/>
        <xdr:cNvSpPr txBox="1"/>
      </xdr:nvSpPr>
      <xdr:spPr>
        <a:xfrm>
          <a:off x="14909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57891</xdr:rowOff>
    </xdr:from>
    <xdr:to>
      <xdr:col>21</xdr:col>
      <xdr:colOff>50800</xdr:colOff>
      <xdr:row>66</xdr:row>
      <xdr:rowOff>159491</xdr:rowOff>
    </xdr:to>
    <xdr:sp macro="" textlink="">
      <xdr:nvSpPr>
        <xdr:cNvPr id="342" name="円/楕円 341"/>
        <xdr:cNvSpPr/>
      </xdr:nvSpPr>
      <xdr:spPr>
        <a:xfrm>
          <a:off x="14351000" y="113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144268</xdr:rowOff>
    </xdr:from>
    <xdr:ext cx="762000" cy="259045"/>
    <xdr:sp macro="" textlink="">
      <xdr:nvSpPr>
        <xdr:cNvPr id="343" name="テキスト ボックス 342"/>
        <xdr:cNvSpPr txBox="1"/>
      </xdr:nvSpPr>
      <xdr:spPr>
        <a:xfrm>
          <a:off x="14020800" y="114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168487</xdr:rowOff>
    </xdr:from>
    <xdr:to>
      <xdr:col>19</xdr:col>
      <xdr:colOff>533400</xdr:colOff>
      <xdr:row>67</xdr:row>
      <xdr:rowOff>98637</xdr:rowOff>
    </xdr:to>
    <xdr:sp macro="" textlink="">
      <xdr:nvSpPr>
        <xdr:cNvPr id="344" name="円/楕円 343"/>
        <xdr:cNvSpPr/>
      </xdr:nvSpPr>
      <xdr:spPr>
        <a:xfrm>
          <a:off x="13462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83414</xdr:rowOff>
    </xdr:from>
    <xdr:ext cx="762000" cy="259045"/>
    <xdr:sp macro="" textlink="">
      <xdr:nvSpPr>
        <xdr:cNvPr id="345" name="テキスト ボックス 344"/>
        <xdr:cNvSpPr txBox="1"/>
      </xdr:nvSpPr>
      <xdr:spPr>
        <a:xfrm>
          <a:off x="13131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年度に実施した繰上償還等により、平成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年度の元利償還金が減少し、一般会計等の公債費充当一般財源が減少したことにより、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％改善した。実質公債費比率は、毎年度減少しているが、未だ</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300" b="0" i="0" u="none" strike="noStrike" kern="0" cap="none" spc="0" normalizeH="0" baseline="0" noProof="0">
              <a:ln>
                <a:noFill/>
              </a:ln>
              <a:solidFill>
                <a:prstClr val="black"/>
              </a:solidFill>
              <a:effectLst/>
              <a:uLnTx/>
              <a:uFillTx/>
              <a:latin typeface="+mn-lt"/>
              <a:ea typeface="+mn-ea"/>
              <a:cs typeface="+mn-cs"/>
            </a:rPr>
            <a:t>上</a:t>
          </a:r>
          <a:r>
            <a:rPr kumimoji="1" lang="ja-JP" altLang="ja-JP" sz="1300" b="0" i="0" u="none" strike="noStrike" kern="0" cap="none" spc="0" normalizeH="0" baseline="0" noProof="0">
              <a:ln>
                <a:noFill/>
              </a:ln>
              <a:solidFill>
                <a:prstClr val="black"/>
              </a:solidFill>
              <a:effectLst/>
              <a:uLnTx/>
              <a:uFillTx/>
              <a:latin typeface="+mn-lt"/>
              <a:ea typeface="+mn-ea"/>
              <a:cs typeface="+mn-cs"/>
            </a:rPr>
            <a:t>回る水準で</a:t>
          </a:r>
          <a:r>
            <a:rPr kumimoji="1" lang="ja-JP" altLang="en-US" sz="1300" b="0" i="0" u="none" strike="noStrike" kern="0" cap="none" spc="0" normalizeH="0" baseline="0" noProof="0">
              <a:ln>
                <a:noFill/>
              </a:ln>
              <a:solidFill>
                <a:prstClr val="black"/>
              </a:solidFill>
              <a:effectLst/>
              <a:uLnTx/>
              <a:uFillTx/>
              <a:latin typeface="+mn-lt"/>
              <a:ea typeface="+mn-ea"/>
              <a:cs typeface="+mn-cs"/>
            </a:rPr>
            <a:t>あ</a:t>
          </a:r>
          <a:r>
            <a:rPr kumimoji="1" lang="ja-JP" altLang="ja-JP" sz="1300" b="0" i="0" u="none" strike="noStrike" kern="0" cap="none" spc="0" normalizeH="0" baseline="0" noProof="0">
              <a:ln>
                <a:noFill/>
              </a:ln>
              <a:solidFill>
                <a:prstClr val="black"/>
              </a:solidFill>
              <a:effectLst/>
              <a:uLnTx/>
              <a:uFillTx/>
              <a:latin typeface="+mn-lt"/>
              <a:ea typeface="+mn-ea"/>
              <a:cs typeface="+mn-cs"/>
            </a:rPr>
            <a:t>るため、今後も市債の新規発行を抑制し、公債費の負担軽減を図る。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5" name="直線コネクタ 374"/>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7" name="直線コネクタ 37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170039</xdr:rowOff>
    </xdr:to>
    <xdr:cxnSp macro="">
      <xdr:nvCxnSpPr>
        <xdr:cNvPr id="380" name="直線コネクタ 379"/>
        <xdr:cNvCxnSpPr/>
      </xdr:nvCxnSpPr>
      <xdr:spPr>
        <a:xfrm flipV="1">
          <a:off x="16179800" y="7025217"/>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1"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2" name="フローチャート : 判断 381"/>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170039</xdr:rowOff>
    </xdr:from>
    <xdr:to>
      <xdr:col>23</xdr:col>
      <xdr:colOff>406400</xdr:colOff>
      <xdr:row>42</xdr:row>
      <xdr:rowOff>146050</xdr:rowOff>
    </xdr:to>
    <xdr:cxnSp macro="">
      <xdr:nvCxnSpPr>
        <xdr:cNvPr id="383" name="直線コネクタ 382"/>
        <xdr:cNvCxnSpPr/>
      </xdr:nvCxnSpPr>
      <xdr:spPr>
        <a:xfrm flipV="1">
          <a:off x="15290800" y="719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4" name="フローチャート : 判断 383"/>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5" name="テキスト ボックス 384"/>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122061</xdr:rowOff>
    </xdr:to>
    <xdr:cxnSp macro="">
      <xdr:nvCxnSpPr>
        <xdr:cNvPr id="386" name="直線コネクタ 385"/>
        <xdr:cNvCxnSpPr/>
      </xdr:nvCxnSpPr>
      <xdr:spPr>
        <a:xfrm flipV="1">
          <a:off x="14401800" y="73469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44</xdr:row>
      <xdr:rowOff>17639</xdr:rowOff>
    </xdr:to>
    <xdr:cxnSp macro="">
      <xdr:nvCxnSpPr>
        <xdr:cNvPr id="389" name="直線コネクタ 388"/>
        <xdr:cNvCxnSpPr/>
      </xdr:nvCxnSpPr>
      <xdr:spPr>
        <a:xfrm flipV="1">
          <a:off x="13512800" y="749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0" name="フローチャート : 判断 389"/>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1" name="テキスト ボックス 390"/>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2" name="フローチャート : 判断 391"/>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3" name="テキスト ボックス 392"/>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9" name="円/楕円 398"/>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0"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119239</xdr:rowOff>
    </xdr:from>
    <xdr:to>
      <xdr:col>23</xdr:col>
      <xdr:colOff>457200</xdr:colOff>
      <xdr:row>42</xdr:row>
      <xdr:rowOff>49389</xdr:rowOff>
    </xdr:to>
    <xdr:sp macro="" textlink="">
      <xdr:nvSpPr>
        <xdr:cNvPr id="401" name="円/楕円 400"/>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34166</xdr:rowOff>
    </xdr:from>
    <xdr:ext cx="736600" cy="259045"/>
    <xdr:sp macro="" textlink="">
      <xdr:nvSpPr>
        <xdr:cNvPr id="402" name="テキスト ボックス 401"/>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3" name="円/楕円 402"/>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4" name="テキスト ボックス 403"/>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71261</xdr:rowOff>
    </xdr:from>
    <xdr:to>
      <xdr:col>21</xdr:col>
      <xdr:colOff>50800</xdr:colOff>
      <xdr:row>44</xdr:row>
      <xdr:rowOff>1411</xdr:rowOff>
    </xdr:to>
    <xdr:sp macro="" textlink="">
      <xdr:nvSpPr>
        <xdr:cNvPr id="405" name="円/楕円 404"/>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157638</xdr:rowOff>
    </xdr:from>
    <xdr:ext cx="762000" cy="259045"/>
    <xdr:sp macro="" textlink="">
      <xdr:nvSpPr>
        <xdr:cNvPr id="406" name="テキスト ボックス 405"/>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7" name="円/楕円 406"/>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8" name="テキスト ボックス 407"/>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会計等の地方債残高や公営企業債等への負担見込額の増加により、将来負担額は前年度から増加したが、決算剰余金等の積立てによる基金残高の増加など、将来負担額から控除することができる充当可能財源等が増加し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％改善された。</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37" name="直線コネクタ 436"/>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38"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39" name="直線コネクタ 438"/>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88759</xdr:rowOff>
    </xdr:from>
    <xdr:to>
      <xdr:col>24</xdr:col>
      <xdr:colOff>558800</xdr:colOff>
      <xdr:row>17</xdr:row>
      <xdr:rowOff>149084</xdr:rowOff>
    </xdr:to>
    <xdr:cxnSp macro="">
      <xdr:nvCxnSpPr>
        <xdr:cNvPr id="442" name="直線コネクタ 441"/>
        <xdr:cNvCxnSpPr/>
      </xdr:nvCxnSpPr>
      <xdr:spPr>
        <a:xfrm flipV="1">
          <a:off x="16179800" y="30034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71772</xdr:rowOff>
    </xdr:from>
    <xdr:ext cx="762000" cy="259045"/>
    <xdr:sp macro="" textlink="">
      <xdr:nvSpPr>
        <xdr:cNvPr id="443" name="将来負担の状況平均値テキスト"/>
        <xdr:cNvSpPr txBox="1"/>
      </xdr:nvSpPr>
      <xdr:spPr>
        <a:xfrm>
          <a:off x="17106900" y="264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4" name="フローチャート : 判断 443"/>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149084</xdr:rowOff>
    </xdr:from>
    <xdr:to>
      <xdr:col>23</xdr:col>
      <xdr:colOff>406400</xdr:colOff>
      <xdr:row>18</xdr:row>
      <xdr:rowOff>80857</xdr:rowOff>
    </xdr:to>
    <xdr:cxnSp macro="">
      <xdr:nvCxnSpPr>
        <xdr:cNvPr id="445" name="直線コネクタ 444"/>
        <xdr:cNvCxnSpPr/>
      </xdr:nvCxnSpPr>
      <xdr:spPr>
        <a:xfrm flipV="1">
          <a:off x="15290800" y="3063734"/>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46" name="フローチャート : 判断 445"/>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47" name="テキスト ボックス 446"/>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80857</xdr:rowOff>
    </xdr:from>
    <xdr:to>
      <xdr:col>22</xdr:col>
      <xdr:colOff>203200</xdr:colOff>
      <xdr:row>20</xdr:row>
      <xdr:rowOff>162913</xdr:rowOff>
    </xdr:to>
    <xdr:cxnSp macro="">
      <xdr:nvCxnSpPr>
        <xdr:cNvPr id="448" name="直線コネクタ 447"/>
        <xdr:cNvCxnSpPr/>
      </xdr:nvCxnSpPr>
      <xdr:spPr>
        <a:xfrm flipV="1">
          <a:off x="14401800" y="3166957"/>
          <a:ext cx="889000" cy="4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49" name="フローチャート : 判断 448"/>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0" name="テキスト ボックス 449"/>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162913</xdr:rowOff>
    </xdr:from>
    <xdr:to>
      <xdr:col>21</xdr:col>
      <xdr:colOff>0</xdr:colOff>
      <xdr:row>21</xdr:row>
      <xdr:rowOff>168416</xdr:rowOff>
    </xdr:to>
    <xdr:cxnSp macro="">
      <xdr:nvCxnSpPr>
        <xdr:cNvPr id="451" name="直線コネクタ 450"/>
        <xdr:cNvCxnSpPr/>
      </xdr:nvCxnSpPr>
      <xdr:spPr>
        <a:xfrm flipV="1">
          <a:off x="13512800" y="359191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2" name="フローチャート : 判断 451"/>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3" name="テキスト ボックス 452"/>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4" name="フローチャート : 判断 453"/>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5" name="テキスト ボックス 454"/>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37959</xdr:rowOff>
    </xdr:from>
    <xdr:to>
      <xdr:col>24</xdr:col>
      <xdr:colOff>609600</xdr:colOff>
      <xdr:row>17</xdr:row>
      <xdr:rowOff>139559</xdr:rowOff>
    </xdr:to>
    <xdr:sp macro="" textlink="">
      <xdr:nvSpPr>
        <xdr:cNvPr id="461" name="円/楕円 460"/>
        <xdr:cNvSpPr/>
      </xdr:nvSpPr>
      <xdr:spPr>
        <a:xfrm>
          <a:off x="169672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10036</xdr:rowOff>
    </xdr:from>
    <xdr:ext cx="762000" cy="259045"/>
    <xdr:sp macro="" textlink="">
      <xdr:nvSpPr>
        <xdr:cNvPr id="462" name="将来負担の状況該当値テキスト"/>
        <xdr:cNvSpPr txBox="1"/>
      </xdr:nvSpPr>
      <xdr:spPr>
        <a:xfrm>
          <a:off x="17106900" y="29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98284</xdr:rowOff>
    </xdr:from>
    <xdr:to>
      <xdr:col>23</xdr:col>
      <xdr:colOff>457200</xdr:colOff>
      <xdr:row>18</xdr:row>
      <xdr:rowOff>28434</xdr:rowOff>
    </xdr:to>
    <xdr:sp macro="" textlink="">
      <xdr:nvSpPr>
        <xdr:cNvPr id="463" name="円/楕円 462"/>
        <xdr:cNvSpPr/>
      </xdr:nvSpPr>
      <xdr:spPr>
        <a:xfrm>
          <a:off x="16129000" y="3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13211</xdr:rowOff>
    </xdr:from>
    <xdr:ext cx="736600" cy="259045"/>
    <xdr:sp macro="" textlink="">
      <xdr:nvSpPr>
        <xdr:cNvPr id="464" name="テキスト ボックス 463"/>
        <xdr:cNvSpPr txBox="1"/>
      </xdr:nvSpPr>
      <xdr:spPr>
        <a:xfrm>
          <a:off x="15798800" y="309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30057</xdr:rowOff>
    </xdr:from>
    <xdr:to>
      <xdr:col>22</xdr:col>
      <xdr:colOff>254000</xdr:colOff>
      <xdr:row>18</xdr:row>
      <xdr:rowOff>131657</xdr:rowOff>
    </xdr:to>
    <xdr:sp macro="" textlink="">
      <xdr:nvSpPr>
        <xdr:cNvPr id="465" name="円/楕円 464"/>
        <xdr:cNvSpPr/>
      </xdr:nvSpPr>
      <xdr:spPr>
        <a:xfrm>
          <a:off x="15240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116434</xdr:rowOff>
    </xdr:from>
    <xdr:ext cx="762000" cy="259045"/>
    <xdr:sp macro="" textlink="">
      <xdr:nvSpPr>
        <xdr:cNvPr id="466" name="テキスト ボックス 465"/>
        <xdr:cNvSpPr txBox="1"/>
      </xdr:nvSpPr>
      <xdr:spPr>
        <a:xfrm>
          <a:off x="14909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112113</xdr:rowOff>
    </xdr:from>
    <xdr:to>
      <xdr:col>21</xdr:col>
      <xdr:colOff>50800</xdr:colOff>
      <xdr:row>21</xdr:row>
      <xdr:rowOff>42263</xdr:rowOff>
    </xdr:to>
    <xdr:sp macro="" textlink="">
      <xdr:nvSpPr>
        <xdr:cNvPr id="467" name="円/楕円 466"/>
        <xdr:cNvSpPr/>
      </xdr:nvSpPr>
      <xdr:spPr>
        <a:xfrm>
          <a:off x="14351000" y="3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27040</xdr:rowOff>
    </xdr:from>
    <xdr:ext cx="762000" cy="259045"/>
    <xdr:sp macro="" textlink="">
      <xdr:nvSpPr>
        <xdr:cNvPr id="468" name="テキスト ボックス 467"/>
        <xdr:cNvSpPr txBox="1"/>
      </xdr:nvSpPr>
      <xdr:spPr>
        <a:xfrm>
          <a:off x="14020800" y="362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117616</xdr:rowOff>
    </xdr:from>
    <xdr:to>
      <xdr:col>19</xdr:col>
      <xdr:colOff>533400</xdr:colOff>
      <xdr:row>22</xdr:row>
      <xdr:rowOff>47766</xdr:rowOff>
    </xdr:to>
    <xdr:sp macro="" textlink="">
      <xdr:nvSpPr>
        <xdr:cNvPr id="469" name="円/楕円 468"/>
        <xdr:cNvSpPr/>
      </xdr:nvSpPr>
      <xdr:spPr>
        <a:xfrm>
          <a:off x="13462000" y="37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32543</xdr:rowOff>
    </xdr:from>
    <xdr:ext cx="762000" cy="259045"/>
    <xdr:sp macro="" textlink="">
      <xdr:nvSpPr>
        <xdr:cNvPr id="470" name="テキスト ボックス 469"/>
        <xdr:cNvSpPr txBox="1"/>
      </xdr:nvSpPr>
      <xdr:spPr>
        <a:xfrm>
          <a:off x="13131800" y="38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消防、ごみ・し尿処理施設等の施設運営を直営で行っていることが影響し、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％と類似団体平均を大きく上回る水準となっているが、計画的な職員数の削減に取り組んでおり、経常収支比率における</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a:t>
          </a:r>
          <a:r>
            <a:rPr kumimoji="1" lang="ja-JP" altLang="en-US" sz="1300" b="0" i="0" u="none" strike="noStrike" kern="0" cap="none" spc="0" normalizeH="0" baseline="0" noProof="0">
              <a:ln>
                <a:noFill/>
              </a:ln>
              <a:solidFill>
                <a:prstClr val="black"/>
              </a:solidFill>
              <a:effectLst/>
              <a:uLnTx/>
              <a:uFillTx/>
              <a:latin typeface="+mn-lt"/>
              <a:ea typeface="+mn-ea"/>
              <a:cs typeface="+mn-cs"/>
            </a:rPr>
            <a:t>の割合は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年々改善してきている。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引き続き、定員適正化計画及び行財政改革大綱に基づき、人件費の削減に努める。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156936</xdr:rowOff>
    </xdr:from>
    <xdr:to>
      <xdr:col>7</xdr:col>
      <xdr:colOff>15875</xdr:colOff>
      <xdr:row>40</xdr:row>
      <xdr:rowOff>1815</xdr:rowOff>
    </xdr:to>
    <xdr:cxnSp macro="">
      <xdr:nvCxnSpPr>
        <xdr:cNvPr id="63" name="直線コネクタ 62"/>
        <xdr:cNvCxnSpPr/>
      </xdr:nvCxnSpPr>
      <xdr:spPr>
        <a:xfrm flipV="1">
          <a:off x="4826000" y="5814786"/>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145342</xdr:rowOff>
    </xdr:from>
    <xdr:ext cx="762000" cy="259045"/>
    <xdr:sp macro="" textlink="">
      <xdr:nvSpPr>
        <xdr:cNvPr id="64" name="人件費最小値テキスト"/>
        <xdr:cNvSpPr txBox="1"/>
      </xdr:nvSpPr>
      <xdr:spPr>
        <a:xfrm>
          <a:off x="4914900" y="68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40</xdr:row>
      <xdr:rowOff>1815</xdr:rowOff>
    </xdr:from>
    <xdr:to>
      <xdr:col>7</xdr:col>
      <xdr:colOff>104775</xdr:colOff>
      <xdr:row>40</xdr:row>
      <xdr:rowOff>1815</xdr:rowOff>
    </xdr:to>
    <xdr:cxnSp macro="">
      <xdr:nvCxnSpPr>
        <xdr:cNvPr id="65" name="直線コネクタ 64"/>
        <xdr:cNvCxnSpPr/>
      </xdr:nvCxnSpPr>
      <xdr:spPr>
        <a:xfrm>
          <a:off x="4737100" y="685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71863</xdr:rowOff>
    </xdr:from>
    <xdr:ext cx="762000" cy="259045"/>
    <xdr:sp macro="" textlink="">
      <xdr:nvSpPr>
        <xdr:cNvPr id="66" name="人件費最大値テキスト"/>
        <xdr:cNvSpPr txBox="1"/>
      </xdr:nvSpPr>
      <xdr:spPr>
        <a:xfrm>
          <a:off x="4914900" y="5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156936</xdr:rowOff>
    </xdr:from>
    <xdr:to>
      <xdr:col>7</xdr:col>
      <xdr:colOff>104775</xdr:colOff>
      <xdr:row>33</xdr:row>
      <xdr:rowOff>156936</xdr:rowOff>
    </xdr:to>
    <xdr:cxnSp macro="">
      <xdr:nvCxnSpPr>
        <xdr:cNvPr id="67" name="直線コネクタ 66"/>
        <xdr:cNvCxnSpPr/>
      </xdr:nvCxnSpPr>
      <xdr:spPr>
        <a:xfrm>
          <a:off x="4737100" y="581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53522</xdr:rowOff>
    </xdr:from>
    <xdr:to>
      <xdr:col>7</xdr:col>
      <xdr:colOff>15875</xdr:colOff>
      <xdr:row>39</xdr:row>
      <xdr:rowOff>64407</xdr:rowOff>
    </xdr:to>
    <xdr:cxnSp macro="">
      <xdr:nvCxnSpPr>
        <xdr:cNvPr id="68" name="直線コネクタ 67"/>
        <xdr:cNvCxnSpPr/>
      </xdr:nvCxnSpPr>
      <xdr:spPr>
        <a:xfrm flipV="1">
          <a:off x="3987800" y="6740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141713</xdr:rowOff>
    </xdr:from>
    <xdr:ext cx="762000" cy="259045"/>
    <xdr:sp macro="" textlink="">
      <xdr:nvSpPr>
        <xdr:cNvPr id="69" name="人件費平均値テキスト"/>
        <xdr:cNvSpPr txBox="1"/>
      </xdr:nvSpPr>
      <xdr:spPr>
        <a:xfrm>
          <a:off x="4914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70" name="フローチャート : 判断 69"/>
        <xdr:cNvSpPr/>
      </xdr:nvSpPr>
      <xdr:spPr>
        <a:xfrm>
          <a:off x="4775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64407</xdr:rowOff>
    </xdr:from>
    <xdr:to>
      <xdr:col>5</xdr:col>
      <xdr:colOff>549275</xdr:colOff>
      <xdr:row>39</xdr:row>
      <xdr:rowOff>140607</xdr:rowOff>
    </xdr:to>
    <xdr:cxnSp macro="">
      <xdr:nvCxnSpPr>
        <xdr:cNvPr id="71" name="直線コネクタ 70"/>
        <xdr:cNvCxnSpPr/>
      </xdr:nvCxnSpPr>
      <xdr:spPr>
        <a:xfrm flipV="1">
          <a:off x="3098800" y="675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146957</xdr:rowOff>
    </xdr:from>
    <xdr:to>
      <xdr:col>5</xdr:col>
      <xdr:colOff>600075</xdr:colOff>
      <xdr:row>37</xdr:row>
      <xdr:rowOff>77107</xdr:rowOff>
    </xdr:to>
    <xdr:sp macro="" textlink="">
      <xdr:nvSpPr>
        <xdr:cNvPr id="72" name="フローチャート : 判断 71"/>
        <xdr:cNvSpPr/>
      </xdr:nvSpPr>
      <xdr:spPr>
        <a:xfrm>
          <a:off x="3937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73" name="テキスト ボックス 72"/>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41</xdr:row>
      <xdr:rowOff>26307</xdr:rowOff>
    </xdr:to>
    <xdr:cxnSp macro="">
      <xdr:nvCxnSpPr>
        <xdr:cNvPr id="74" name="直線コネクタ 73"/>
        <xdr:cNvCxnSpPr/>
      </xdr:nvCxnSpPr>
      <xdr:spPr>
        <a:xfrm flipV="1">
          <a:off x="2209800" y="68271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168728</xdr:rowOff>
    </xdr:from>
    <xdr:to>
      <xdr:col>4</xdr:col>
      <xdr:colOff>396875</xdr:colOff>
      <xdr:row>37</xdr:row>
      <xdr:rowOff>98878</xdr:rowOff>
    </xdr:to>
    <xdr:sp macro="" textlink="">
      <xdr:nvSpPr>
        <xdr:cNvPr id="75" name="フローチャート :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26307</xdr:rowOff>
    </xdr:from>
    <xdr:to>
      <xdr:col>3</xdr:col>
      <xdr:colOff>142875</xdr:colOff>
      <xdr:row>42</xdr:row>
      <xdr:rowOff>39915</xdr:rowOff>
    </xdr:to>
    <xdr:cxnSp macro="">
      <xdr:nvCxnSpPr>
        <xdr:cNvPr id="77" name="直線コネクタ 76"/>
        <xdr:cNvCxnSpPr/>
      </xdr:nvCxnSpPr>
      <xdr:spPr>
        <a:xfrm flipV="1">
          <a:off x="1320800" y="70557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8" name="フローチャート : 判断 77"/>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9" name="テキスト ボックス 78"/>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80" name="フローチャート :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2722</xdr:rowOff>
    </xdr:from>
    <xdr:to>
      <xdr:col>7</xdr:col>
      <xdr:colOff>66675</xdr:colOff>
      <xdr:row>39</xdr:row>
      <xdr:rowOff>104322</xdr:rowOff>
    </xdr:to>
    <xdr:sp macro="" textlink="">
      <xdr:nvSpPr>
        <xdr:cNvPr id="87" name="円/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82749</xdr:rowOff>
    </xdr:from>
    <xdr:ext cx="762000" cy="259045"/>
    <xdr:sp macro="" textlink="">
      <xdr:nvSpPr>
        <xdr:cNvPr id="88" name="人件費該当値テキスト"/>
        <xdr:cNvSpPr txBox="1"/>
      </xdr:nvSpPr>
      <xdr:spPr>
        <a:xfrm>
          <a:off x="4914900" y="659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9" name="円/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1" name="円/楕円 90"/>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2" name="テキスト ボックス 91"/>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146957</xdr:rowOff>
    </xdr:from>
    <xdr:to>
      <xdr:col>3</xdr:col>
      <xdr:colOff>193675</xdr:colOff>
      <xdr:row>41</xdr:row>
      <xdr:rowOff>77107</xdr:rowOff>
    </xdr:to>
    <xdr:sp macro="" textlink="">
      <xdr:nvSpPr>
        <xdr:cNvPr id="93" name="円/楕円 92"/>
        <xdr:cNvSpPr/>
      </xdr:nvSpPr>
      <xdr:spPr>
        <a:xfrm>
          <a:off x="2159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61884</xdr:rowOff>
    </xdr:from>
    <xdr:ext cx="762000" cy="259045"/>
    <xdr:sp macro="" textlink="">
      <xdr:nvSpPr>
        <xdr:cNvPr id="94" name="テキスト ボックス 93"/>
        <xdr:cNvSpPr txBox="1"/>
      </xdr:nvSpPr>
      <xdr:spPr>
        <a:xfrm>
          <a:off x="1828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160565</xdr:rowOff>
    </xdr:from>
    <xdr:to>
      <xdr:col>1</xdr:col>
      <xdr:colOff>676275</xdr:colOff>
      <xdr:row>42</xdr:row>
      <xdr:rowOff>90715</xdr:rowOff>
    </xdr:to>
    <xdr:sp macro="" textlink="">
      <xdr:nvSpPr>
        <xdr:cNvPr id="95" name="円/楕円 94"/>
        <xdr:cNvSpPr/>
      </xdr:nvSpPr>
      <xdr:spPr>
        <a:xfrm>
          <a:off x="1270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75492</xdr:rowOff>
    </xdr:from>
    <xdr:ext cx="762000" cy="259045"/>
    <xdr:sp macro="" textlink="">
      <xdr:nvSpPr>
        <xdr:cNvPr id="96" name="テキスト ボックス 95"/>
        <xdr:cNvSpPr txBox="1"/>
      </xdr:nvSpPr>
      <xdr:spPr>
        <a:xfrm>
          <a:off x="939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％上昇した。これは、職員定数の削減を図っている反面、臨時職員等の賃金や指定管理料などが増加しているためである。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今後は、歳出全体の中でのバランス等を見極めながら、適正な範囲での抑制に努める。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6" name="直線コネクタ 125"/>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9"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0" name="直線コネクタ 129"/>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20864</xdr:rowOff>
    </xdr:from>
    <xdr:to>
      <xdr:col>24</xdr:col>
      <xdr:colOff>31750</xdr:colOff>
      <xdr:row>17</xdr:row>
      <xdr:rowOff>69850</xdr:rowOff>
    </xdr:to>
    <xdr:cxnSp macro="">
      <xdr:nvCxnSpPr>
        <xdr:cNvPr id="131" name="直線コネクタ 130"/>
        <xdr:cNvCxnSpPr/>
      </xdr:nvCxnSpPr>
      <xdr:spPr>
        <a:xfrm>
          <a:off x="15671800" y="2935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2"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3" name="フローチャート : 判断 132"/>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20864</xdr:rowOff>
    </xdr:to>
    <xdr:cxnSp macro="">
      <xdr:nvCxnSpPr>
        <xdr:cNvPr id="134" name="直線コネクタ 133"/>
        <xdr:cNvCxnSpPr/>
      </xdr:nvCxnSpPr>
      <xdr:spPr>
        <a:xfrm>
          <a:off x="14782800" y="28212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5" name="フローチャート : 判断 134"/>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6" name="テキスト ボックス 135"/>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16</xdr:row>
      <xdr:rowOff>78014</xdr:rowOff>
    </xdr:to>
    <xdr:cxnSp macro="">
      <xdr:nvCxnSpPr>
        <xdr:cNvPr id="137" name="直線コネクタ 136"/>
        <xdr:cNvCxnSpPr/>
      </xdr:nvCxnSpPr>
      <xdr:spPr>
        <a:xfrm>
          <a:off x="13893800" y="2641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8" name="フローチャート :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151493</xdr:rowOff>
    </xdr:from>
    <xdr:to>
      <xdr:col>20</xdr:col>
      <xdr:colOff>158750</xdr:colOff>
      <xdr:row>15</xdr:row>
      <xdr:rowOff>69850</xdr:rowOff>
    </xdr:to>
    <xdr:cxnSp macro="">
      <xdr:nvCxnSpPr>
        <xdr:cNvPr id="140" name="直線コネクタ 139"/>
        <xdr:cNvCxnSpPr/>
      </xdr:nvCxnSpPr>
      <xdr:spPr>
        <a:xfrm>
          <a:off x="13004800" y="2380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1" name="フローチャート : 判断 140"/>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2" name="テキスト ボックス 141"/>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3" name="フローチャート :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0" name="円/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141514</xdr:rowOff>
    </xdr:from>
    <xdr:to>
      <xdr:col>22</xdr:col>
      <xdr:colOff>615950</xdr:colOff>
      <xdr:row>17</xdr:row>
      <xdr:rowOff>71664</xdr:rowOff>
    </xdr:to>
    <xdr:sp macro="" textlink="">
      <xdr:nvSpPr>
        <xdr:cNvPr id="152" name="円/楕円 151"/>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81841</xdr:rowOff>
    </xdr:from>
    <xdr:ext cx="736600" cy="259045"/>
    <xdr:sp macro="" textlink="">
      <xdr:nvSpPr>
        <xdr:cNvPr id="153" name="テキスト ボックス 152"/>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4" name="円/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6" name="円/楕円 15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7" name="テキスト ボックス 156"/>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58" name="円/楕円 157"/>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59" name="テキスト ボックス 158"/>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下回っているものの、子ども子育て支援制度の施行による児童福祉費の増加に加え、医療扶助の増加により生活保護費も増加していることから、これに充当する経常一般財源が増加した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今後も、扶助費については増加が見込まれるため、</a:t>
          </a:r>
          <a:r>
            <a:rPr kumimoji="0" lang="ja-JP" altLang="en-US" sz="1300" b="0" i="0" u="none" strike="noStrike" kern="0" cap="none" spc="0" normalizeH="0" baseline="0" noProof="0" smtClean="0">
              <a:ln>
                <a:noFill/>
              </a:ln>
              <a:solidFill>
                <a:prstClr val="black"/>
              </a:solidFill>
              <a:effectLst/>
              <a:uLnTx/>
              <a:uFillTx/>
              <a:latin typeface="MS-Mincho"/>
              <a:ea typeface="+mn-ea"/>
              <a:cs typeface="+mn-cs"/>
            </a:rPr>
            <a:t>自立支援の促進を図るとともに、市の独自加算等について、改めてその必要性を検証するなどし抑制に努める。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5" name="直線コネクタ 184"/>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6"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7" name="直線コネクタ 186"/>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24130</xdr:rowOff>
    </xdr:to>
    <xdr:cxnSp macro="">
      <xdr:nvCxnSpPr>
        <xdr:cNvPr id="190" name="直線コネクタ 189"/>
        <xdr:cNvCxnSpPr/>
      </xdr:nvCxnSpPr>
      <xdr:spPr>
        <a:xfrm>
          <a:off x="3987800" y="9271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1"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2" name="フローチャート : 判断 191"/>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138430</xdr:rowOff>
    </xdr:from>
    <xdr:to>
      <xdr:col>5</xdr:col>
      <xdr:colOff>549275</xdr:colOff>
      <xdr:row>54</xdr:row>
      <xdr:rowOff>12700</xdr:rowOff>
    </xdr:to>
    <xdr:cxnSp macro="">
      <xdr:nvCxnSpPr>
        <xdr:cNvPr id="193" name="直線コネクタ 192"/>
        <xdr:cNvCxnSpPr/>
      </xdr:nvCxnSpPr>
      <xdr:spPr>
        <a:xfrm>
          <a:off x="3098800" y="922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4" name="フローチャート : 判断 193"/>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5" name="テキスト ボックス 194"/>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92710</xdr:rowOff>
    </xdr:from>
    <xdr:to>
      <xdr:col>4</xdr:col>
      <xdr:colOff>346075</xdr:colOff>
      <xdr:row>53</xdr:row>
      <xdr:rowOff>138430</xdr:rowOff>
    </xdr:to>
    <xdr:cxnSp macro="">
      <xdr:nvCxnSpPr>
        <xdr:cNvPr id="196" name="直線コネクタ 195"/>
        <xdr:cNvCxnSpPr/>
      </xdr:nvCxnSpPr>
      <xdr:spPr>
        <a:xfrm>
          <a:off x="2209800" y="917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7" name="フローチャート : 判断 196"/>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198" name="テキスト ボックス 197"/>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53</xdr:row>
      <xdr:rowOff>92710</xdr:rowOff>
    </xdr:to>
    <xdr:cxnSp macro="">
      <xdr:nvCxnSpPr>
        <xdr:cNvPr id="199" name="直線コネクタ 198"/>
        <xdr:cNvCxnSpPr/>
      </xdr:nvCxnSpPr>
      <xdr:spPr>
        <a:xfrm>
          <a:off x="1320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0" name="フローチャート : 判断 199"/>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1" name="テキスト ボックス 200"/>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2" name="フローチャート : 判断 20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3" name="テキスト ボックス 20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9" name="円/楕円 208"/>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10"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87630</xdr:rowOff>
    </xdr:from>
    <xdr:to>
      <xdr:col>4</xdr:col>
      <xdr:colOff>396875</xdr:colOff>
      <xdr:row>54</xdr:row>
      <xdr:rowOff>17780</xdr:rowOff>
    </xdr:to>
    <xdr:sp macro="" textlink="">
      <xdr:nvSpPr>
        <xdr:cNvPr id="213" name="円/楕円 212"/>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27957</xdr:rowOff>
    </xdr:from>
    <xdr:ext cx="762000" cy="259045"/>
    <xdr:sp macro="" textlink="">
      <xdr:nvSpPr>
        <xdr:cNvPr id="214" name="テキスト ボックス 213"/>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41910</xdr:rowOff>
    </xdr:from>
    <xdr:to>
      <xdr:col>3</xdr:col>
      <xdr:colOff>193675</xdr:colOff>
      <xdr:row>53</xdr:row>
      <xdr:rowOff>143510</xdr:rowOff>
    </xdr:to>
    <xdr:sp macro="" textlink="">
      <xdr:nvSpPr>
        <xdr:cNvPr id="215" name="円/楕円 214"/>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153687</xdr:rowOff>
    </xdr:from>
    <xdr:ext cx="762000" cy="259045"/>
    <xdr:sp macro="" textlink="">
      <xdr:nvSpPr>
        <xdr:cNvPr id="216" name="テキスト ボックス 215"/>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7" name="円/楕円 216"/>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8" name="テキスト ボックス 217"/>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％下回ったものの、類似団体平均を大きく上回っている。これは、企業会計等への繰出金が主な要因である。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今後、企業会計については、独立採算の原則から一般会計に依存しすぎることがないよう経費削減を徹底し、経営の健全化を一層進めていく。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6" name="直線コネクタ 245"/>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7"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8" name="直線コネクタ 247"/>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49"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0" name="直線コネクタ 249"/>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88900</xdr:rowOff>
    </xdr:to>
    <xdr:cxnSp macro="">
      <xdr:nvCxnSpPr>
        <xdr:cNvPr id="251" name="直線コネクタ 250"/>
        <xdr:cNvCxnSpPr/>
      </xdr:nvCxnSpPr>
      <xdr:spPr>
        <a:xfrm flipV="1">
          <a:off x="15671800" y="10490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2"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3" name="フローチャート : 判断 252"/>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61</xdr:row>
      <xdr:rowOff>88900</xdr:rowOff>
    </xdr:to>
    <xdr:cxnSp macro="">
      <xdr:nvCxnSpPr>
        <xdr:cNvPr id="254" name="直線コネクタ 253"/>
        <xdr:cNvCxnSpPr/>
      </xdr:nvCxnSpPr>
      <xdr:spPr>
        <a:xfrm>
          <a:off x="14782800" y="10166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5" name="フローチャート : 判断 254"/>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6" name="テキスト ボックス 255"/>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50800</xdr:rowOff>
    </xdr:to>
    <xdr:cxnSp macro="">
      <xdr:nvCxnSpPr>
        <xdr:cNvPr id="257" name="直線コネクタ 256"/>
        <xdr:cNvCxnSpPr/>
      </xdr:nvCxnSpPr>
      <xdr:spPr>
        <a:xfrm>
          <a:off x="13893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58" name="フローチャート : 判断 257"/>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59" name="テキスト ボックス 258"/>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61</xdr:row>
      <xdr:rowOff>12700</xdr:rowOff>
    </xdr:to>
    <xdr:cxnSp macro="">
      <xdr:nvCxnSpPr>
        <xdr:cNvPr id="260" name="直線コネクタ 259"/>
        <xdr:cNvCxnSpPr/>
      </xdr:nvCxnSpPr>
      <xdr:spPr>
        <a:xfrm flipV="1">
          <a:off x="13004800" y="100330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1" name="フローチャート : 判断 260"/>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2" name="テキスト ボックス 261"/>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3" name="フローチャート : 判断 262"/>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4" name="テキスト ボックス 263"/>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38100</xdr:rowOff>
    </xdr:from>
    <xdr:to>
      <xdr:col>22</xdr:col>
      <xdr:colOff>615950</xdr:colOff>
      <xdr:row>61</xdr:row>
      <xdr:rowOff>139700</xdr:rowOff>
    </xdr:to>
    <xdr:sp macro="" textlink="">
      <xdr:nvSpPr>
        <xdr:cNvPr id="272" name="円/楕円 271"/>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124477</xdr:rowOff>
    </xdr:from>
    <xdr:ext cx="736600" cy="259045"/>
    <xdr:sp macro="" textlink="">
      <xdr:nvSpPr>
        <xdr:cNvPr id="273" name="テキスト ボックス 272"/>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4" name="円/楕円 273"/>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5" name="テキスト ボックス 274"/>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133350</xdr:rowOff>
    </xdr:from>
    <xdr:to>
      <xdr:col>19</xdr:col>
      <xdr:colOff>6350</xdr:colOff>
      <xdr:row>61</xdr:row>
      <xdr:rowOff>63500</xdr:rowOff>
    </xdr:to>
    <xdr:sp macro="" textlink="">
      <xdr:nvSpPr>
        <xdr:cNvPr id="278" name="円/楕円 277"/>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48277</xdr:rowOff>
    </xdr:from>
    <xdr:ext cx="762000" cy="259045"/>
    <xdr:sp macro="" textlink="">
      <xdr:nvSpPr>
        <xdr:cNvPr id="279" name="テキスト ボックス 278"/>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類似団体平均、全国平均及び宮城県平均を大きく下回っている。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これは、消防、ごみ・し尿処理施設の管理運営を市が直営で行っているため、一部事務組合負担金が類似団体と比較し少ないことが要因である。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今後は、各種補助金等の見直しを含め、より一層の適正化へ向けた取組を進める。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5" name="直線コネクタ 304"/>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6"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7" name="直線コネクタ 306"/>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8"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9" name="直線コネクタ 308"/>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xdr:rowOff>
    </xdr:from>
    <xdr:to>
      <xdr:col>24</xdr:col>
      <xdr:colOff>31750</xdr:colOff>
      <xdr:row>34</xdr:row>
      <xdr:rowOff>8128</xdr:rowOff>
    </xdr:to>
    <xdr:cxnSp macro="">
      <xdr:nvCxnSpPr>
        <xdr:cNvPr id="310" name="直線コネクタ 309"/>
        <xdr:cNvCxnSpPr/>
      </xdr:nvCxnSpPr>
      <xdr:spPr>
        <a:xfrm>
          <a:off x="15671800" y="583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1"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2" name="フローチャート : 判断 311"/>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xdr:rowOff>
    </xdr:from>
    <xdr:to>
      <xdr:col>22</xdr:col>
      <xdr:colOff>565150</xdr:colOff>
      <xdr:row>34</xdr:row>
      <xdr:rowOff>8128</xdr:rowOff>
    </xdr:to>
    <xdr:cxnSp macro="">
      <xdr:nvCxnSpPr>
        <xdr:cNvPr id="313" name="直線コネクタ 312"/>
        <xdr:cNvCxnSpPr/>
      </xdr:nvCxnSpPr>
      <xdr:spPr>
        <a:xfrm>
          <a:off x="14782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4" name="フローチャート : 判断 313"/>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5" name="テキスト ボックス 31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xdr:rowOff>
    </xdr:from>
    <xdr:to>
      <xdr:col>21</xdr:col>
      <xdr:colOff>361950</xdr:colOff>
      <xdr:row>34</xdr:row>
      <xdr:rowOff>8128</xdr:rowOff>
    </xdr:to>
    <xdr:cxnSp macro="">
      <xdr:nvCxnSpPr>
        <xdr:cNvPr id="316" name="直線コネクタ 315"/>
        <xdr:cNvCxnSpPr/>
      </xdr:nvCxnSpPr>
      <xdr:spPr>
        <a:xfrm>
          <a:off x="13893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7" name="フローチャート : 判断 31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18" name="テキスト ボックス 31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xdr:rowOff>
    </xdr:from>
    <xdr:to>
      <xdr:col>20</xdr:col>
      <xdr:colOff>158750</xdr:colOff>
      <xdr:row>34</xdr:row>
      <xdr:rowOff>17272</xdr:rowOff>
    </xdr:to>
    <xdr:cxnSp macro="">
      <xdr:nvCxnSpPr>
        <xdr:cNvPr id="319" name="直線コネクタ 318"/>
        <xdr:cNvCxnSpPr/>
      </xdr:nvCxnSpPr>
      <xdr:spPr>
        <a:xfrm flipV="1">
          <a:off x="13004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0" name="フローチャート : 判断 319"/>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1" name="テキスト ボックス 32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2" name="フローチャート :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3" name="テキスト ボックス 322"/>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128778</xdr:rowOff>
    </xdr:from>
    <xdr:to>
      <xdr:col>24</xdr:col>
      <xdr:colOff>82550</xdr:colOff>
      <xdr:row>34</xdr:row>
      <xdr:rowOff>58928</xdr:rowOff>
    </xdr:to>
    <xdr:sp macro="" textlink="">
      <xdr:nvSpPr>
        <xdr:cNvPr id="329" name="円/楕円 328"/>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37355</xdr:rowOff>
    </xdr:from>
    <xdr:ext cx="762000" cy="259045"/>
    <xdr:sp macro="" textlink="">
      <xdr:nvSpPr>
        <xdr:cNvPr id="330" name="補助費等該当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128778</xdr:rowOff>
    </xdr:from>
    <xdr:to>
      <xdr:col>22</xdr:col>
      <xdr:colOff>615950</xdr:colOff>
      <xdr:row>34</xdr:row>
      <xdr:rowOff>58928</xdr:rowOff>
    </xdr:to>
    <xdr:sp macro="" textlink="">
      <xdr:nvSpPr>
        <xdr:cNvPr id="331" name="円/楕円 330"/>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69105</xdr:rowOff>
    </xdr:from>
    <xdr:ext cx="736600" cy="259045"/>
    <xdr:sp macro="" textlink="">
      <xdr:nvSpPr>
        <xdr:cNvPr id="332" name="テキスト ボックス 331"/>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128778</xdr:rowOff>
    </xdr:from>
    <xdr:to>
      <xdr:col>21</xdr:col>
      <xdr:colOff>412750</xdr:colOff>
      <xdr:row>34</xdr:row>
      <xdr:rowOff>58928</xdr:rowOff>
    </xdr:to>
    <xdr:sp macro="" textlink="">
      <xdr:nvSpPr>
        <xdr:cNvPr id="333" name="円/楕円 332"/>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69105</xdr:rowOff>
    </xdr:from>
    <xdr:ext cx="762000" cy="259045"/>
    <xdr:sp macro="" textlink="">
      <xdr:nvSpPr>
        <xdr:cNvPr id="334" name="テキスト ボックス 333"/>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128778</xdr:rowOff>
    </xdr:from>
    <xdr:to>
      <xdr:col>20</xdr:col>
      <xdr:colOff>209550</xdr:colOff>
      <xdr:row>34</xdr:row>
      <xdr:rowOff>58928</xdr:rowOff>
    </xdr:to>
    <xdr:sp macro="" textlink="">
      <xdr:nvSpPr>
        <xdr:cNvPr id="335" name="円/楕円 334"/>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69105</xdr:rowOff>
    </xdr:from>
    <xdr:ext cx="762000" cy="259045"/>
    <xdr:sp macro="" textlink="">
      <xdr:nvSpPr>
        <xdr:cNvPr id="336" name="テキスト ボックス 335"/>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37" name="円/楕円 336"/>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38" name="テキスト ボックス 337"/>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％下回った。これは、地方債の新規発行抑制に向けた事業の見直しを行っている成果である。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今後も将来の財政負担を考慮し、緊急度・住民ニーズを把握した事業の選択により、起債に大きく頼ることのない財政運営</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3" name="直線コネクタ 352"/>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4" name="テキスト ボックス 353"/>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7" name="直線コネクタ 356"/>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8" name="テキスト ボックス 357"/>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1" name="直線コネクタ 360"/>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2" name="テキスト ボックス 361"/>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5" name="直線コネクタ 364"/>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6" name="テキスト ボックス 365"/>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0" name="直線コネクタ 369"/>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1"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2" name="直線コネクタ 371"/>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3"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4" name="直線コネクタ 373"/>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146050</xdr:rowOff>
    </xdr:to>
    <xdr:cxnSp macro="">
      <xdr:nvCxnSpPr>
        <xdr:cNvPr id="375" name="直線コネクタ 374"/>
        <xdr:cNvCxnSpPr/>
      </xdr:nvCxnSpPr>
      <xdr:spPr>
        <a:xfrm flipV="1">
          <a:off x="3987800" y="13347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6"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7" name="フローチャート : 判断 376"/>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146050</xdr:rowOff>
    </xdr:from>
    <xdr:to>
      <xdr:col>5</xdr:col>
      <xdr:colOff>549275</xdr:colOff>
      <xdr:row>79</xdr:row>
      <xdr:rowOff>50800</xdr:rowOff>
    </xdr:to>
    <xdr:cxnSp macro="">
      <xdr:nvCxnSpPr>
        <xdr:cNvPr id="378" name="直線コネクタ 377"/>
        <xdr:cNvCxnSpPr/>
      </xdr:nvCxnSpPr>
      <xdr:spPr>
        <a:xfrm flipV="1">
          <a:off x="3098800" y="1351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79" name="フローチャート : 判断 378"/>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0" name="テキスト ボックス 379"/>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50800</xdr:rowOff>
    </xdr:from>
    <xdr:to>
      <xdr:col>4</xdr:col>
      <xdr:colOff>346075</xdr:colOff>
      <xdr:row>79</xdr:row>
      <xdr:rowOff>117475</xdr:rowOff>
    </xdr:to>
    <xdr:cxnSp macro="">
      <xdr:nvCxnSpPr>
        <xdr:cNvPr id="381" name="直線コネクタ 380"/>
        <xdr:cNvCxnSpPr/>
      </xdr:nvCxnSpPr>
      <xdr:spPr>
        <a:xfrm flipV="1">
          <a:off x="2209800" y="13595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2" name="フローチャート : 判断 381"/>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3" name="テキスト ボックス 382"/>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41275</xdr:rowOff>
    </xdr:from>
    <xdr:to>
      <xdr:col>3</xdr:col>
      <xdr:colOff>142875</xdr:colOff>
      <xdr:row>79</xdr:row>
      <xdr:rowOff>117475</xdr:rowOff>
    </xdr:to>
    <xdr:cxnSp macro="">
      <xdr:nvCxnSpPr>
        <xdr:cNvPr id="384" name="直線コネクタ 383"/>
        <xdr:cNvCxnSpPr/>
      </xdr:nvCxnSpPr>
      <xdr:spPr>
        <a:xfrm>
          <a:off x="1320800" y="13585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5" name="フローチャート : 判断 384"/>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6" name="テキスト ボックス 385"/>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7" name="フローチャート : 判断 386"/>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88" name="テキスト ボックス 387"/>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4" name="円/楕円 393"/>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5"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95250</xdr:rowOff>
    </xdr:from>
    <xdr:to>
      <xdr:col>5</xdr:col>
      <xdr:colOff>600075</xdr:colOff>
      <xdr:row>79</xdr:row>
      <xdr:rowOff>25400</xdr:rowOff>
    </xdr:to>
    <xdr:sp macro="" textlink="">
      <xdr:nvSpPr>
        <xdr:cNvPr id="396" name="円/楕円 395"/>
        <xdr:cNvSpPr/>
      </xdr:nvSpPr>
      <xdr:spPr>
        <a:xfrm>
          <a:off x="3937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10177</xdr:rowOff>
    </xdr:from>
    <xdr:ext cx="736600" cy="259045"/>
    <xdr:sp macro="" textlink="">
      <xdr:nvSpPr>
        <xdr:cNvPr id="397" name="テキスト ボックス 396"/>
        <xdr:cNvSpPr txBox="1"/>
      </xdr:nvSpPr>
      <xdr:spPr>
        <a:xfrm>
          <a:off x="3606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0</xdr:rowOff>
    </xdr:from>
    <xdr:to>
      <xdr:col>4</xdr:col>
      <xdr:colOff>396875</xdr:colOff>
      <xdr:row>79</xdr:row>
      <xdr:rowOff>101600</xdr:rowOff>
    </xdr:to>
    <xdr:sp macro="" textlink="">
      <xdr:nvSpPr>
        <xdr:cNvPr id="398" name="円/楕円 397"/>
        <xdr:cNvSpPr/>
      </xdr:nvSpPr>
      <xdr:spPr>
        <a:xfrm>
          <a:off x="3048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86377</xdr:rowOff>
    </xdr:from>
    <xdr:ext cx="762000" cy="259045"/>
    <xdr:sp macro="" textlink="">
      <xdr:nvSpPr>
        <xdr:cNvPr id="399" name="テキスト ボックス 398"/>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66675</xdr:rowOff>
    </xdr:from>
    <xdr:to>
      <xdr:col>3</xdr:col>
      <xdr:colOff>193675</xdr:colOff>
      <xdr:row>79</xdr:row>
      <xdr:rowOff>168275</xdr:rowOff>
    </xdr:to>
    <xdr:sp macro="" textlink="">
      <xdr:nvSpPr>
        <xdr:cNvPr id="400" name="円/楕円 399"/>
        <xdr:cNvSpPr/>
      </xdr:nvSpPr>
      <xdr:spPr>
        <a:xfrm>
          <a:off x="2159000" y="136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153052</xdr:rowOff>
    </xdr:from>
    <xdr:ext cx="762000" cy="259045"/>
    <xdr:sp macro="" textlink="">
      <xdr:nvSpPr>
        <xdr:cNvPr id="401" name="テキスト ボックス 400"/>
        <xdr:cNvSpPr txBox="1"/>
      </xdr:nvSpPr>
      <xdr:spPr>
        <a:xfrm>
          <a:off x="182880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161925</xdr:rowOff>
    </xdr:from>
    <xdr:to>
      <xdr:col>1</xdr:col>
      <xdr:colOff>676275</xdr:colOff>
      <xdr:row>79</xdr:row>
      <xdr:rowOff>92075</xdr:rowOff>
    </xdr:to>
    <xdr:sp macro="" textlink="">
      <xdr:nvSpPr>
        <xdr:cNvPr id="402" name="円/楕円 401"/>
        <xdr:cNvSpPr/>
      </xdr:nvSpPr>
      <xdr:spPr>
        <a:xfrm>
          <a:off x="1270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76852</xdr:rowOff>
    </xdr:from>
    <xdr:ext cx="762000" cy="259045"/>
    <xdr:sp macro="" textlink="">
      <xdr:nvSpPr>
        <xdr:cNvPr id="403" name="テキスト ボックス 402"/>
        <xdr:cNvSpPr txBox="1"/>
      </xdr:nvSpPr>
      <xdr:spPr>
        <a:xfrm>
          <a:off x="939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％上回っている。これは、企業会計等への繰出金が主な要因である。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今後は、企業会計における経営健全化の取組を進めるとともに、行財政改革等により、さらなる経常経費の削減に努める。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1" name="直線コネクタ 430"/>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120650</xdr:rowOff>
    </xdr:to>
    <xdr:cxnSp macro="">
      <xdr:nvCxnSpPr>
        <xdr:cNvPr id="436" name="直線コネクタ 435"/>
        <xdr:cNvCxnSpPr/>
      </xdr:nvCxnSpPr>
      <xdr:spPr>
        <a:xfrm>
          <a:off x="15671800" y="1323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7"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38" name="フローチャート : 判断 43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95250</xdr:rowOff>
    </xdr:from>
    <xdr:to>
      <xdr:col>22</xdr:col>
      <xdr:colOff>565150</xdr:colOff>
      <xdr:row>77</xdr:row>
      <xdr:rowOff>31750</xdr:rowOff>
    </xdr:to>
    <xdr:cxnSp macro="">
      <xdr:nvCxnSpPr>
        <xdr:cNvPr id="439" name="直線コネクタ 438"/>
        <xdr:cNvCxnSpPr/>
      </xdr:nvCxnSpPr>
      <xdr:spPr>
        <a:xfrm>
          <a:off x="14782800" y="12954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0" name="フローチャート : 判断 439"/>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1" name="テキスト ボックス 440"/>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95250</xdr:rowOff>
    </xdr:from>
    <xdr:to>
      <xdr:col>21</xdr:col>
      <xdr:colOff>361950</xdr:colOff>
      <xdr:row>75</xdr:row>
      <xdr:rowOff>107950</xdr:rowOff>
    </xdr:to>
    <xdr:cxnSp macro="">
      <xdr:nvCxnSpPr>
        <xdr:cNvPr id="442" name="直線コネクタ 441"/>
        <xdr:cNvCxnSpPr/>
      </xdr:nvCxnSpPr>
      <xdr:spPr>
        <a:xfrm flipV="1">
          <a:off x="13893800" y="1295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3" name="フローチャート : 判断 442"/>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4" name="テキスト ボックス 443"/>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77</xdr:row>
      <xdr:rowOff>82550</xdr:rowOff>
    </xdr:to>
    <xdr:cxnSp macro="">
      <xdr:nvCxnSpPr>
        <xdr:cNvPr id="445" name="直線コネクタ 444"/>
        <xdr:cNvCxnSpPr/>
      </xdr:nvCxnSpPr>
      <xdr:spPr>
        <a:xfrm flipV="1">
          <a:off x="13004800" y="12966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6" name="フローチャート : 判断 445"/>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47" name="テキスト ボックス 446"/>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48" name="フローチャート : 判断 447"/>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49" name="テキスト ボックス 448"/>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69850</xdr:rowOff>
    </xdr:from>
    <xdr:to>
      <xdr:col>24</xdr:col>
      <xdr:colOff>82550</xdr:colOff>
      <xdr:row>78</xdr:row>
      <xdr:rowOff>0</xdr:rowOff>
    </xdr:to>
    <xdr:sp macro="" textlink="">
      <xdr:nvSpPr>
        <xdr:cNvPr id="455" name="円/楕円 454"/>
        <xdr:cNvSpPr/>
      </xdr:nvSpPr>
      <xdr:spPr>
        <a:xfrm>
          <a:off x="16459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56"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57" name="円/楕円 456"/>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92727</xdr:rowOff>
    </xdr:from>
    <xdr:ext cx="736600" cy="259045"/>
    <xdr:sp macro="" textlink="">
      <xdr:nvSpPr>
        <xdr:cNvPr id="458" name="テキスト ボックス 457"/>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44450</xdr:rowOff>
    </xdr:from>
    <xdr:to>
      <xdr:col>21</xdr:col>
      <xdr:colOff>412750</xdr:colOff>
      <xdr:row>75</xdr:row>
      <xdr:rowOff>146050</xdr:rowOff>
    </xdr:to>
    <xdr:sp macro="" textlink="">
      <xdr:nvSpPr>
        <xdr:cNvPr id="459" name="円/楕円 458"/>
        <xdr:cNvSpPr/>
      </xdr:nvSpPr>
      <xdr:spPr>
        <a:xfrm>
          <a:off x="14732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156227</xdr:rowOff>
    </xdr:from>
    <xdr:ext cx="762000" cy="259045"/>
    <xdr:sp macro="" textlink="">
      <xdr:nvSpPr>
        <xdr:cNvPr id="460" name="テキスト ボックス 459"/>
        <xdr:cNvSpPr txBox="1"/>
      </xdr:nvSpPr>
      <xdr:spPr>
        <a:xfrm>
          <a:off x="14401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61" name="円/楕円 460"/>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62" name="テキスト ボックス 461"/>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31750</xdr:rowOff>
    </xdr:from>
    <xdr:to>
      <xdr:col>19</xdr:col>
      <xdr:colOff>6350</xdr:colOff>
      <xdr:row>77</xdr:row>
      <xdr:rowOff>133350</xdr:rowOff>
    </xdr:to>
    <xdr:sp macro="" textlink="">
      <xdr:nvSpPr>
        <xdr:cNvPr id="463" name="円/楕円 462"/>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143527</xdr:rowOff>
    </xdr:from>
    <xdr:ext cx="762000" cy="259045"/>
    <xdr:sp macro="" textlink="">
      <xdr:nvSpPr>
        <xdr:cNvPr id="464" name="テキスト ボックス 46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宮城県登米市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94386</xdr:rowOff>
    </xdr:from>
    <xdr:to>
      <xdr:col>4</xdr:col>
      <xdr:colOff>1117600</xdr:colOff>
      <xdr:row>21</xdr:row>
      <xdr:rowOff>2163</xdr:rowOff>
    </xdr:to>
    <xdr:cxnSp macro="">
      <xdr:nvCxnSpPr>
        <xdr:cNvPr id="47" name="直線コネクタ 46"/>
        <xdr:cNvCxnSpPr/>
      </xdr:nvCxnSpPr>
      <xdr:spPr bwMode="auto">
        <a:xfrm flipV="1">
          <a:off x="5651500" y="2370861"/>
          <a:ext cx="0" cy="1279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145690</xdr:rowOff>
    </xdr:from>
    <xdr:ext cx="762000" cy="259045"/>
    <xdr:sp macro="" textlink="">
      <xdr:nvSpPr>
        <xdr:cNvPr id="48" name="人口1人当たり決算額の推移最小値テキスト130"/>
        <xdr:cNvSpPr txBox="1"/>
      </xdr:nvSpPr>
      <xdr:spPr>
        <a:xfrm>
          <a:off x="5740400" y="362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21</xdr:row>
      <xdr:rowOff>2163</xdr:rowOff>
    </xdr:from>
    <xdr:to>
      <xdr:col>5</xdr:col>
      <xdr:colOff>73025</xdr:colOff>
      <xdr:row>21</xdr:row>
      <xdr:rowOff>2163</xdr:rowOff>
    </xdr:to>
    <xdr:cxnSp macro="">
      <xdr:nvCxnSpPr>
        <xdr:cNvPr id="49" name="直線コネクタ 48"/>
        <xdr:cNvCxnSpPr/>
      </xdr:nvCxnSpPr>
      <xdr:spPr bwMode="auto">
        <a:xfrm>
          <a:off x="5562600" y="365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9313</xdr:rowOff>
    </xdr:from>
    <xdr:ext cx="762000" cy="259045"/>
    <xdr:sp macro="" textlink="">
      <xdr:nvSpPr>
        <xdr:cNvPr id="50" name="人口1人当たり決算額の推移最大値テキスト130"/>
        <xdr:cNvSpPr txBox="1"/>
      </xdr:nvSpPr>
      <xdr:spPr>
        <a:xfrm>
          <a:off x="5740400" y="21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13</xdr:row>
      <xdr:rowOff>94386</xdr:rowOff>
    </xdr:from>
    <xdr:to>
      <xdr:col>5</xdr:col>
      <xdr:colOff>73025</xdr:colOff>
      <xdr:row>13</xdr:row>
      <xdr:rowOff>94386</xdr:rowOff>
    </xdr:to>
    <xdr:cxnSp macro="">
      <xdr:nvCxnSpPr>
        <xdr:cNvPr id="51" name="直線コネクタ 50"/>
        <xdr:cNvCxnSpPr/>
      </xdr:nvCxnSpPr>
      <xdr:spPr bwMode="auto">
        <a:xfrm>
          <a:off x="5562600" y="2370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94386</xdr:rowOff>
    </xdr:from>
    <xdr:to>
      <xdr:col>4</xdr:col>
      <xdr:colOff>1117600</xdr:colOff>
      <xdr:row>13</xdr:row>
      <xdr:rowOff>136808</xdr:rowOff>
    </xdr:to>
    <xdr:cxnSp macro="">
      <xdr:nvCxnSpPr>
        <xdr:cNvPr id="52" name="直線コネクタ 51"/>
        <xdr:cNvCxnSpPr/>
      </xdr:nvCxnSpPr>
      <xdr:spPr bwMode="auto">
        <a:xfrm flipV="1">
          <a:off x="5003800" y="2370861"/>
          <a:ext cx="6477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54885</xdr:rowOff>
    </xdr:from>
    <xdr:ext cx="762000" cy="259045"/>
    <xdr:sp macro="" textlink="">
      <xdr:nvSpPr>
        <xdr:cNvPr id="53" name="人口1人当たり決算額の推移平均値テキスト130"/>
        <xdr:cNvSpPr txBox="1"/>
      </xdr:nvSpPr>
      <xdr:spPr>
        <a:xfrm>
          <a:off x="5740400" y="2845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82808</xdr:rowOff>
    </xdr:from>
    <xdr:to>
      <xdr:col>5</xdr:col>
      <xdr:colOff>34925</xdr:colOff>
      <xdr:row>17</xdr:row>
      <xdr:rowOff>12958</xdr:rowOff>
    </xdr:to>
    <xdr:sp macro="" textlink="">
      <xdr:nvSpPr>
        <xdr:cNvPr id="54" name="フローチャート : 判断 53"/>
        <xdr:cNvSpPr/>
      </xdr:nvSpPr>
      <xdr:spPr bwMode="auto">
        <a:xfrm>
          <a:off x="5600700" y="2873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91806</xdr:rowOff>
    </xdr:from>
    <xdr:to>
      <xdr:col>4</xdr:col>
      <xdr:colOff>469900</xdr:colOff>
      <xdr:row>13</xdr:row>
      <xdr:rowOff>136808</xdr:rowOff>
    </xdr:to>
    <xdr:cxnSp macro="">
      <xdr:nvCxnSpPr>
        <xdr:cNvPr id="55" name="直線コネクタ 54"/>
        <xdr:cNvCxnSpPr/>
      </xdr:nvCxnSpPr>
      <xdr:spPr bwMode="auto">
        <a:xfrm>
          <a:off x="4305300" y="2368281"/>
          <a:ext cx="698500" cy="4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166737</xdr:rowOff>
    </xdr:from>
    <xdr:to>
      <xdr:col>4</xdr:col>
      <xdr:colOff>520700</xdr:colOff>
      <xdr:row>17</xdr:row>
      <xdr:rowOff>96887</xdr:rowOff>
    </xdr:to>
    <xdr:sp macro="" textlink="">
      <xdr:nvSpPr>
        <xdr:cNvPr id="56" name="フローチャート : 判断 55"/>
        <xdr:cNvSpPr/>
      </xdr:nvSpPr>
      <xdr:spPr bwMode="auto">
        <a:xfrm>
          <a:off x="4953000" y="2957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81664</xdr:rowOff>
    </xdr:from>
    <xdr:ext cx="736600" cy="259045"/>
    <xdr:sp macro="" textlink="">
      <xdr:nvSpPr>
        <xdr:cNvPr id="57" name="テキスト ボックス 56"/>
        <xdr:cNvSpPr txBox="1"/>
      </xdr:nvSpPr>
      <xdr:spPr>
        <a:xfrm>
          <a:off x="4622800" y="304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106241</xdr:rowOff>
    </xdr:from>
    <xdr:to>
      <xdr:col>3</xdr:col>
      <xdr:colOff>904875</xdr:colOff>
      <xdr:row>13</xdr:row>
      <xdr:rowOff>91806</xdr:rowOff>
    </xdr:to>
    <xdr:cxnSp macro="">
      <xdr:nvCxnSpPr>
        <xdr:cNvPr id="58" name="直線コネクタ 57"/>
        <xdr:cNvCxnSpPr/>
      </xdr:nvCxnSpPr>
      <xdr:spPr bwMode="auto">
        <a:xfrm>
          <a:off x="3606800" y="2211266"/>
          <a:ext cx="698500" cy="15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43325</xdr:rowOff>
    </xdr:from>
    <xdr:to>
      <xdr:col>3</xdr:col>
      <xdr:colOff>955675</xdr:colOff>
      <xdr:row>17</xdr:row>
      <xdr:rowOff>144925</xdr:rowOff>
    </xdr:to>
    <xdr:sp macro="" textlink="">
      <xdr:nvSpPr>
        <xdr:cNvPr id="59" name="フローチャート : 判断 58"/>
        <xdr:cNvSpPr/>
      </xdr:nvSpPr>
      <xdr:spPr bwMode="auto">
        <a:xfrm>
          <a:off x="4254500" y="300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129702</xdr:rowOff>
    </xdr:from>
    <xdr:ext cx="762000" cy="259045"/>
    <xdr:sp macro="" textlink="">
      <xdr:nvSpPr>
        <xdr:cNvPr id="60" name="テキスト ボックス 59"/>
        <xdr:cNvSpPr txBox="1"/>
      </xdr:nvSpPr>
      <xdr:spPr>
        <a:xfrm>
          <a:off x="3924300" y="30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114144</xdr:rowOff>
    </xdr:from>
    <xdr:to>
      <xdr:col>3</xdr:col>
      <xdr:colOff>206375</xdr:colOff>
      <xdr:row>12</xdr:row>
      <xdr:rowOff>106241</xdr:rowOff>
    </xdr:to>
    <xdr:cxnSp macro="">
      <xdr:nvCxnSpPr>
        <xdr:cNvPr id="61" name="直線コネクタ 60"/>
        <xdr:cNvCxnSpPr/>
      </xdr:nvCxnSpPr>
      <xdr:spPr bwMode="auto">
        <a:xfrm>
          <a:off x="2908300" y="2047719"/>
          <a:ext cx="698500" cy="16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140937</xdr:rowOff>
    </xdr:from>
    <xdr:to>
      <xdr:col>3</xdr:col>
      <xdr:colOff>257175</xdr:colOff>
      <xdr:row>17</xdr:row>
      <xdr:rowOff>71087</xdr:rowOff>
    </xdr:to>
    <xdr:sp macro="" textlink="">
      <xdr:nvSpPr>
        <xdr:cNvPr id="62" name="フローチャート : 判断 61"/>
        <xdr:cNvSpPr/>
      </xdr:nvSpPr>
      <xdr:spPr bwMode="auto">
        <a:xfrm>
          <a:off x="3556000" y="293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55864</xdr:rowOff>
    </xdr:from>
    <xdr:ext cx="762000" cy="259045"/>
    <xdr:sp macro="" textlink="">
      <xdr:nvSpPr>
        <xdr:cNvPr id="63" name="テキスト ボックス 62"/>
        <xdr:cNvSpPr txBox="1"/>
      </xdr:nvSpPr>
      <xdr:spPr>
        <a:xfrm>
          <a:off x="3225800" y="301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24221</xdr:rowOff>
    </xdr:from>
    <xdr:to>
      <xdr:col>2</xdr:col>
      <xdr:colOff>692150</xdr:colOff>
      <xdr:row>16</xdr:row>
      <xdr:rowOff>125821</xdr:rowOff>
    </xdr:to>
    <xdr:sp macro="" textlink="">
      <xdr:nvSpPr>
        <xdr:cNvPr id="64" name="フローチャート : 判断 63"/>
        <xdr:cNvSpPr/>
      </xdr:nvSpPr>
      <xdr:spPr bwMode="auto">
        <a:xfrm>
          <a:off x="2857500" y="281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110598</xdr:rowOff>
    </xdr:from>
    <xdr:ext cx="762000" cy="259045"/>
    <xdr:sp macro="" textlink="">
      <xdr:nvSpPr>
        <xdr:cNvPr id="65" name="テキスト ボックス 64"/>
        <xdr:cNvSpPr txBox="1"/>
      </xdr:nvSpPr>
      <xdr:spPr>
        <a:xfrm>
          <a:off x="2527300" y="29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43586</xdr:rowOff>
    </xdr:from>
    <xdr:to>
      <xdr:col>5</xdr:col>
      <xdr:colOff>34925</xdr:colOff>
      <xdr:row>13</xdr:row>
      <xdr:rowOff>145186</xdr:rowOff>
    </xdr:to>
    <xdr:sp macro="" textlink="">
      <xdr:nvSpPr>
        <xdr:cNvPr id="71" name="円/楕円 70"/>
        <xdr:cNvSpPr/>
      </xdr:nvSpPr>
      <xdr:spPr bwMode="auto">
        <a:xfrm>
          <a:off x="5600700" y="23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161713</xdr:rowOff>
    </xdr:from>
    <xdr:ext cx="762000" cy="259045"/>
    <xdr:sp macro="" textlink="">
      <xdr:nvSpPr>
        <xdr:cNvPr id="72" name="人口1人当たり決算額の推移該当値テキスト130"/>
        <xdr:cNvSpPr txBox="1"/>
      </xdr:nvSpPr>
      <xdr:spPr>
        <a:xfrm>
          <a:off x="5740400" y="22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97,957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86008</xdr:rowOff>
    </xdr:from>
    <xdr:to>
      <xdr:col>4</xdr:col>
      <xdr:colOff>520700</xdr:colOff>
      <xdr:row>14</xdr:row>
      <xdr:rowOff>16158</xdr:rowOff>
    </xdr:to>
    <xdr:sp macro="" textlink="">
      <xdr:nvSpPr>
        <xdr:cNvPr id="73" name="円/楕円 72"/>
        <xdr:cNvSpPr/>
      </xdr:nvSpPr>
      <xdr:spPr bwMode="auto">
        <a:xfrm>
          <a:off x="4953000" y="236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26335</xdr:rowOff>
    </xdr:from>
    <xdr:ext cx="736600" cy="259045"/>
    <xdr:sp macro="" textlink="">
      <xdr:nvSpPr>
        <xdr:cNvPr id="74" name="テキスト ボックス 73"/>
        <xdr:cNvSpPr txBox="1"/>
      </xdr:nvSpPr>
      <xdr:spPr>
        <a:xfrm>
          <a:off x="4622800" y="213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41006</xdr:rowOff>
    </xdr:from>
    <xdr:to>
      <xdr:col>3</xdr:col>
      <xdr:colOff>955675</xdr:colOff>
      <xdr:row>13</xdr:row>
      <xdr:rowOff>142606</xdr:rowOff>
    </xdr:to>
    <xdr:sp macro="" textlink="">
      <xdr:nvSpPr>
        <xdr:cNvPr id="75" name="円/楕円 74"/>
        <xdr:cNvSpPr/>
      </xdr:nvSpPr>
      <xdr:spPr bwMode="auto">
        <a:xfrm>
          <a:off x="4254500" y="231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152783</xdr:rowOff>
    </xdr:from>
    <xdr:ext cx="762000" cy="259045"/>
    <xdr:sp macro="" textlink="">
      <xdr:nvSpPr>
        <xdr:cNvPr id="76" name="テキスト ボックス 75"/>
        <xdr:cNvSpPr txBox="1"/>
      </xdr:nvSpPr>
      <xdr:spPr>
        <a:xfrm>
          <a:off x="3924300" y="20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55441</xdr:rowOff>
    </xdr:from>
    <xdr:to>
      <xdr:col>3</xdr:col>
      <xdr:colOff>257175</xdr:colOff>
      <xdr:row>12</xdr:row>
      <xdr:rowOff>157041</xdr:rowOff>
    </xdr:to>
    <xdr:sp macro="" textlink="">
      <xdr:nvSpPr>
        <xdr:cNvPr id="77" name="円/楕円 76"/>
        <xdr:cNvSpPr/>
      </xdr:nvSpPr>
      <xdr:spPr bwMode="auto">
        <a:xfrm>
          <a:off x="3556000" y="216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167218</xdr:rowOff>
    </xdr:from>
    <xdr:ext cx="762000" cy="259045"/>
    <xdr:sp macro="" textlink="">
      <xdr:nvSpPr>
        <xdr:cNvPr id="78" name="テキスト ボックス 77"/>
        <xdr:cNvSpPr txBox="1"/>
      </xdr:nvSpPr>
      <xdr:spPr>
        <a:xfrm>
          <a:off x="3225800" y="192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63344</xdr:rowOff>
    </xdr:from>
    <xdr:to>
      <xdr:col>2</xdr:col>
      <xdr:colOff>692150</xdr:colOff>
      <xdr:row>11</xdr:row>
      <xdr:rowOff>164944</xdr:rowOff>
    </xdr:to>
    <xdr:sp macro="" textlink="">
      <xdr:nvSpPr>
        <xdr:cNvPr id="79" name="円/楕円 78"/>
        <xdr:cNvSpPr/>
      </xdr:nvSpPr>
      <xdr:spPr bwMode="auto">
        <a:xfrm>
          <a:off x="2857500" y="199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3671</xdr:rowOff>
    </xdr:from>
    <xdr:ext cx="762000" cy="259045"/>
    <xdr:sp macro="" textlink="">
      <xdr:nvSpPr>
        <xdr:cNvPr id="80" name="テキスト ボックス 79"/>
        <xdr:cNvSpPr txBox="1"/>
      </xdr:nvSpPr>
      <xdr:spPr>
        <a:xfrm>
          <a:off x="2527300" y="176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131991</xdr:rowOff>
    </xdr:from>
    <xdr:to>
      <xdr:col>4</xdr:col>
      <xdr:colOff>1117600</xdr:colOff>
      <xdr:row>37</xdr:row>
      <xdr:rowOff>266712</xdr:rowOff>
    </xdr:to>
    <xdr:cxnSp macro="">
      <xdr:nvCxnSpPr>
        <xdr:cNvPr id="109" name="直線コネクタ 108"/>
        <xdr:cNvCxnSpPr/>
      </xdr:nvCxnSpPr>
      <xdr:spPr bwMode="auto">
        <a:xfrm flipV="1">
          <a:off x="5651500" y="6399441"/>
          <a:ext cx="0" cy="99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238789</xdr:rowOff>
    </xdr:from>
    <xdr:ext cx="762000" cy="259045"/>
    <xdr:sp macro="" textlink="">
      <xdr:nvSpPr>
        <xdr:cNvPr id="110" name="人口1人当たり決算額の推移最小値テキスト445"/>
        <xdr:cNvSpPr txBox="1"/>
      </xdr:nvSpPr>
      <xdr:spPr>
        <a:xfrm>
          <a:off x="5740400" y="7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266712</xdr:rowOff>
    </xdr:from>
    <xdr:to>
      <xdr:col>5</xdr:col>
      <xdr:colOff>73025</xdr:colOff>
      <xdr:row>37</xdr:row>
      <xdr:rowOff>266712</xdr:rowOff>
    </xdr:to>
    <xdr:cxnSp macro="">
      <xdr:nvCxnSpPr>
        <xdr:cNvPr id="111" name="直線コネクタ 110"/>
        <xdr:cNvCxnSpPr/>
      </xdr:nvCxnSpPr>
      <xdr:spPr bwMode="auto">
        <a:xfrm>
          <a:off x="5562600" y="7391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218368</xdr:rowOff>
    </xdr:from>
    <xdr:ext cx="762000" cy="259045"/>
    <xdr:sp macro="" textlink="">
      <xdr:nvSpPr>
        <xdr:cNvPr id="112" name="人口1人当たり決算額の推移最大値テキスト445"/>
        <xdr:cNvSpPr txBox="1"/>
      </xdr:nvSpPr>
      <xdr:spPr>
        <a:xfrm>
          <a:off x="5740400" y="61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34</xdr:row>
      <xdr:rowOff>131991</xdr:rowOff>
    </xdr:from>
    <xdr:to>
      <xdr:col>5</xdr:col>
      <xdr:colOff>73025</xdr:colOff>
      <xdr:row>34</xdr:row>
      <xdr:rowOff>131991</xdr:rowOff>
    </xdr:to>
    <xdr:cxnSp macro="">
      <xdr:nvCxnSpPr>
        <xdr:cNvPr id="113" name="直線コネクタ 112"/>
        <xdr:cNvCxnSpPr/>
      </xdr:nvCxnSpPr>
      <xdr:spPr bwMode="auto">
        <a:xfrm>
          <a:off x="5562600" y="6399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208801</xdr:rowOff>
    </xdr:from>
    <xdr:to>
      <xdr:col>4</xdr:col>
      <xdr:colOff>1117600</xdr:colOff>
      <xdr:row>35</xdr:row>
      <xdr:rowOff>8242</xdr:rowOff>
    </xdr:to>
    <xdr:cxnSp macro="">
      <xdr:nvCxnSpPr>
        <xdr:cNvPr id="114" name="直線コネクタ 113"/>
        <xdr:cNvCxnSpPr/>
      </xdr:nvCxnSpPr>
      <xdr:spPr bwMode="auto">
        <a:xfrm>
          <a:off x="5003800" y="6476251"/>
          <a:ext cx="647700" cy="142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178084</xdr:rowOff>
    </xdr:from>
    <xdr:ext cx="762000" cy="259045"/>
    <xdr:sp macro="" textlink="">
      <xdr:nvSpPr>
        <xdr:cNvPr id="115" name="人口1人当たり決算額の推移平均値テキスト445"/>
        <xdr:cNvSpPr txBox="1"/>
      </xdr:nvSpPr>
      <xdr:spPr>
        <a:xfrm>
          <a:off x="5740400" y="67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206007</xdr:rowOff>
    </xdr:from>
    <xdr:to>
      <xdr:col>5</xdr:col>
      <xdr:colOff>34925</xdr:colOff>
      <xdr:row>35</xdr:row>
      <xdr:rowOff>307607</xdr:rowOff>
    </xdr:to>
    <xdr:sp macro="" textlink="">
      <xdr:nvSpPr>
        <xdr:cNvPr id="116" name="フローチャート : 判断 115"/>
        <xdr:cNvSpPr/>
      </xdr:nvSpPr>
      <xdr:spPr bwMode="auto">
        <a:xfrm>
          <a:off x="56007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208801</xdr:rowOff>
    </xdr:from>
    <xdr:to>
      <xdr:col>4</xdr:col>
      <xdr:colOff>469900</xdr:colOff>
      <xdr:row>34</xdr:row>
      <xdr:rowOff>215697</xdr:rowOff>
    </xdr:to>
    <xdr:cxnSp macro="">
      <xdr:nvCxnSpPr>
        <xdr:cNvPr id="117" name="直線コネクタ 116"/>
        <xdr:cNvCxnSpPr/>
      </xdr:nvCxnSpPr>
      <xdr:spPr bwMode="auto">
        <a:xfrm flipV="1">
          <a:off x="4305300" y="6476251"/>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257328</xdr:rowOff>
    </xdr:from>
    <xdr:to>
      <xdr:col>4</xdr:col>
      <xdr:colOff>520700</xdr:colOff>
      <xdr:row>36</xdr:row>
      <xdr:rowOff>16028</xdr:rowOff>
    </xdr:to>
    <xdr:sp macro="" textlink="">
      <xdr:nvSpPr>
        <xdr:cNvPr id="118" name="フローチャート : 判断 117"/>
        <xdr:cNvSpPr/>
      </xdr:nvSpPr>
      <xdr:spPr bwMode="auto">
        <a:xfrm>
          <a:off x="4953000" y="686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19" name="テキスト ボックス 118"/>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302336</xdr:rowOff>
    </xdr:from>
    <xdr:to>
      <xdr:col>3</xdr:col>
      <xdr:colOff>904875</xdr:colOff>
      <xdr:row>34</xdr:row>
      <xdr:rowOff>215697</xdr:rowOff>
    </xdr:to>
    <xdr:cxnSp macro="">
      <xdr:nvCxnSpPr>
        <xdr:cNvPr id="120" name="直線コネクタ 119"/>
        <xdr:cNvCxnSpPr/>
      </xdr:nvCxnSpPr>
      <xdr:spPr bwMode="auto">
        <a:xfrm>
          <a:off x="3606800" y="6226886"/>
          <a:ext cx="698500" cy="25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153353</xdr:rowOff>
    </xdr:from>
    <xdr:to>
      <xdr:col>3</xdr:col>
      <xdr:colOff>955675</xdr:colOff>
      <xdr:row>35</xdr:row>
      <xdr:rowOff>254953</xdr:rowOff>
    </xdr:to>
    <xdr:sp macro="" textlink="">
      <xdr:nvSpPr>
        <xdr:cNvPr id="121" name="フローチャート : 判断 120"/>
        <xdr:cNvSpPr/>
      </xdr:nvSpPr>
      <xdr:spPr bwMode="auto">
        <a:xfrm>
          <a:off x="4254500" y="676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239730</xdr:rowOff>
    </xdr:from>
    <xdr:ext cx="762000" cy="259045"/>
    <xdr:sp macro="" textlink="">
      <xdr:nvSpPr>
        <xdr:cNvPr id="122" name="テキスト ボックス 121"/>
        <xdr:cNvSpPr txBox="1"/>
      </xdr:nvSpPr>
      <xdr:spPr>
        <a:xfrm>
          <a:off x="3924300" y="68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172834</xdr:rowOff>
    </xdr:from>
    <xdr:to>
      <xdr:col>3</xdr:col>
      <xdr:colOff>206375</xdr:colOff>
      <xdr:row>33</xdr:row>
      <xdr:rowOff>302336</xdr:rowOff>
    </xdr:to>
    <xdr:cxnSp macro="">
      <xdr:nvCxnSpPr>
        <xdr:cNvPr id="123" name="直線コネクタ 122"/>
        <xdr:cNvCxnSpPr/>
      </xdr:nvCxnSpPr>
      <xdr:spPr bwMode="auto">
        <a:xfrm>
          <a:off x="2908300" y="6097384"/>
          <a:ext cx="698500" cy="129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98831</xdr:rowOff>
    </xdr:from>
    <xdr:to>
      <xdr:col>3</xdr:col>
      <xdr:colOff>257175</xdr:colOff>
      <xdr:row>35</xdr:row>
      <xdr:rowOff>200431</xdr:rowOff>
    </xdr:to>
    <xdr:sp macro="" textlink="">
      <xdr:nvSpPr>
        <xdr:cNvPr id="124" name="フローチャート : 判断 123"/>
        <xdr:cNvSpPr/>
      </xdr:nvSpPr>
      <xdr:spPr bwMode="auto">
        <a:xfrm>
          <a:off x="35560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185208</xdr:rowOff>
    </xdr:from>
    <xdr:ext cx="762000" cy="259045"/>
    <xdr:sp macro="" textlink="">
      <xdr:nvSpPr>
        <xdr:cNvPr id="125" name="テキスト ボックス 124"/>
        <xdr:cNvSpPr txBox="1"/>
      </xdr:nvSpPr>
      <xdr:spPr>
        <a:xfrm>
          <a:off x="3225800" y="6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3887</xdr:rowOff>
    </xdr:from>
    <xdr:to>
      <xdr:col>2</xdr:col>
      <xdr:colOff>692150</xdr:colOff>
      <xdr:row>35</xdr:row>
      <xdr:rowOff>105487</xdr:rowOff>
    </xdr:to>
    <xdr:sp macro="" textlink="">
      <xdr:nvSpPr>
        <xdr:cNvPr id="126" name="フローチャート : 判断 125"/>
        <xdr:cNvSpPr/>
      </xdr:nvSpPr>
      <xdr:spPr bwMode="auto">
        <a:xfrm>
          <a:off x="2857500" y="6614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90264</xdr:rowOff>
    </xdr:from>
    <xdr:ext cx="762000" cy="259045"/>
    <xdr:sp macro="" textlink="">
      <xdr:nvSpPr>
        <xdr:cNvPr id="127" name="テキスト ボックス 126"/>
        <xdr:cNvSpPr txBox="1"/>
      </xdr:nvSpPr>
      <xdr:spPr>
        <a:xfrm>
          <a:off x="2527300" y="6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300342</xdr:rowOff>
    </xdr:from>
    <xdr:to>
      <xdr:col>5</xdr:col>
      <xdr:colOff>34925</xdr:colOff>
      <xdr:row>35</xdr:row>
      <xdr:rowOff>59042</xdr:rowOff>
    </xdr:to>
    <xdr:sp macro="" textlink="">
      <xdr:nvSpPr>
        <xdr:cNvPr id="133" name="円/楕円 132"/>
        <xdr:cNvSpPr/>
      </xdr:nvSpPr>
      <xdr:spPr bwMode="auto">
        <a:xfrm>
          <a:off x="5600700" y="65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145419</xdr:rowOff>
    </xdr:from>
    <xdr:ext cx="762000" cy="259045"/>
    <xdr:sp macro="" textlink="">
      <xdr:nvSpPr>
        <xdr:cNvPr id="134" name="人口1人当たり決算額の推移該当値テキスト445"/>
        <xdr:cNvSpPr txBox="1"/>
      </xdr:nvSpPr>
      <xdr:spPr>
        <a:xfrm>
          <a:off x="5740400" y="641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158001</xdr:rowOff>
    </xdr:from>
    <xdr:to>
      <xdr:col>4</xdr:col>
      <xdr:colOff>520700</xdr:colOff>
      <xdr:row>34</xdr:row>
      <xdr:rowOff>259601</xdr:rowOff>
    </xdr:to>
    <xdr:sp macro="" textlink="">
      <xdr:nvSpPr>
        <xdr:cNvPr id="135" name="円/楕円 134"/>
        <xdr:cNvSpPr/>
      </xdr:nvSpPr>
      <xdr:spPr bwMode="auto">
        <a:xfrm>
          <a:off x="4953000" y="642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269778</xdr:rowOff>
    </xdr:from>
    <xdr:ext cx="736600" cy="259045"/>
    <xdr:sp macro="" textlink="">
      <xdr:nvSpPr>
        <xdr:cNvPr id="136" name="テキスト ボックス 135"/>
        <xdr:cNvSpPr txBox="1"/>
      </xdr:nvSpPr>
      <xdr:spPr>
        <a:xfrm>
          <a:off x="4622800" y="619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164897</xdr:rowOff>
    </xdr:from>
    <xdr:to>
      <xdr:col>3</xdr:col>
      <xdr:colOff>955675</xdr:colOff>
      <xdr:row>34</xdr:row>
      <xdr:rowOff>266497</xdr:rowOff>
    </xdr:to>
    <xdr:sp macro="" textlink="">
      <xdr:nvSpPr>
        <xdr:cNvPr id="137" name="円/楕円 136"/>
        <xdr:cNvSpPr/>
      </xdr:nvSpPr>
      <xdr:spPr bwMode="auto">
        <a:xfrm>
          <a:off x="4254500" y="643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276674</xdr:rowOff>
    </xdr:from>
    <xdr:ext cx="762000" cy="259045"/>
    <xdr:sp macro="" textlink="">
      <xdr:nvSpPr>
        <xdr:cNvPr id="138" name="テキスト ボックス 137"/>
        <xdr:cNvSpPr txBox="1"/>
      </xdr:nvSpPr>
      <xdr:spPr>
        <a:xfrm>
          <a:off x="3924300" y="620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251536</xdr:rowOff>
    </xdr:from>
    <xdr:to>
      <xdr:col>3</xdr:col>
      <xdr:colOff>257175</xdr:colOff>
      <xdr:row>34</xdr:row>
      <xdr:rowOff>10236</xdr:rowOff>
    </xdr:to>
    <xdr:sp macro="" textlink="">
      <xdr:nvSpPr>
        <xdr:cNvPr id="139" name="円/楕円 138"/>
        <xdr:cNvSpPr/>
      </xdr:nvSpPr>
      <xdr:spPr bwMode="auto">
        <a:xfrm>
          <a:off x="3556000" y="6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20413</xdr:rowOff>
    </xdr:from>
    <xdr:ext cx="762000" cy="259045"/>
    <xdr:sp macro="" textlink="">
      <xdr:nvSpPr>
        <xdr:cNvPr id="140" name="テキスト ボックス 139"/>
        <xdr:cNvSpPr txBox="1"/>
      </xdr:nvSpPr>
      <xdr:spPr>
        <a:xfrm>
          <a:off x="3225800" y="59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122034</xdr:rowOff>
    </xdr:from>
    <xdr:to>
      <xdr:col>2</xdr:col>
      <xdr:colOff>692150</xdr:colOff>
      <xdr:row>33</xdr:row>
      <xdr:rowOff>223634</xdr:rowOff>
    </xdr:to>
    <xdr:sp macro="" textlink="">
      <xdr:nvSpPr>
        <xdr:cNvPr id="141" name="円/楕円 140"/>
        <xdr:cNvSpPr/>
      </xdr:nvSpPr>
      <xdr:spPr bwMode="auto">
        <a:xfrm>
          <a:off x="2857500" y="604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62361</xdr:rowOff>
    </xdr:from>
    <xdr:ext cx="762000" cy="259045"/>
    <xdr:sp macro="" textlink="">
      <xdr:nvSpPr>
        <xdr:cNvPr id="142" name="テキスト ボックス 141"/>
        <xdr:cNvSpPr txBox="1"/>
      </xdr:nvSpPr>
      <xdr:spPr>
        <a:xfrm>
          <a:off x="2527300" y="58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168542</xdr:rowOff>
    </xdr:from>
    <xdr:to>
      <xdr:col>6</xdr:col>
      <xdr:colOff>510540</xdr:colOff>
      <xdr:row>38</xdr:row>
      <xdr:rowOff>61881</xdr:rowOff>
    </xdr:to>
    <xdr:cxnSp macro="">
      <xdr:nvCxnSpPr>
        <xdr:cNvPr id="56" name="直線コネクタ 55"/>
        <xdr:cNvCxnSpPr/>
      </xdr:nvCxnSpPr>
      <xdr:spPr>
        <a:xfrm flipV="1">
          <a:off x="4633595" y="5654942"/>
          <a:ext cx="1270" cy="92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65708</xdr:rowOff>
    </xdr:from>
    <xdr:ext cx="534377" cy="259045"/>
    <xdr:sp macro="" textlink="">
      <xdr:nvSpPr>
        <xdr:cNvPr id="57" name="人件費最小値テキスト"/>
        <xdr:cNvSpPr txBox="1"/>
      </xdr:nvSpPr>
      <xdr:spPr>
        <a:xfrm>
          <a:off x="4686300" y="65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38</xdr:row>
      <xdr:rowOff>61881</xdr:rowOff>
    </xdr:from>
    <xdr:to>
      <xdr:col>6</xdr:col>
      <xdr:colOff>600075</xdr:colOff>
      <xdr:row>38</xdr:row>
      <xdr:rowOff>61881</xdr:rowOff>
    </xdr:to>
    <xdr:cxnSp macro="">
      <xdr:nvCxnSpPr>
        <xdr:cNvPr id="58" name="直線コネクタ 57"/>
        <xdr:cNvCxnSpPr/>
      </xdr:nvCxnSpPr>
      <xdr:spPr>
        <a:xfrm>
          <a:off x="4546600" y="657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115219</xdr:rowOff>
    </xdr:from>
    <xdr:ext cx="534377" cy="259045"/>
    <xdr:sp macro="" textlink="">
      <xdr:nvSpPr>
        <xdr:cNvPr id="59" name="人件費最大値テキスト"/>
        <xdr:cNvSpPr txBox="1"/>
      </xdr:nvSpPr>
      <xdr:spPr>
        <a:xfrm>
          <a:off x="4686300" y="54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32</xdr:row>
      <xdr:rowOff>168542</xdr:rowOff>
    </xdr:from>
    <xdr:to>
      <xdr:col>6</xdr:col>
      <xdr:colOff>600075</xdr:colOff>
      <xdr:row>32</xdr:row>
      <xdr:rowOff>168542</xdr:rowOff>
    </xdr:to>
    <xdr:cxnSp macro="">
      <xdr:nvCxnSpPr>
        <xdr:cNvPr id="60" name="直線コネクタ 59"/>
        <xdr:cNvCxnSpPr/>
      </xdr:nvCxnSpPr>
      <xdr:spPr>
        <a:xfrm>
          <a:off x="4546600" y="565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168542</xdr:rowOff>
    </xdr:from>
    <xdr:to>
      <xdr:col>6</xdr:col>
      <xdr:colOff>511175</xdr:colOff>
      <xdr:row>33</xdr:row>
      <xdr:rowOff>35687</xdr:rowOff>
    </xdr:to>
    <xdr:cxnSp macro="">
      <xdr:nvCxnSpPr>
        <xdr:cNvPr id="61" name="直線コネクタ 60"/>
        <xdr:cNvCxnSpPr/>
      </xdr:nvCxnSpPr>
      <xdr:spPr>
        <a:xfrm flipV="1">
          <a:off x="3797300" y="5654942"/>
          <a:ext cx="8382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107256</xdr:rowOff>
    </xdr:from>
    <xdr:ext cx="534377" cy="259045"/>
    <xdr:sp macro="" textlink="">
      <xdr:nvSpPr>
        <xdr:cNvPr id="62" name="人件費平均値テキスト"/>
        <xdr:cNvSpPr txBox="1"/>
      </xdr:nvSpPr>
      <xdr:spPr>
        <a:xfrm>
          <a:off x="4686300" y="6108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128829</xdr:rowOff>
    </xdr:from>
    <xdr:to>
      <xdr:col>6</xdr:col>
      <xdr:colOff>561975</xdr:colOff>
      <xdr:row>36</xdr:row>
      <xdr:rowOff>58979</xdr:rowOff>
    </xdr:to>
    <xdr:sp macro="" textlink="">
      <xdr:nvSpPr>
        <xdr:cNvPr id="63" name="フローチャート : 判断 62"/>
        <xdr:cNvSpPr/>
      </xdr:nvSpPr>
      <xdr:spPr>
        <a:xfrm>
          <a:off x="4584700" y="612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140976</xdr:rowOff>
    </xdr:from>
    <xdr:to>
      <xdr:col>5</xdr:col>
      <xdr:colOff>358775</xdr:colOff>
      <xdr:row>33</xdr:row>
      <xdr:rowOff>35687</xdr:rowOff>
    </xdr:to>
    <xdr:cxnSp macro="">
      <xdr:nvCxnSpPr>
        <xdr:cNvPr id="64" name="直線コネクタ 63"/>
        <xdr:cNvCxnSpPr/>
      </xdr:nvCxnSpPr>
      <xdr:spPr>
        <a:xfrm>
          <a:off x="2908300" y="5627376"/>
          <a:ext cx="889000" cy="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9499</xdr:rowOff>
    </xdr:from>
    <xdr:to>
      <xdr:col>5</xdr:col>
      <xdr:colOff>409575</xdr:colOff>
      <xdr:row>36</xdr:row>
      <xdr:rowOff>111099</xdr:rowOff>
    </xdr:to>
    <xdr:sp macro="" textlink="">
      <xdr:nvSpPr>
        <xdr:cNvPr id="65" name="フローチャート : 判断 64"/>
        <xdr:cNvSpPr/>
      </xdr:nvSpPr>
      <xdr:spPr>
        <a:xfrm>
          <a:off x="3746500" y="61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102226</xdr:rowOff>
    </xdr:from>
    <xdr:ext cx="534377" cy="259045"/>
    <xdr:sp macro="" textlink="">
      <xdr:nvSpPr>
        <xdr:cNvPr id="66" name="テキスト ボックス 65"/>
        <xdr:cNvSpPr txBox="1"/>
      </xdr:nvSpPr>
      <xdr:spPr>
        <a:xfrm>
          <a:off x="3530111" y="62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42926</xdr:rowOff>
    </xdr:from>
    <xdr:to>
      <xdr:col>4</xdr:col>
      <xdr:colOff>155575</xdr:colOff>
      <xdr:row>32</xdr:row>
      <xdr:rowOff>140976</xdr:rowOff>
    </xdr:to>
    <xdr:cxnSp macro="">
      <xdr:nvCxnSpPr>
        <xdr:cNvPr id="67" name="直線コネクタ 66"/>
        <xdr:cNvCxnSpPr/>
      </xdr:nvCxnSpPr>
      <xdr:spPr>
        <a:xfrm>
          <a:off x="2019300" y="5529326"/>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22644</xdr:rowOff>
    </xdr:from>
    <xdr:to>
      <xdr:col>4</xdr:col>
      <xdr:colOff>206375</xdr:colOff>
      <xdr:row>36</xdr:row>
      <xdr:rowOff>124244</xdr:rowOff>
    </xdr:to>
    <xdr:sp macro="" textlink="">
      <xdr:nvSpPr>
        <xdr:cNvPr id="68" name="フローチャート : 判断 67"/>
        <xdr:cNvSpPr/>
      </xdr:nvSpPr>
      <xdr:spPr>
        <a:xfrm>
          <a:off x="2857500" y="619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115371</xdr:rowOff>
    </xdr:from>
    <xdr:ext cx="534377" cy="259045"/>
    <xdr:sp macro="" textlink="">
      <xdr:nvSpPr>
        <xdr:cNvPr id="69" name="テキスト ボックス 68"/>
        <xdr:cNvSpPr txBox="1"/>
      </xdr:nvSpPr>
      <xdr:spPr>
        <a:xfrm>
          <a:off x="2641111" y="62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111144</xdr:rowOff>
    </xdr:from>
    <xdr:to>
      <xdr:col>2</xdr:col>
      <xdr:colOff>638175</xdr:colOff>
      <xdr:row>32</xdr:row>
      <xdr:rowOff>42926</xdr:rowOff>
    </xdr:to>
    <xdr:cxnSp macro="">
      <xdr:nvCxnSpPr>
        <xdr:cNvPr id="70" name="直線コネクタ 69"/>
        <xdr:cNvCxnSpPr/>
      </xdr:nvCxnSpPr>
      <xdr:spPr>
        <a:xfrm>
          <a:off x="1130300" y="5426094"/>
          <a:ext cx="889000" cy="10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150584</xdr:rowOff>
    </xdr:from>
    <xdr:to>
      <xdr:col>3</xdr:col>
      <xdr:colOff>3175</xdr:colOff>
      <xdr:row>36</xdr:row>
      <xdr:rowOff>80734</xdr:rowOff>
    </xdr:to>
    <xdr:sp macro="" textlink="">
      <xdr:nvSpPr>
        <xdr:cNvPr id="71" name="フローチャート : 判断 70"/>
        <xdr:cNvSpPr/>
      </xdr:nvSpPr>
      <xdr:spPr>
        <a:xfrm>
          <a:off x="1968500" y="615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71861</xdr:rowOff>
    </xdr:from>
    <xdr:ext cx="534377" cy="259045"/>
    <xdr:sp macro="" textlink="">
      <xdr:nvSpPr>
        <xdr:cNvPr id="72" name="テキスト ボックス 71"/>
        <xdr:cNvSpPr txBox="1"/>
      </xdr:nvSpPr>
      <xdr:spPr>
        <a:xfrm>
          <a:off x="1752111" y="62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93606</xdr:rowOff>
    </xdr:from>
    <xdr:to>
      <xdr:col>1</xdr:col>
      <xdr:colOff>485775</xdr:colOff>
      <xdr:row>36</xdr:row>
      <xdr:rowOff>23756</xdr:rowOff>
    </xdr:to>
    <xdr:sp macro="" textlink="">
      <xdr:nvSpPr>
        <xdr:cNvPr id="73" name="フローチャート : 判断 72"/>
        <xdr:cNvSpPr/>
      </xdr:nvSpPr>
      <xdr:spPr>
        <a:xfrm>
          <a:off x="1079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14883</xdr:rowOff>
    </xdr:from>
    <xdr:ext cx="534377" cy="259045"/>
    <xdr:sp macro="" textlink="">
      <xdr:nvSpPr>
        <xdr:cNvPr id="74" name="テキスト ボックス 73"/>
        <xdr:cNvSpPr txBox="1"/>
      </xdr:nvSpPr>
      <xdr:spPr>
        <a:xfrm>
          <a:off x="863111"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117742</xdr:rowOff>
    </xdr:from>
    <xdr:to>
      <xdr:col>6</xdr:col>
      <xdr:colOff>561975</xdr:colOff>
      <xdr:row>33</xdr:row>
      <xdr:rowOff>47892</xdr:rowOff>
    </xdr:to>
    <xdr:sp macro="" textlink="">
      <xdr:nvSpPr>
        <xdr:cNvPr id="80" name="円/楕円 79"/>
        <xdr:cNvSpPr/>
      </xdr:nvSpPr>
      <xdr:spPr>
        <a:xfrm>
          <a:off x="4584700" y="56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70769</xdr:rowOff>
    </xdr:from>
    <xdr:ext cx="534377" cy="259045"/>
    <xdr:sp macro="" textlink="">
      <xdr:nvSpPr>
        <xdr:cNvPr id="81" name="人件費該当値テキスト"/>
        <xdr:cNvSpPr txBox="1"/>
      </xdr:nvSpPr>
      <xdr:spPr>
        <a:xfrm>
          <a:off x="4686300" y="55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156337</xdr:rowOff>
    </xdr:from>
    <xdr:to>
      <xdr:col>5</xdr:col>
      <xdr:colOff>409575</xdr:colOff>
      <xdr:row>33</xdr:row>
      <xdr:rowOff>86487</xdr:rowOff>
    </xdr:to>
    <xdr:sp macro="" textlink="">
      <xdr:nvSpPr>
        <xdr:cNvPr id="82" name="円/楕円 81"/>
        <xdr:cNvSpPr/>
      </xdr:nvSpPr>
      <xdr:spPr>
        <a:xfrm>
          <a:off x="3746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103014</xdr:rowOff>
    </xdr:from>
    <xdr:ext cx="534377" cy="259045"/>
    <xdr:sp macro="" textlink="">
      <xdr:nvSpPr>
        <xdr:cNvPr id="83" name="テキスト ボックス 82"/>
        <xdr:cNvSpPr txBox="1"/>
      </xdr:nvSpPr>
      <xdr:spPr>
        <a:xfrm>
          <a:off x="3530111" y="54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90176</xdr:rowOff>
    </xdr:from>
    <xdr:to>
      <xdr:col>4</xdr:col>
      <xdr:colOff>206375</xdr:colOff>
      <xdr:row>33</xdr:row>
      <xdr:rowOff>20326</xdr:rowOff>
    </xdr:to>
    <xdr:sp macro="" textlink="">
      <xdr:nvSpPr>
        <xdr:cNvPr id="84" name="円/楕円 83"/>
        <xdr:cNvSpPr/>
      </xdr:nvSpPr>
      <xdr:spPr>
        <a:xfrm>
          <a:off x="2857500" y="55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36853</xdr:rowOff>
    </xdr:from>
    <xdr:ext cx="534377" cy="259045"/>
    <xdr:sp macro="" textlink="">
      <xdr:nvSpPr>
        <xdr:cNvPr id="85" name="テキスト ボックス 84"/>
        <xdr:cNvSpPr txBox="1"/>
      </xdr:nvSpPr>
      <xdr:spPr>
        <a:xfrm>
          <a:off x="2641111" y="53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163576</xdr:rowOff>
    </xdr:from>
    <xdr:to>
      <xdr:col>3</xdr:col>
      <xdr:colOff>3175</xdr:colOff>
      <xdr:row>32</xdr:row>
      <xdr:rowOff>93726</xdr:rowOff>
    </xdr:to>
    <xdr:sp macro="" textlink="">
      <xdr:nvSpPr>
        <xdr:cNvPr id="86" name="円/楕円 85"/>
        <xdr:cNvSpPr/>
      </xdr:nvSpPr>
      <xdr:spPr>
        <a:xfrm>
          <a:off x="19685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110253</xdr:rowOff>
    </xdr:from>
    <xdr:ext cx="599010" cy="259045"/>
    <xdr:sp macro="" textlink="">
      <xdr:nvSpPr>
        <xdr:cNvPr id="87" name="テキスト ボックス 86"/>
        <xdr:cNvSpPr txBox="1"/>
      </xdr:nvSpPr>
      <xdr:spPr>
        <a:xfrm>
          <a:off x="1719794" y="52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103,080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60344</xdr:rowOff>
    </xdr:from>
    <xdr:to>
      <xdr:col>1</xdr:col>
      <xdr:colOff>485775</xdr:colOff>
      <xdr:row>31</xdr:row>
      <xdr:rowOff>161944</xdr:rowOff>
    </xdr:to>
    <xdr:sp macro="" textlink="">
      <xdr:nvSpPr>
        <xdr:cNvPr id="88" name="円/楕円 87"/>
        <xdr:cNvSpPr/>
      </xdr:nvSpPr>
      <xdr:spPr>
        <a:xfrm>
          <a:off x="1079500" y="53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7021</xdr:rowOff>
    </xdr:from>
    <xdr:ext cx="599010" cy="259045"/>
    <xdr:sp macro="" textlink="">
      <xdr:nvSpPr>
        <xdr:cNvPr id="89" name="テキスト ボックス 88"/>
        <xdr:cNvSpPr txBox="1"/>
      </xdr:nvSpPr>
      <xdr:spPr>
        <a:xfrm>
          <a:off x="830794" y="515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1" name="直線コネクタ 110"/>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2"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3" name="直線コネクタ 112"/>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4"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5" name="直線コネクタ 114"/>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78426</xdr:rowOff>
    </xdr:from>
    <xdr:to>
      <xdr:col>6</xdr:col>
      <xdr:colOff>511175</xdr:colOff>
      <xdr:row>56</xdr:row>
      <xdr:rowOff>80118</xdr:rowOff>
    </xdr:to>
    <xdr:cxnSp macro="">
      <xdr:nvCxnSpPr>
        <xdr:cNvPr id="116" name="直線コネクタ 115"/>
        <xdr:cNvCxnSpPr/>
      </xdr:nvCxnSpPr>
      <xdr:spPr>
        <a:xfrm>
          <a:off x="3797300" y="967962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35168</xdr:rowOff>
    </xdr:from>
    <xdr:ext cx="534377" cy="259045"/>
    <xdr:sp macro="" textlink="">
      <xdr:nvSpPr>
        <xdr:cNvPr id="117" name="物件費平均値テキスト"/>
        <xdr:cNvSpPr txBox="1"/>
      </xdr:nvSpPr>
      <xdr:spPr>
        <a:xfrm>
          <a:off x="4686300" y="9636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18" name="フローチャート : 判断 117"/>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75257</xdr:rowOff>
    </xdr:from>
    <xdr:to>
      <xdr:col>5</xdr:col>
      <xdr:colOff>358775</xdr:colOff>
      <xdr:row>56</xdr:row>
      <xdr:rowOff>78426</xdr:rowOff>
    </xdr:to>
    <xdr:cxnSp macro="">
      <xdr:nvCxnSpPr>
        <xdr:cNvPr id="119" name="直線コネクタ 118"/>
        <xdr:cNvCxnSpPr/>
      </xdr:nvCxnSpPr>
      <xdr:spPr>
        <a:xfrm>
          <a:off x="2908300" y="967645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0" name="フローチャート : 判断 119"/>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38478</xdr:rowOff>
    </xdr:from>
    <xdr:ext cx="534377" cy="259045"/>
    <xdr:sp macro="" textlink="">
      <xdr:nvSpPr>
        <xdr:cNvPr id="121" name="テキスト ボックス 120"/>
        <xdr:cNvSpPr txBox="1"/>
      </xdr:nvSpPr>
      <xdr:spPr>
        <a:xfrm>
          <a:off x="3530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156936</xdr:rowOff>
    </xdr:from>
    <xdr:to>
      <xdr:col>4</xdr:col>
      <xdr:colOff>155575</xdr:colOff>
      <xdr:row>56</xdr:row>
      <xdr:rowOff>75257</xdr:rowOff>
    </xdr:to>
    <xdr:cxnSp macro="">
      <xdr:nvCxnSpPr>
        <xdr:cNvPr id="122" name="直線コネクタ 121"/>
        <xdr:cNvCxnSpPr/>
      </xdr:nvCxnSpPr>
      <xdr:spPr>
        <a:xfrm>
          <a:off x="2019300" y="9586686"/>
          <a:ext cx="889000" cy="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3" name="フローチャート : 判断 122"/>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37302</xdr:rowOff>
    </xdr:from>
    <xdr:ext cx="534377" cy="259045"/>
    <xdr:sp macro="" textlink="">
      <xdr:nvSpPr>
        <xdr:cNvPr id="124" name="テキスト ボックス 123"/>
        <xdr:cNvSpPr txBox="1"/>
      </xdr:nvSpPr>
      <xdr:spPr>
        <a:xfrm>
          <a:off x="2641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156936</xdr:rowOff>
    </xdr:from>
    <xdr:to>
      <xdr:col>2</xdr:col>
      <xdr:colOff>638175</xdr:colOff>
      <xdr:row>56</xdr:row>
      <xdr:rowOff>11378</xdr:rowOff>
    </xdr:to>
    <xdr:cxnSp macro="">
      <xdr:nvCxnSpPr>
        <xdr:cNvPr id="125" name="直線コネクタ 124"/>
        <xdr:cNvCxnSpPr/>
      </xdr:nvCxnSpPr>
      <xdr:spPr>
        <a:xfrm flipV="1">
          <a:off x="1130300" y="9586686"/>
          <a:ext cx="8890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6" name="フローチャート : 判断 125"/>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7" name="テキスト ボックス 126"/>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28" name="フローチャート : 判断 127"/>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29" name="テキスト ボックス 128"/>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29318</xdr:rowOff>
    </xdr:from>
    <xdr:to>
      <xdr:col>6</xdr:col>
      <xdr:colOff>561975</xdr:colOff>
      <xdr:row>56</xdr:row>
      <xdr:rowOff>130918</xdr:rowOff>
    </xdr:to>
    <xdr:sp macro="" textlink="">
      <xdr:nvSpPr>
        <xdr:cNvPr id="135" name="円/楕円 134"/>
        <xdr:cNvSpPr/>
      </xdr:nvSpPr>
      <xdr:spPr>
        <a:xfrm>
          <a:off x="4584700" y="9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52195</xdr:rowOff>
    </xdr:from>
    <xdr:ext cx="534377" cy="259045"/>
    <xdr:sp macro="" textlink="">
      <xdr:nvSpPr>
        <xdr:cNvPr id="136" name="物件費該当値テキスト"/>
        <xdr:cNvSpPr txBox="1"/>
      </xdr:nvSpPr>
      <xdr:spPr>
        <a:xfrm>
          <a:off x="4686300" y="94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27626</xdr:rowOff>
    </xdr:from>
    <xdr:to>
      <xdr:col>5</xdr:col>
      <xdr:colOff>409575</xdr:colOff>
      <xdr:row>56</xdr:row>
      <xdr:rowOff>129226</xdr:rowOff>
    </xdr:to>
    <xdr:sp macro="" textlink="">
      <xdr:nvSpPr>
        <xdr:cNvPr id="137" name="円/楕円 136"/>
        <xdr:cNvSpPr/>
      </xdr:nvSpPr>
      <xdr:spPr>
        <a:xfrm>
          <a:off x="3746500" y="96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145753</xdr:rowOff>
    </xdr:from>
    <xdr:ext cx="534377" cy="259045"/>
    <xdr:sp macro="" textlink="">
      <xdr:nvSpPr>
        <xdr:cNvPr id="138" name="テキスト ボックス 137"/>
        <xdr:cNvSpPr txBox="1"/>
      </xdr:nvSpPr>
      <xdr:spPr>
        <a:xfrm>
          <a:off x="3530111" y="94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24457</xdr:rowOff>
    </xdr:from>
    <xdr:to>
      <xdr:col>4</xdr:col>
      <xdr:colOff>206375</xdr:colOff>
      <xdr:row>56</xdr:row>
      <xdr:rowOff>126057</xdr:rowOff>
    </xdr:to>
    <xdr:sp macro="" textlink="">
      <xdr:nvSpPr>
        <xdr:cNvPr id="139" name="円/楕円 138"/>
        <xdr:cNvSpPr/>
      </xdr:nvSpPr>
      <xdr:spPr>
        <a:xfrm>
          <a:off x="2857500" y="96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142584</xdr:rowOff>
    </xdr:from>
    <xdr:ext cx="534377" cy="259045"/>
    <xdr:sp macro="" textlink="">
      <xdr:nvSpPr>
        <xdr:cNvPr id="140" name="テキスト ボックス 139"/>
        <xdr:cNvSpPr txBox="1"/>
      </xdr:nvSpPr>
      <xdr:spPr>
        <a:xfrm>
          <a:off x="2641111" y="94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106136</xdr:rowOff>
    </xdr:from>
    <xdr:to>
      <xdr:col>3</xdr:col>
      <xdr:colOff>3175</xdr:colOff>
      <xdr:row>56</xdr:row>
      <xdr:rowOff>36286</xdr:rowOff>
    </xdr:to>
    <xdr:sp macro="" textlink="">
      <xdr:nvSpPr>
        <xdr:cNvPr id="141" name="円/楕円 140"/>
        <xdr:cNvSpPr/>
      </xdr:nvSpPr>
      <xdr:spPr>
        <a:xfrm>
          <a:off x="1968500" y="95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52813</xdr:rowOff>
    </xdr:from>
    <xdr:ext cx="599010" cy="259045"/>
    <xdr:sp macro="" textlink="">
      <xdr:nvSpPr>
        <xdr:cNvPr id="142" name="テキスト ボックス 141"/>
        <xdr:cNvSpPr txBox="1"/>
      </xdr:nvSpPr>
      <xdr:spPr>
        <a:xfrm>
          <a:off x="1719794" y="931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132028</xdr:rowOff>
    </xdr:from>
    <xdr:to>
      <xdr:col>1</xdr:col>
      <xdr:colOff>485775</xdr:colOff>
      <xdr:row>56</xdr:row>
      <xdr:rowOff>62178</xdr:rowOff>
    </xdr:to>
    <xdr:sp macro="" textlink="">
      <xdr:nvSpPr>
        <xdr:cNvPr id="143" name="円/楕円 142"/>
        <xdr:cNvSpPr/>
      </xdr:nvSpPr>
      <xdr:spPr>
        <a:xfrm>
          <a:off x="1079500" y="9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78705</xdr:rowOff>
    </xdr:from>
    <xdr:ext cx="599010" cy="259045"/>
    <xdr:sp macro="" textlink="">
      <xdr:nvSpPr>
        <xdr:cNvPr id="144" name="テキスト ボックス 143"/>
        <xdr:cNvSpPr txBox="1"/>
      </xdr:nvSpPr>
      <xdr:spPr>
        <a:xfrm>
          <a:off x="830794" y="933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68" name="直線コネクタ 167"/>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69"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0" name="直線コネクタ 169"/>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1"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2" name="直線コネクタ 171"/>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102108</xdr:rowOff>
    </xdr:from>
    <xdr:to>
      <xdr:col>6</xdr:col>
      <xdr:colOff>511175</xdr:colOff>
      <xdr:row>72</xdr:row>
      <xdr:rowOff>149352</xdr:rowOff>
    </xdr:to>
    <xdr:cxnSp macro="">
      <xdr:nvCxnSpPr>
        <xdr:cNvPr id="173" name="直線コネクタ 172"/>
        <xdr:cNvCxnSpPr/>
      </xdr:nvCxnSpPr>
      <xdr:spPr>
        <a:xfrm flipV="1">
          <a:off x="3797300" y="12446508"/>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122191</xdr:rowOff>
    </xdr:from>
    <xdr:ext cx="469744" cy="259045"/>
    <xdr:sp macro="" textlink="">
      <xdr:nvSpPr>
        <xdr:cNvPr id="174" name="維持補修費平均値テキスト"/>
        <xdr:cNvSpPr txBox="1"/>
      </xdr:nvSpPr>
      <xdr:spPr>
        <a:xfrm>
          <a:off x="4686300" y="1280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5" name="フローチャート : 判断 174"/>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149352</xdr:rowOff>
    </xdr:from>
    <xdr:to>
      <xdr:col>5</xdr:col>
      <xdr:colOff>358775</xdr:colOff>
      <xdr:row>75</xdr:row>
      <xdr:rowOff>14732</xdr:rowOff>
    </xdr:to>
    <xdr:cxnSp macro="">
      <xdr:nvCxnSpPr>
        <xdr:cNvPr id="176" name="直線コネクタ 175"/>
        <xdr:cNvCxnSpPr/>
      </xdr:nvCxnSpPr>
      <xdr:spPr>
        <a:xfrm flipV="1">
          <a:off x="2908300" y="12493752"/>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7" name="フローチャート : 判断 176"/>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78" name="テキスト ボックス 177"/>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14732</xdr:rowOff>
    </xdr:from>
    <xdr:to>
      <xdr:col>4</xdr:col>
      <xdr:colOff>155575</xdr:colOff>
      <xdr:row>75</xdr:row>
      <xdr:rowOff>61595</xdr:rowOff>
    </xdr:to>
    <xdr:cxnSp macro="">
      <xdr:nvCxnSpPr>
        <xdr:cNvPr id="179" name="直線コネクタ 178"/>
        <xdr:cNvCxnSpPr/>
      </xdr:nvCxnSpPr>
      <xdr:spPr>
        <a:xfrm flipV="1">
          <a:off x="2019300" y="1287348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0" name="フローチャート : 判断 179"/>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1" name="テキスト ボックス 180"/>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61595</xdr:rowOff>
    </xdr:from>
    <xdr:to>
      <xdr:col>2</xdr:col>
      <xdr:colOff>638175</xdr:colOff>
      <xdr:row>75</xdr:row>
      <xdr:rowOff>154560</xdr:rowOff>
    </xdr:to>
    <xdr:cxnSp macro="">
      <xdr:nvCxnSpPr>
        <xdr:cNvPr id="182" name="直線コネクタ 181"/>
        <xdr:cNvCxnSpPr/>
      </xdr:nvCxnSpPr>
      <xdr:spPr>
        <a:xfrm flipV="1">
          <a:off x="1130300" y="12920345"/>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3" name="フローチャート : 判断 182"/>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31259</xdr:rowOff>
    </xdr:from>
    <xdr:ext cx="469744" cy="259045"/>
    <xdr:sp macro="" textlink="">
      <xdr:nvSpPr>
        <xdr:cNvPr id="184" name="テキスト ボックス 183"/>
        <xdr:cNvSpPr txBox="1"/>
      </xdr:nvSpPr>
      <xdr:spPr>
        <a:xfrm>
          <a:off x="1784427"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5" name="フローチャート : 判断 184"/>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6" name="テキスト ボックス 185"/>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51308</xdr:rowOff>
    </xdr:from>
    <xdr:to>
      <xdr:col>6</xdr:col>
      <xdr:colOff>561975</xdr:colOff>
      <xdr:row>72</xdr:row>
      <xdr:rowOff>152908</xdr:rowOff>
    </xdr:to>
    <xdr:sp macro="" textlink="">
      <xdr:nvSpPr>
        <xdr:cNvPr id="192" name="円/楕円 191"/>
        <xdr:cNvSpPr/>
      </xdr:nvSpPr>
      <xdr:spPr>
        <a:xfrm>
          <a:off x="4584700" y="123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74185</xdr:rowOff>
    </xdr:from>
    <xdr:ext cx="469744" cy="259045"/>
    <xdr:sp macro="" textlink="">
      <xdr:nvSpPr>
        <xdr:cNvPr id="193" name="維持補修費該当値テキスト"/>
        <xdr:cNvSpPr txBox="1"/>
      </xdr:nvSpPr>
      <xdr:spPr>
        <a:xfrm>
          <a:off x="4686300" y="122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98552</xdr:rowOff>
    </xdr:from>
    <xdr:to>
      <xdr:col>5</xdr:col>
      <xdr:colOff>409575</xdr:colOff>
      <xdr:row>73</xdr:row>
      <xdr:rowOff>28702</xdr:rowOff>
    </xdr:to>
    <xdr:sp macro="" textlink="">
      <xdr:nvSpPr>
        <xdr:cNvPr id="194" name="円/楕円 193"/>
        <xdr:cNvSpPr/>
      </xdr:nvSpPr>
      <xdr:spPr>
        <a:xfrm>
          <a:off x="3746500" y="124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45229</xdr:rowOff>
    </xdr:from>
    <xdr:ext cx="469744" cy="259045"/>
    <xdr:sp macro="" textlink="">
      <xdr:nvSpPr>
        <xdr:cNvPr id="195" name="テキスト ボックス 194"/>
        <xdr:cNvSpPr txBox="1"/>
      </xdr:nvSpPr>
      <xdr:spPr>
        <a:xfrm>
          <a:off x="3562427" y="1221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135382</xdr:rowOff>
    </xdr:from>
    <xdr:to>
      <xdr:col>4</xdr:col>
      <xdr:colOff>206375</xdr:colOff>
      <xdr:row>75</xdr:row>
      <xdr:rowOff>65532</xdr:rowOff>
    </xdr:to>
    <xdr:sp macro="" textlink="">
      <xdr:nvSpPr>
        <xdr:cNvPr id="196" name="円/楕円 195"/>
        <xdr:cNvSpPr/>
      </xdr:nvSpPr>
      <xdr:spPr>
        <a:xfrm>
          <a:off x="2857500" y="12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82059</xdr:rowOff>
    </xdr:from>
    <xdr:ext cx="469744" cy="259045"/>
    <xdr:sp macro="" textlink="">
      <xdr:nvSpPr>
        <xdr:cNvPr id="197" name="テキスト ボックス 196"/>
        <xdr:cNvSpPr txBox="1"/>
      </xdr:nvSpPr>
      <xdr:spPr>
        <a:xfrm>
          <a:off x="2673427" y="1259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10795</xdr:rowOff>
    </xdr:from>
    <xdr:to>
      <xdr:col>3</xdr:col>
      <xdr:colOff>3175</xdr:colOff>
      <xdr:row>75</xdr:row>
      <xdr:rowOff>112395</xdr:rowOff>
    </xdr:to>
    <xdr:sp macro="" textlink="">
      <xdr:nvSpPr>
        <xdr:cNvPr id="198" name="円/楕円 197"/>
        <xdr:cNvSpPr/>
      </xdr:nvSpPr>
      <xdr:spPr>
        <a:xfrm>
          <a:off x="1968500" y="128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128922</xdr:rowOff>
    </xdr:from>
    <xdr:ext cx="469744" cy="259045"/>
    <xdr:sp macro="" textlink="">
      <xdr:nvSpPr>
        <xdr:cNvPr id="199" name="テキスト ボックス 198"/>
        <xdr:cNvSpPr txBox="1"/>
      </xdr:nvSpPr>
      <xdr:spPr>
        <a:xfrm>
          <a:off x="1784427" y="1264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103759</xdr:rowOff>
    </xdr:from>
    <xdr:to>
      <xdr:col>1</xdr:col>
      <xdr:colOff>485775</xdr:colOff>
      <xdr:row>76</xdr:row>
      <xdr:rowOff>33908</xdr:rowOff>
    </xdr:to>
    <xdr:sp macro="" textlink="">
      <xdr:nvSpPr>
        <xdr:cNvPr id="200" name="円/楕円 199"/>
        <xdr:cNvSpPr/>
      </xdr:nvSpPr>
      <xdr:spPr>
        <a:xfrm>
          <a:off x="1079500" y="12962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50436</xdr:rowOff>
    </xdr:from>
    <xdr:ext cx="469744" cy="259045"/>
    <xdr:sp macro="" textlink="">
      <xdr:nvSpPr>
        <xdr:cNvPr id="201" name="テキスト ボックス 200"/>
        <xdr:cNvSpPr txBox="1"/>
      </xdr:nvSpPr>
      <xdr:spPr>
        <a:xfrm>
          <a:off x="895427" y="127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6" name="直線コネクタ 225"/>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7"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28" name="直線コネクタ 227"/>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29"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0" name="直線コネクタ 229"/>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168503</xdr:rowOff>
    </xdr:from>
    <xdr:to>
      <xdr:col>6</xdr:col>
      <xdr:colOff>511175</xdr:colOff>
      <xdr:row>94</xdr:row>
      <xdr:rowOff>87464</xdr:rowOff>
    </xdr:to>
    <xdr:cxnSp macro="">
      <xdr:nvCxnSpPr>
        <xdr:cNvPr id="231" name="直線コネクタ 230"/>
        <xdr:cNvCxnSpPr/>
      </xdr:nvCxnSpPr>
      <xdr:spPr>
        <a:xfrm flipV="1">
          <a:off x="3797300" y="15941903"/>
          <a:ext cx="8382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2"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3" name="フローチャート : 判断 232"/>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87464</xdr:rowOff>
    </xdr:from>
    <xdr:to>
      <xdr:col>5</xdr:col>
      <xdr:colOff>358775</xdr:colOff>
      <xdr:row>95</xdr:row>
      <xdr:rowOff>45098</xdr:rowOff>
    </xdr:to>
    <xdr:cxnSp macro="">
      <xdr:nvCxnSpPr>
        <xdr:cNvPr id="234" name="直線コネクタ 233"/>
        <xdr:cNvCxnSpPr/>
      </xdr:nvCxnSpPr>
      <xdr:spPr>
        <a:xfrm flipV="1">
          <a:off x="2908300" y="16203764"/>
          <a:ext cx="889000" cy="1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5" name="フローチャート : 判断 234"/>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6" name="テキスト ボックス 235"/>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45098</xdr:rowOff>
    </xdr:from>
    <xdr:to>
      <xdr:col>4</xdr:col>
      <xdr:colOff>155575</xdr:colOff>
      <xdr:row>95</xdr:row>
      <xdr:rowOff>48794</xdr:rowOff>
    </xdr:to>
    <xdr:cxnSp macro="">
      <xdr:nvCxnSpPr>
        <xdr:cNvPr id="237" name="直線コネクタ 236"/>
        <xdr:cNvCxnSpPr/>
      </xdr:nvCxnSpPr>
      <xdr:spPr>
        <a:xfrm flipV="1">
          <a:off x="2019300" y="1633284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38" name="フローチャート : 判断 237"/>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39" name="テキスト ボックス 238"/>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42545</xdr:rowOff>
    </xdr:from>
    <xdr:to>
      <xdr:col>2</xdr:col>
      <xdr:colOff>638175</xdr:colOff>
      <xdr:row>95</xdr:row>
      <xdr:rowOff>48794</xdr:rowOff>
    </xdr:to>
    <xdr:cxnSp macro="">
      <xdr:nvCxnSpPr>
        <xdr:cNvPr id="240" name="直線コネクタ 239"/>
        <xdr:cNvCxnSpPr/>
      </xdr:nvCxnSpPr>
      <xdr:spPr>
        <a:xfrm>
          <a:off x="1130300" y="1633029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1" name="フローチャート : 判断 240"/>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2" name="テキスト ボックス 241"/>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3" name="フローチャート : 判断 242"/>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4" name="テキスト ボックス 243"/>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117703</xdr:rowOff>
    </xdr:from>
    <xdr:to>
      <xdr:col>6</xdr:col>
      <xdr:colOff>561975</xdr:colOff>
      <xdr:row>93</xdr:row>
      <xdr:rowOff>47853</xdr:rowOff>
    </xdr:to>
    <xdr:sp macro="" textlink="">
      <xdr:nvSpPr>
        <xdr:cNvPr id="250" name="円/楕円 249"/>
        <xdr:cNvSpPr/>
      </xdr:nvSpPr>
      <xdr:spPr>
        <a:xfrm>
          <a:off x="4584700" y="158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140580</xdr:rowOff>
    </xdr:from>
    <xdr:ext cx="534377" cy="259045"/>
    <xdr:sp macro="" textlink="">
      <xdr:nvSpPr>
        <xdr:cNvPr id="251" name="扶助費該当値テキスト"/>
        <xdr:cNvSpPr txBox="1"/>
      </xdr:nvSpPr>
      <xdr:spPr>
        <a:xfrm>
          <a:off x="4686300" y="157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36664</xdr:rowOff>
    </xdr:from>
    <xdr:to>
      <xdr:col>5</xdr:col>
      <xdr:colOff>409575</xdr:colOff>
      <xdr:row>94</xdr:row>
      <xdr:rowOff>138264</xdr:rowOff>
    </xdr:to>
    <xdr:sp macro="" textlink="">
      <xdr:nvSpPr>
        <xdr:cNvPr id="252" name="円/楕円 251"/>
        <xdr:cNvSpPr/>
      </xdr:nvSpPr>
      <xdr:spPr>
        <a:xfrm>
          <a:off x="3746500" y="161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154791</xdr:rowOff>
    </xdr:from>
    <xdr:ext cx="534377" cy="259045"/>
    <xdr:sp macro="" textlink="">
      <xdr:nvSpPr>
        <xdr:cNvPr id="253" name="テキスト ボックス 252"/>
        <xdr:cNvSpPr txBox="1"/>
      </xdr:nvSpPr>
      <xdr:spPr>
        <a:xfrm>
          <a:off x="3530111" y="159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165748</xdr:rowOff>
    </xdr:from>
    <xdr:to>
      <xdr:col>4</xdr:col>
      <xdr:colOff>206375</xdr:colOff>
      <xdr:row>95</xdr:row>
      <xdr:rowOff>95898</xdr:rowOff>
    </xdr:to>
    <xdr:sp macro="" textlink="">
      <xdr:nvSpPr>
        <xdr:cNvPr id="254" name="円/楕円 253"/>
        <xdr:cNvSpPr/>
      </xdr:nvSpPr>
      <xdr:spPr>
        <a:xfrm>
          <a:off x="2857500" y="16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112425</xdr:rowOff>
    </xdr:from>
    <xdr:ext cx="534377" cy="259045"/>
    <xdr:sp macro="" textlink="">
      <xdr:nvSpPr>
        <xdr:cNvPr id="255" name="テキスト ボックス 254"/>
        <xdr:cNvSpPr txBox="1"/>
      </xdr:nvSpPr>
      <xdr:spPr>
        <a:xfrm>
          <a:off x="2641111" y="16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169444</xdr:rowOff>
    </xdr:from>
    <xdr:to>
      <xdr:col>3</xdr:col>
      <xdr:colOff>3175</xdr:colOff>
      <xdr:row>95</xdr:row>
      <xdr:rowOff>99594</xdr:rowOff>
    </xdr:to>
    <xdr:sp macro="" textlink="">
      <xdr:nvSpPr>
        <xdr:cNvPr id="256" name="円/楕円 255"/>
        <xdr:cNvSpPr/>
      </xdr:nvSpPr>
      <xdr:spPr>
        <a:xfrm>
          <a:off x="1968500" y="16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116121</xdr:rowOff>
    </xdr:from>
    <xdr:ext cx="534377" cy="259045"/>
    <xdr:sp macro="" textlink="">
      <xdr:nvSpPr>
        <xdr:cNvPr id="257" name="テキスト ボックス 256"/>
        <xdr:cNvSpPr txBox="1"/>
      </xdr:nvSpPr>
      <xdr:spPr>
        <a:xfrm>
          <a:off x="1752111" y="160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163195</xdr:rowOff>
    </xdr:from>
    <xdr:to>
      <xdr:col>1</xdr:col>
      <xdr:colOff>485775</xdr:colOff>
      <xdr:row>95</xdr:row>
      <xdr:rowOff>93345</xdr:rowOff>
    </xdr:to>
    <xdr:sp macro="" textlink="">
      <xdr:nvSpPr>
        <xdr:cNvPr id="258" name="円/楕円 257"/>
        <xdr:cNvSpPr/>
      </xdr:nvSpPr>
      <xdr:spPr>
        <a:xfrm>
          <a:off x="1079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109872</xdr:rowOff>
    </xdr:from>
    <xdr:ext cx="534377" cy="259045"/>
    <xdr:sp macro="" textlink="">
      <xdr:nvSpPr>
        <xdr:cNvPr id="259" name="テキスト ボックス 258"/>
        <xdr:cNvSpPr txBox="1"/>
      </xdr:nvSpPr>
      <xdr:spPr>
        <a:xfrm>
          <a:off x="863111" y="160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4" name="直線コネクタ 283"/>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5"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6" name="直線コネクタ 285"/>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7"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88" name="直線コネクタ 287"/>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127127</xdr:rowOff>
    </xdr:from>
    <xdr:to>
      <xdr:col>15</xdr:col>
      <xdr:colOff>180975</xdr:colOff>
      <xdr:row>36</xdr:row>
      <xdr:rowOff>145339</xdr:rowOff>
    </xdr:to>
    <xdr:cxnSp macro="">
      <xdr:nvCxnSpPr>
        <xdr:cNvPr id="289" name="直線コネクタ 288"/>
        <xdr:cNvCxnSpPr/>
      </xdr:nvCxnSpPr>
      <xdr:spPr>
        <a:xfrm flipV="1">
          <a:off x="9639300" y="6127877"/>
          <a:ext cx="838200" cy="1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0"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1" name="フローチャート : 判断 290"/>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102934</xdr:rowOff>
    </xdr:from>
    <xdr:to>
      <xdr:col>14</xdr:col>
      <xdr:colOff>28575</xdr:colOff>
      <xdr:row>36</xdr:row>
      <xdr:rowOff>145339</xdr:rowOff>
    </xdr:to>
    <xdr:cxnSp macro="">
      <xdr:nvCxnSpPr>
        <xdr:cNvPr id="292" name="直線コネクタ 291"/>
        <xdr:cNvCxnSpPr/>
      </xdr:nvCxnSpPr>
      <xdr:spPr>
        <a:xfrm>
          <a:off x="8750300" y="6275134"/>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3" name="フローチャート : 判断 292"/>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4" name="テキスト ボックス 293"/>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55747</xdr:rowOff>
    </xdr:from>
    <xdr:to>
      <xdr:col>12</xdr:col>
      <xdr:colOff>511175</xdr:colOff>
      <xdr:row>36</xdr:row>
      <xdr:rowOff>102934</xdr:rowOff>
    </xdr:to>
    <xdr:cxnSp macro="">
      <xdr:nvCxnSpPr>
        <xdr:cNvPr id="295" name="直線コネクタ 294"/>
        <xdr:cNvCxnSpPr/>
      </xdr:nvCxnSpPr>
      <xdr:spPr>
        <a:xfrm>
          <a:off x="7861300" y="6227947"/>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6" name="フローチャート : 判断 295"/>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297" name="テキスト ボックス 296"/>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55747</xdr:rowOff>
    </xdr:from>
    <xdr:to>
      <xdr:col>11</xdr:col>
      <xdr:colOff>307975</xdr:colOff>
      <xdr:row>36</xdr:row>
      <xdr:rowOff>129889</xdr:rowOff>
    </xdr:to>
    <xdr:cxnSp macro="">
      <xdr:nvCxnSpPr>
        <xdr:cNvPr id="298" name="直線コネクタ 297"/>
        <xdr:cNvCxnSpPr/>
      </xdr:nvCxnSpPr>
      <xdr:spPr>
        <a:xfrm flipV="1">
          <a:off x="6972300" y="6227947"/>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299" name="フローチャート : 判断 298"/>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0" name="テキスト ボックス 299"/>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1" name="フローチャート : 判断 300"/>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2" name="テキスト ボックス 301"/>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76327</xdr:rowOff>
    </xdr:from>
    <xdr:to>
      <xdr:col>15</xdr:col>
      <xdr:colOff>231775</xdr:colOff>
      <xdr:row>36</xdr:row>
      <xdr:rowOff>6477</xdr:rowOff>
    </xdr:to>
    <xdr:sp macro="" textlink="">
      <xdr:nvSpPr>
        <xdr:cNvPr id="308" name="円/楕円 307"/>
        <xdr:cNvSpPr/>
      </xdr:nvSpPr>
      <xdr:spPr>
        <a:xfrm>
          <a:off x="104267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54754</xdr:rowOff>
    </xdr:from>
    <xdr:ext cx="534377" cy="259045"/>
    <xdr:sp macro="" textlink="">
      <xdr:nvSpPr>
        <xdr:cNvPr id="309" name="補助費等該当値テキスト"/>
        <xdr:cNvSpPr txBox="1"/>
      </xdr:nvSpPr>
      <xdr:spPr>
        <a:xfrm>
          <a:off x="10528300"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94539</xdr:rowOff>
    </xdr:from>
    <xdr:to>
      <xdr:col>14</xdr:col>
      <xdr:colOff>79375</xdr:colOff>
      <xdr:row>37</xdr:row>
      <xdr:rowOff>24689</xdr:rowOff>
    </xdr:to>
    <xdr:sp macro="" textlink="">
      <xdr:nvSpPr>
        <xdr:cNvPr id="310" name="円/楕円 309"/>
        <xdr:cNvSpPr/>
      </xdr:nvSpPr>
      <xdr:spPr>
        <a:xfrm>
          <a:off x="9588500" y="62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15816</xdr:rowOff>
    </xdr:from>
    <xdr:ext cx="534377" cy="259045"/>
    <xdr:sp macro="" textlink="">
      <xdr:nvSpPr>
        <xdr:cNvPr id="311" name="テキスト ボックス 310"/>
        <xdr:cNvSpPr txBox="1"/>
      </xdr:nvSpPr>
      <xdr:spPr>
        <a:xfrm>
          <a:off x="9372111" y="63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52134</xdr:rowOff>
    </xdr:from>
    <xdr:to>
      <xdr:col>12</xdr:col>
      <xdr:colOff>561975</xdr:colOff>
      <xdr:row>36</xdr:row>
      <xdr:rowOff>153734</xdr:rowOff>
    </xdr:to>
    <xdr:sp macro="" textlink="">
      <xdr:nvSpPr>
        <xdr:cNvPr id="312" name="円/楕円 311"/>
        <xdr:cNvSpPr/>
      </xdr:nvSpPr>
      <xdr:spPr>
        <a:xfrm>
          <a:off x="8699500" y="62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144861</xdr:rowOff>
    </xdr:from>
    <xdr:ext cx="534377" cy="259045"/>
    <xdr:sp macro="" textlink="">
      <xdr:nvSpPr>
        <xdr:cNvPr id="313" name="テキスト ボックス 312"/>
        <xdr:cNvSpPr txBox="1"/>
      </xdr:nvSpPr>
      <xdr:spPr>
        <a:xfrm>
          <a:off x="8483111" y="63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4947</xdr:rowOff>
    </xdr:from>
    <xdr:to>
      <xdr:col>11</xdr:col>
      <xdr:colOff>358775</xdr:colOff>
      <xdr:row>36</xdr:row>
      <xdr:rowOff>106547</xdr:rowOff>
    </xdr:to>
    <xdr:sp macro="" textlink="">
      <xdr:nvSpPr>
        <xdr:cNvPr id="314" name="円/楕円 313"/>
        <xdr:cNvSpPr/>
      </xdr:nvSpPr>
      <xdr:spPr>
        <a:xfrm>
          <a:off x="7810500" y="61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123074</xdr:rowOff>
    </xdr:from>
    <xdr:ext cx="534377" cy="259045"/>
    <xdr:sp macro="" textlink="">
      <xdr:nvSpPr>
        <xdr:cNvPr id="315" name="テキスト ボックス 314"/>
        <xdr:cNvSpPr txBox="1"/>
      </xdr:nvSpPr>
      <xdr:spPr>
        <a:xfrm>
          <a:off x="7594111" y="59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16" name="円/楕円 315"/>
        <xdr:cNvSpPr/>
      </xdr:nvSpPr>
      <xdr:spPr>
        <a:xfrm>
          <a:off x="6921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7" name="テキスト ボックス 316"/>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4" name="直線コネクタ 343"/>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5"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46" name="直線コネクタ 345"/>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47"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48" name="直線コネクタ 347"/>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158783</xdr:rowOff>
    </xdr:from>
    <xdr:to>
      <xdr:col>15</xdr:col>
      <xdr:colOff>180975</xdr:colOff>
      <xdr:row>57</xdr:row>
      <xdr:rowOff>52832</xdr:rowOff>
    </xdr:to>
    <xdr:cxnSp macro="">
      <xdr:nvCxnSpPr>
        <xdr:cNvPr id="349" name="直線コネクタ 348"/>
        <xdr:cNvCxnSpPr/>
      </xdr:nvCxnSpPr>
      <xdr:spPr>
        <a:xfrm flipV="1">
          <a:off x="9639300" y="9759983"/>
          <a:ext cx="838200" cy="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50"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1" name="フローチャート : 判断 350"/>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52832</xdr:rowOff>
    </xdr:from>
    <xdr:to>
      <xdr:col>14</xdr:col>
      <xdr:colOff>28575</xdr:colOff>
      <xdr:row>58</xdr:row>
      <xdr:rowOff>49861</xdr:rowOff>
    </xdr:to>
    <xdr:cxnSp macro="">
      <xdr:nvCxnSpPr>
        <xdr:cNvPr id="352" name="直線コネクタ 351"/>
        <xdr:cNvCxnSpPr/>
      </xdr:nvCxnSpPr>
      <xdr:spPr>
        <a:xfrm flipV="1">
          <a:off x="8750300" y="9825482"/>
          <a:ext cx="889000" cy="1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3" name="フローチャート : 判断 352"/>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117350</xdr:rowOff>
    </xdr:from>
    <xdr:ext cx="534377" cy="259045"/>
    <xdr:sp macro="" textlink="">
      <xdr:nvSpPr>
        <xdr:cNvPr id="354" name="テキスト ボックス 353"/>
        <xdr:cNvSpPr txBox="1"/>
      </xdr:nvSpPr>
      <xdr:spPr>
        <a:xfrm>
          <a:off x="9372111" y="95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74560</xdr:rowOff>
    </xdr:from>
    <xdr:to>
      <xdr:col>12</xdr:col>
      <xdr:colOff>511175</xdr:colOff>
      <xdr:row>58</xdr:row>
      <xdr:rowOff>49861</xdr:rowOff>
    </xdr:to>
    <xdr:cxnSp macro="">
      <xdr:nvCxnSpPr>
        <xdr:cNvPr id="355" name="直線コネクタ 354"/>
        <xdr:cNvCxnSpPr/>
      </xdr:nvCxnSpPr>
      <xdr:spPr>
        <a:xfrm>
          <a:off x="7861300" y="9847210"/>
          <a:ext cx="889000" cy="1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56" name="フローチャート : 判断 355"/>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78467</xdr:rowOff>
    </xdr:from>
    <xdr:ext cx="534377" cy="259045"/>
    <xdr:sp macro="" textlink="">
      <xdr:nvSpPr>
        <xdr:cNvPr id="357" name="テキスト ボックス 356"/>
        <xdr:cNvSpPr txBox="1"/>
      </xdr:nvSpPr>
      <xdr:spPr>
        <a:xfrm>
          <a:off x="8483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74560</xdr:rowOff>
    </xdr:from>
    <xdr:to>
      <xdr:col>11</xdr:col>
      <xdr:colOff>307975</xdr:colOff>
      <xdr:row>58</xdr:row>
      <xdr:rowOff>53159</xdr:rowOff>
    </xdr:to>
    <xdr:cxnSp macro="">
      <xdr:nvCxnSpPr>
        <xdr:cNvPr id="358" name="直線コネクタ 357"/>
        <xdr:cNvCxnSpPr/>
      </xdr:nvCxnSpPr>
      <xdr:spPr>
        <a:xfrm flipV="1">
          <a:off x="6972300" y="9847210"/>
          <a:ext cx="889000" cy="1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59" name="フローチャート : 判断 358"/>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0" name="テキスト ボックス 359"/>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1" name="フローチャート : 判断 360"/>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101392</xdr:rowOff>
    </xdr:from>
    <xdr:ext cx="534377" cy="259045"/>
    <xdr:sp macro="" textlink="">
      <xdr:nvSpPr>
        <xdr:cNvPr id="362" name="テキスト ボックス 361"/>
        <xdr:cNvSpPr txBox="1"/>
      </xdr:nvSpPr>
      <xdr:spPr>
        <a:xfrm>
          <a:off x="6705111" y="9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107983</xdr:rowOff>
    </xdr:from>
    <xdr:to>
      <xdr:col>15</xdr:col>
      <xdr:colOff>231775</xdr:colOff>
      <xdr:row>57</xdr:row>
      <xdr:rowOff>38133</xdr:rowOff>
    </xdr:to>
    <xdr:sp macro="" textlink="">
      <xdr:nvSpPr>
        <xdr:cNvPr id="368" name="円/楕円 367"/>
        <xdr:cNvSpPr/>
      </xdr:nvSpPr>
      <xdr:spPr>
        <a:xfrm>
          <a:off x="10426700" y="97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86410</xdr:rowOff>
    </xdr:from>
    <xdr:ext cx="534377" cy="259045"/>
    <xdr:sp macro="" textlink="">
      <xdr:nvSpPr>
        <xdr:cNvPr id="369" name="普通建設事業費該当値テキスト"/>
        <xdr:cNvSpPr txBox="1"/>
      </xdr:nvSpPr>
      <xdr:spPr>
        <a:xfrm>
          <a:off x="10528300" y="96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2032</xdr:rowOff>
    </xdr:from>
    <xdr:to>
      <xdr:col>14</xdr:col>
      <xdr:colOff>79375</xdr:colOff>
      <xdr:row>57</xdr:row>
      <xdr:rowOff>103632</xdr:rowOff>
    </xdr:to>
    <xdr:sp macro="" textlink="">
      <xdr:nvSpPr>
        <xdr:cNvPr id="370" name="円/楕円 369"/>
        <xdr:cNvSpPr/>
      </xdr:nvSpPr>
      <xdr:spPr>
        <a:xfrm>
          <a:off x="9588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94759</xdr:rowOff>
    </xdr:from>
    <xdr:ext cx="534377" cy="259045"/>
    <xdr:sp macro="" textlink="">
      <xdr:nvSpPr>
        <xdr:cNvPr id="371" name="テキスト ボックス 370"/>
        <xdr:cNvSpPr txBox="1"/>
      </xdr:nvSpPr>
      <xdr:spPr>
        <a:xfrm>
          <a:off x="9372111" y="98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170511</xdr:rowOff>
    </xdr:from>
    <xdr:to>
      <xdr:col>12</xdr:col>
      <xdr:colOff>561975</xdr:colOff>
      <xdr:row>58</xdr:row>
      <xdr:rowOff>100661</xdr:rowOff>
    </xdr:to>
    <xdr:sp macro="" textlink="">
      <xdr:nvSpPr>
        <xdr:cNvPr id="372" name="円/楕円 371"/>
        <xdr:cNvSpPr/>
      </xdr:nvSpPr>
      <xdr:spPr>
        <a:xfrm>
          <a:off x="8699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91788</xdr:rowOff>
    </xdr:from>
    <xdr:ext cx="534377" cy="259045"/>
    <xdr:sp macro="" textlink="">
      <xdr:nvSpPr>
        <xdr:cNvPr id="373" name="テキスト ボックス 372"/>
        <xdr:cNvSpPr txBox="1"/>
      </xdr:nvSpPr>
      <xdr:spPr>
        <a:xfrm>
          <a:off x="8483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23760</xdr:rowOff>
    </xdr:from>
    <xdr:to>
      <xdr:col>11</xdr:col>
      <xdr:colOff>358775</xdr:colOff>
      <xdr:row>57</xdr:row>
      <xdr:rowOff>125360</xdr:rowOff>
    </xdr:to>
    <xdr:sp macro="" textlink="">
      <xdr:nvSpPr>
        <xdr:cNvPr id="374" name="円/楕円 373"/>
        <xdr:cNvSpPr/>
      </xdr:nvSpPr>
      <xdr:spPr>
        <a:xfrm>
          <a:off x="7810500" y="97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141887</xdr:rowOff>
    </xdr:from>
    <xdr:ext cx="534377" cy="259045"/>
    <xdr:sp macro="" textlink="">
      <xdr:nvSpPr>
        <xdr:cNvPr id="375" name="テキスト ボックス 374"/>
        <xdr:cNvSpPr txBox="1"/>
      </xdr:nvSpPr>
      <xdr:spPr>
        <a:xfrm>
          <a:off x="7594111" y="95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2359</xdr:rowOff>
    </xdr:from>
    <xdr:to>
      <xdr:col>10</xdr:col>
      <xdr:colOff>155575</xdr:colOff>
      <xdr:row>58</xdr:row>
      <xdr:rowOff>103959</xdr:rowOff>
    </xdr:to>
    <xdr:sp macro="" textlink="">
      <xdr:nvSpPr>
        <xdr:cNvPr id="376" name="円/楕円 375"/>
        <xdr:cNvSpPr/>
      </xdr:nvSpPr>
      <xdr:spPr>
        <a:xfrm>
          <a:off x="6921500" y="9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95086</xdr:rowOff>
    </xdr:from>
    <xdr:ext cx="534377" cy="259045"/>
    <xdr:sp macro="" textlink="">
      <xdr:nvSpPr>
        <xdr:cNvPr id="377" name="テキスト ボックス 376"/>
        <xdr:cNvSpPr txBox="1"/>
      </xdr:nvSpPr>
      <xdr:spPr>
        <a:xfrm>
          <a:off x="6705111" y="10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1" name="直線コネクタ 400"/>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2"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3" name="直線コネクタ 402"/>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4"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5" name="直線コネクタ 404"/>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22416</xdr:rowOff>
    </xdr:from>
    <xdr:to>
      <xdr:col>15</xdr:col>
      <xdr:colOff>180975</xdr:colOff>
      <xdr:row>77</xdr:row>
      <xdr:rowOff>89993</xdr:rowOff>
    </xdr:to>
    <xdr:cxnSp macro="">
      <xdr:nvCxnSpPr>
        <xdr:cNvPr id="406" name="直線コネクタ 405"/>
        <xdr:cNvCxnSpPr/>
      </xdr:nvCxnSpPr>
      <xdr:spPr>
        <a:xfrm>
          <a:off x="9639300" y="13052616"/>
          <a:ext cx="838200" cy="2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7"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8" name="フローチャート : 判断 407"/>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9" name="フローチャート : 判断 408"/>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0" name="テキスト ボックス 409"/>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39193</xdr:rowOff>
    </xdr:from>
    <xdr:to>
      <xdr:col>15</xdr:col>
      <xdr:colOff>231775</xdr:colOff>
      <xdr:row>77</xdr:row>
      <xdr:rowOff>140793</xdr:rowOff>
    </xdr:to>
    <xdr:sp macro="" textlink="">
      <xdr:nvSpPr>
        <xdr:cNvPr id="416" name="円/楕円 415"/>
        <xdr:cNvSpPr/>
      </xdr:nvSpPr>
      <xdr:spPr>
        <a:xfrm>
          <a:off x="10426700" y="132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17620</xdr:rowOff>
    </xdr:from>
    <xdr:ext cx="534377" cy="259045"/>
    <xdr:sp macro="" textlink="">
      <xdr:nvSpPr>
        <xdr:cNvPr id="417" name="普通建設事業費 （ うち新規整備　）該当値テキスト"/>
        <xdr:cNvSpPr txBox="1"/>
      </xdr:nvSpPr>
      <xdr:spPr>
        <a:xfrm>
          <a:off x="10528300" y="132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143066</xdr:rowOff>
    </xdr:from>
    <xdr:to>
      <xdr:col>14</xdr:col>
      <xdr:colOff>79375</xdr:colOff>
      <xdr:row>76</xdr:row>
      <xdr:rowOff>73216</xdr:rowOff>
    </xdr:to>
    <xdr:sp macro="" textlink="">
      <xdr:nvSpPr>
        <xdr:cNvPr id="418" name="円/楕円 417"/>
        <xdr:cNvSpPr/>
      </xdr:nvSpPr>
      <xdr:spPr>
        <a:xfrm>
          <a:off x="9588500" y="130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89743</xdr:rowOff>
    </xdr:from>
    <xdr:ext cx="534377" cy="259045"/>
    <xdr:sp macro="" textlink="">
      <xdr:nvSpPr>
        <xdr:cNvPr id="419" name="テキスト ボックス 418"/>
        <xdr:cNvSpPr txBox="1"/>
      </xdr:nvSpPr>
      <xdr:spPr>
        <a:xfrm>
          <a:off x="9372111" y="127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9" name="テキスト ボックス 43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5" name="直線コネクタ 444"/>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6"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7" name="直線コネクタ 446"/>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8"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9" name="直線コネクタ 448"/>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162331</xdr:rowOff>
    </xdr:from>
    <xdr:to>
      <xdr:col>15</xdr:col>
      <xdr:colOff>180975</xdr:colOff>
      <xdr:row>98</xdr:row>
      <xdr:rowOff>98116</xdr:rowOff>
    </xdr:to>
    <xdr:cxnSp macro="">
      <xdr:nvCxnSpPr>
        <xdr:cNvPr id="450" name="直線コネクタ 449"/>
        <xdr:cNvCxnSpPr/>
      </xdr:nvCxnSpPr>
      <xdr:spPr>
        <a:xfrm flipV="1">
          <a:off x="9639300" y="16621531"/>
          <a:ext cx="838200" cy="2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44195</xdr:rowOff>
    </xdr:from>
    <xdr:ext cx="534377" cy="259045"/>
    <xdr:sp macro="" textlink="">
      <xdr:nvSpPr>
        <xdr:cNvPr id="451" name="普通建設事業費 （ うち更新整備　）平均値テキスト"/>
        <xdr:cNvSpPr txBox="1"/>
      </xdr:nvSpPr>
      <xdr:spPr>
        <a:xfrm>
          <a:off x="10528300" y="1667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2" name="フローチャート : 判断 451"/>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3" name="フローチャート : 判断 452"/>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4" name="テキスト ボックス 453"/>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111531</xdr:rowOff>
    </xdr:from>
    <xdr:to>
      <xdr:col>15</xdr:col>
      <xdr:colOff>231775</xdr:colOff>
      <xdr:row>97</xdr:row>
      <xdr:rowOff>41681</xdr:rowOff>
    </xdr:to>
    <xdr:sp macro="" textlink="">
      <xdr:nvSpPr>
        <xdr:cNvPr id="460" name="円/楕円 459"/>
        <xdr:cNvSpPr/>
      </xdr:nvSpPr>
      <xdr:spPr>
        <a:xfrm>
          <a:off x="104267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134408</xdr:rowOff>
    </xdr:from>
    <xdr:ext cx="534377" cy="259045"/>
    <xdr:sp macro="" textlink="">
      <xdr:nvSpPr>
        <xdr:cNvPr id="461" name="普通建設事業費 （ うち更新整備　）該当値テキスト"/>
        <xdr:cNvSpPr txBox="1"/>
      </xdr:nvSpPr>
      <xdr:spPr>
        <a:xfrm>
          <a:off x="10528300" y="164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47316</xdr:rowOff>
    </xdr:from>
    <xdr:to>
      <xdr:col>14</xdr:col>
      <xdr:colOff>79375</xdr:colOff>
      <xdr:row>98</xdr:row>
      <xdr:rowOff>148916</xdr:rowOff>
    </xdr:to>
    <xdr:sp macro="" textlink="">
      <xdr:nvSpPr>
        <xdr:cNvPr id="462" name="円/楕円 461"/>
        <xdr:cNvSpPr/>
      </xdr:nvSpPr>
      <xdr:spPr>
        <a:xfrm>
          <a:off x="9588500" y="168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140043</xdr:rowOff>
    </xdr:from>
    <xdr:ext cx="534377" cy="259045"/>
    <xdr:sp macro="" textlink="">
      <xdr:nvSpPr>
        <xdr:cNvPr id="463" name="テキスト ボックス 462"/>
        <xdr:cNvSpPr txBox="1"/>
      </xdr:nvSpPr>
      <xdr:spPr>
        <a:xfrm>
          <a:off x="9372111" y="169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20333</xdr:rowOff>
    </xdr:from>
    <xdr:to>
      <xdr:col>23</xdr:col>
      <xdr:colOff>516889</xdr:colOff>
      <xdr:row>39</xdr:row>
      <xdr:rowOff>44450</xdr:rowOff>
    </xdr:to>
    <xdr:cxnSp macro="">
      <xdr:nvCxnSpPr>
        <xdr:cNvPr id="487" name="直線コネクタ 486"/>
        <xdr:cNvCxnSpPr/>
      </xdr:nvCxnSpPr>
      <xdr:spPr>
        <a:xfrm flipV="1">
          <a:off x="16317595" y="5506733"/>
          <a:ext cx="1269" cy="122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138460</xdr:rowOff>
    </xdr:from>
    <xdr:ext cx="534377" cy="259045"/>
    <xdr:sp macro="" textlink="">
      <xdr:nvSpPr>
        <xdr:cNvPr id="490" name="災害復旧事業費最大値テキスト"/>
        <xdr:cNvSpPr txBox="1"/>
      </xdr:nvSpPr>
      <xdr:spPr>
        <a:xfrm>
          <a:off x="16370300" y="528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32</xdr:row>
      <xdr:rowOff>20333</xdr:rowOff>
    </xdr:from>
    <xdr:to>
      <xdr:col>23</xdr:col>
      <xdr:colOff>606425</xdr:colOff>
      <xdr:row>32</xdr:row>
      <xdr:rowOff>20333</xdr:rowOff>
    </xdr:to>
    <xdr:cxnSp macro="">
      <xdr:nvCxnSpPr>
        <xdr:cNvPr id="491" name="直線コネクタ 490"/>
        <xdr:cNvCxnSpPr/>
      </xdr:nvCxnSpPr>
      <xdr:spPr>
        <a:xfrm>
          <a:off x="16230600" y="550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138976</xdr:rowOff>
    </xdr:from>
    <xdr:to>
      <xdr:col>23</xdr:col>
      <xdr:colOff>517525</xdr:colOff>
      <xdr:row>39</xdr:row>
      <xdr:rowOff>41287</xdr:rowOff>
    </xdr:to>
    <xdr:cxnSp macro="">
      <xdr:nvCxnSpPr>
        <xdr:cNvPr id="492" name="直線コネクタ 491"/>
        <xdr:cNvCxnSpPr/>
      </xdr:nvCxnSpPr>
      <xdr:spPr>
        <a:xfrm>
          <a:off x="15481300" y="6482626"/>
          <a:ext cx="8382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134447</xdr:rowOff>
    </xdr:from>
    <xdr:ext cx="469744" cy="259045"/>
    <xdr:sp macro="" textlink="">
      <xdr:nvSpPr>
        <xdr:cNvPr id="493" name="災害復旧事業費平均値テキスト"/>
        <xdr:cNvSpPr txBox="1"/>
      </xdr:nvSpPr>
      <xdr:spPr>
        <a:xfrm>
          <a:off x="16370300" y="6306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111570</xdr:rowOff>
    </xdr:from>
    <xdr:to>
      <xdr:col>23</xdr:col>
      <xdr:colOff>568325</xdr:colOff>
      <xdr:row>38</xdr:row>
      <xdr:rowOff>41720</xdr:rowOff>
    </xdr:to>
    <xdr:sp macro="" textlink="">
      <xdr:nvSpPr>
        <xdr:cNvPr id="494" name="フローチャート : 判断 493"/>
        <xdr:cNvSpPr/>
      </xdr:nvSpPr>
      <xdr:spPr>
        <a:xfrm>
          <a:off x="162687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56756</xdr:rowOff>
    </xdr:from>
    <xdr:to>
      <xdr:col>22</xdr:col>
      <xdr:colOff>365125</xdr:colOff>
      <xdr:row>37</xdr:row>
      <xdr:rowOff>138976</xdr:rowOff>
    </xdr:to>
    <xdr:cxnSp macro="">
      <xdr:nvCxnSpPr>
        <xdr:cNvPr id="495" name="直線コネクタ 494"/>
        <xdr:cNvCxnSpPr/>
      </xdr:nvCxnSpPr>
      <xdr:spPr>
        <a:xfrm>
          <a:off x="14592300" y="5371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6" name="フローチャート : 判断 495"/>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94683</xdr:rowOff>
    </xdr:from>
    <xdr:ext cx="469744" cy="259045"/>
    <xdr:sp macro="" textlink="">
      <xdr:nvSpPr>
        <xdr:cNvPr id="497" name="テキスト ボックス 496"/>
        <xdr:cNvSpPr txBox="1"/>
      </xdr:nvSpPr>
      <xdr:spPr>
        <a:xfrm>
          <a:off x="15246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56756</xdr:rowOff>
    </xdr:from>
    <xdr:to>
      <xdr:col>21</xdr:col>
      <xdr:colOff>161925</xdr:colOff>
      <xdr:row>33</xdr:row>
      <xdr:rowOff>1169</xdr:rowOff>
    </xdr:to>
    <xdr:cxnSp macro="">
      <xdr:nvCxnSpPr>
        <xdr:cNvPr id="498" name="直線コネクタ 497"/>
        <xdr:cNvCxnSpPr/>
      </xdr:nvCxnSpPr>
      <xdr:spPr>
        <a:xfrm flipV="1">
          <a:off x="13703300" y="5371706"/>
          <a:ext cx="889000" cy="2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499" name="フローチャート : 判断 498"/>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122077</xdr:rowOff>
    </xdr:from>
    <xdr:ext cx="469744" cy="259045"/>
    <xdr:sp macro="" textlink="">
      <xdr:nvSpPr>
        <xdr:cNvPr id="500" name="テキスト ボックス 499"/>
        <xdr:cNvSpPr txBox="1"/>
      </xdr:nvSpPr>
      <xdr:spPr>
        <a:xfrm>
          <a:off x="14357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1169</xdr:rowOff>
    </xdr:from>
    <xdr:to>
      <xdr:col>19</xdr:col>
      <xdr:colOff>644525</xdr:colOff>
      <xdr:row>33</xdr:row>
      <xdr:rowOff>112801</xdr:rowOff>
    </xdr:to>
    <xdr:cxnSp macro="">
      <xdr:nvCxnSpPr>
        <xdr:cNvPr id="501" name="直線コネクタ 500"/>
        <xdr:cNvCxnSpPr/>
      </xdr:nvCxnSpPr>
      <xdr:spPr>
        <a:xfrm flipV="1">
          <a:off x="12814300" y="5659019"/>
          <a:ext cx="889000" cy="1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2" name="フローチャート : 判断 501"/>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124401</xdr:rowOff>
    </xdr:from>
    <xdr:ext cx="469744" cy="259045"/>
    <xdr:sp macro="" textlink="">
      <xdr:nvSpPr>
        <xdr:cNvPr id="503" name="テキスト ボックス 502"/>
        <xdr:cNvSpPr txBox="1"/>
      </xdr:nvSpPr>
      <xdr:spPr>
        <a:xfrm>
          <a:off x="13468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4" name="フローチャート : 判断 503"/>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271</xdr:rowOff>
    </xdr:from>
    <xdr:ext cx="469744" cy="259045"/>
    <xdr:sp macro="" textlink="">
      <xdr:nvSpPr>
        <xdr:cNvPr id="505" name="テキスト ボックス 504"/>
        <xdr:cNvSpPr txBox="1"/>
      </xdr:nvSpPr>
      <xdr:spPr>
        <a:xfrm>
          <a:off x="12579427"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161937</xdr:rowOff>
    </xdr:from>
    <xdr:to>
      <xdr:col>23</xdr:col>
      <xdr:colOff>568325</xdr:colOff>
      <xdr:row>39</xdr:row>
      <xdr:rowOff>92087</xdr:rowOff>
    </xdr:to>
    <xdr:sp macro="" textlink="">
      <xdr:nvSpPr>
        <xdr:cNvPr id="511" name="円/楕円 510"/>
        <xdr:cNvSpPr/>
      </xdr:nvSpPr>
      <xdr:spPr>
        <a:xfrm>
          <a:off x="162687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76864</xdr:rowOff>
    </xdr:from>
    <xdr:ext cx="313932" cy="259045"/>
    <xdr:sp macro="" textlink="">
      <xdr:nvSpPr>
        <xdr:cNvPr id="512" name="災害復旧事業費該当値テキスト"/>
        <xdr:cNvSpPr txBox="1"/>
      </xdr:nvSpPr>
      <xdr:spPr>
        <a:xfrm>
          <a:off x="16370300" y="659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88176</xdr:rowOff>
    </xdr:from>
    <xdr:to>
      <xdr:col>22</xdr:col>
      <xdr:colOff>415925</xdr:colOff>
      <xdr:row>38</xdr:row>
      <xdr:rowOff>18326</xdr:rowOff>
    </xdr:to>
    <xdr:sp macro="" textlink="">
      <xdr:nvSpPr>
        <xdr:cNvPr id="513" name="円/楕円 512"/>
        <xdr:cNvSpPr/>
      </xdr:nvSpPr>
      <xdr:spPr>
        <a:xfrm>
          <a:off x="15430500" y="6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34853</xdr:rowOff>
    </xdr:from>
    <xdr:ext cx="469744" cy="259045"/>
    <xdr:sp macro="" textlink="">
      <xdr:nvSpPr>
        <xdr:cNvPr id="514" name="テキスト ボックス 513"/>
        <xdr:cNvSpPr txBox="1"/>
      </xdr:nvSpPr>
      <xdr:spPr>
        <a:xfrm>
          <a:off x="15246427" y="620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5956</xdr:rowOff>
    </xdr:from>
    <xdr:to>
      <xdr:col>21</xdr:col>
      <xdr:colOff>212725</xdr:colOff>
      <xdr:row>31</xdr:row>
      <xdr:rowOff>107556</xdr:rowOff>
    </xdr:to>
    <xdr:sp macro="" textlink="">
      <xdr:nvSpPr>
        <xdr:cNvPr id="515" name="円/楕円 514"/>
        <xdr:cNvSpPr/>
      </xdr:nvSpPr>
      <xdr:spPr>
        <a:xfrm>
          <a:off x="14541500" y="53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124083</xdr:rowOff>
    </xdr:from>
    <xdr:ext cx="534377" cy="259045"/>
    <xdr:sp macro="" textlink="">
      <xdr:nvSpPr>
        <xdr:cNvPr id="516" name="テキスト ボックス 515"/>
        <xdr:cNvSpPr txBox="1"/>
      </xdr:nvSpPr>
      <xdr:spPr>
        <a:xfrm>
          <a:off x="14325111" y="509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121819</xdr:rowOff>
    </xdr:from>
    <xdr:to>
      <xdr:col>20</xdr:col>
      <xdr:colOff>9525</xdr:colOff>
      <xdr:row>33</xdr:row>
      <xdr:rowOff>51969</xdr:rowOff>
    </xdr:to>
    <xdr:sp macro="" textlink="">
      <xdr:nvSpPr>
        <xdr:cNvPr id="517" name="円/楕円 516"/>
        <xdr:cNvSpPr/>
      </xdr:nvSpPr>
      <xdr:spPr>
        <a:xfrm>
          <a:off x="13652500" y="56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68496</xdr:rowOff>
    </xdr:from>
    <xdr:ext cx="534377" cy="259045"/>
    <xdr:sp macro="" textlink="">
      <xdr:nvSpPr>
        <xdr:cNvPr id="518" name="テキスト ボックス 517"/>
        <xdr:cNvSpPr txBox="1"/>
      </xdr:nvSpPr>
      <xdr:spPr>
        <a:xfrm>
          <a:off x="13436111" y="53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62001</xdr:rowOff>
    </xdr:from>
    <xdr:to>
      <xdr:col>18</xdr:col>
      <xdr:colOff>492125</xdr:colOff>
      <xdr:row>33</xdr:row>
      <xdr:rowOff>163601</xdr:rowOff>
    </xdr:to>
    <xdr:sp macro="" textlink="">
      <xdr:nvSpPr>
        <xdr:cNvPr id="519" name="円/楕円 518"/>
        <xdr:cNvSpPr/>
      </xdr:nvSpPr>
      <xdr:spPr>
        <a:xfrm>
          <a:off x="12763500" y="57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8678</xdr:rowOff>
    </xdr:from>
    <xdr:ext cx="534377" cy="259045"/>
    <xdr:sp macro="" textlink="">
      <xdr:nvSpPr>
        <xdr:cNvPr id="520" name="テキスト ボックス 519"/>
        <xdr:cNvSpPr txBox="1"/>
      </xdr:nvSpPr>
      <xdr:spPr>
        <a:xfrm>
          <a:off x="12547111" y="54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2" name="テキスト ボックス 58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2" name="テキスト ボックス 59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4" name="テキスト ボックス 59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6" name="直線コネクタ 595"/>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7"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8" name="直線コネクタ 597"/>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9"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0" name="直線コネクタ 599"/>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38822</xdr:rowOff>
    </xdr:from>
    <xdr:to>
      <xdr:col>23</xdr:col>
      <xdr:colOff>517525</xdr:colOff>
      <xdr:row>72</xdr:row>
      <xdr:rowOff>77357</xdr:rowOff>
    </xdr:to>
    <xdr:cxnSp macro="">
      <xdr:nvCxnSpPr>
        <xdr:cNvPr id="601" name="直線コネクタ 600"/>
        <xdr:cNvCxnSpPr/>
      </xdr:nvCxnSpPr>
      <xdr:spPr>
        <a:xfrm>
          <a:off x="15481300" y="12040322"/>
          <a:ext cx="838200" cy="38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2"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3" name="フローチャート : 判断 602"/>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38822</xdr:rowOff>
    </xdr:from>
    <xdr:to>
      <xdr:col>22</xdr:col>
      <xdr:colOff>365125</xdr:colOff>
      <xdr:row>70</xdr:row>
      <xdr:rowOff>141235</xdr:rowOff>
    </xdr:to>
    <xdr:cxnSp macro="">
      <xdr:nvCxnSpPr>
        <xdr:cNvPr id="604" name="直線コネクタ 603"/>
        <xdr:cNvCxnSpPr/>
      </xdr:nvCxnSpPr>
      <xdr:spPr>
        <a:xfrm flipV="1">
          <a:off x="14592300" y="12040322"/>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5" name="フローチャート : 判断 604"/>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6" name="テキスト ボックス 605"/>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87350</xdr:rowOff>
    </xdr:from>
    <xdr:to>
      <xdr:col>21</xdr:col>
      <xdr:colOff>161925</xdr:colOff>
      <xdr:row>70</xdr:row>
      <xdr:rowOff>141235</xdr:rowOff>
    </xdr:to>
    <xdr:cxnSp macro="">
      <xdr:nvCxnSpPr>
        <xdr:cNvPr id="607" name="直線コネクタ 606"/>
        <xdr:cNvCxnSpPr/>
      </xdr:nvCxnSpPr>
      <xdr:spPr>
        <a:xfrm>
          <a:off x="13703300" y="1208885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8" name="フローチャート : 判断 607"/>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9" name="テキスト ボックス 608"/>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87350</xdr:rowOff>
    </xdr:from>
    <xdr:to>
      <xdr:col>19</xdr:col>
      <xdr:colOff>644525</xdr:colOff>
      <xdr:row>71</xdr:row>
      <xdr:rowOff>31670</xdr:rowOff>
    </xdr:to>
    <xdr:cxnSp macro="">
      <xdr:nvCxnSpPr>
        <xdr:cNvPr id="610" name="直線コネクタ 609"/>
        <xdr:cNvCxnSpPr/>
      </xdr:nvCxnSpPr>
      <xdr:spPr>
        <a:xfrm flipV="1">
          <a:off x="12814300" y="12088850"/>
          <a:ext cx="889000" cy="1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1" name="フローチャート : 判断 610"/>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2" name="テキスト ボックス 611"/>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3" name="フローチャート : 判断 612"/>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4" name="テキスト ボックス 613"/>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26557</xdr:rowOff>
    </xdr:from>
    <xdr:to>
      <xdr:col>23</xdr:col>
      <xdr:colOff>568325</xdr:colOff>
      <xdr:row>72</xdr:row>
      <xdr:rowOff>128157</xdr:rowOff>
    </xdr:to>
    <xdr:sp macro="" textlink="">
      <xdr:nvSpPr>
        <xdr:cNvPr id="620" name="円/楕円 619"/>
        <xdr:cNvSpPr/>
      </xdr:nvSpPr>
      <xdr:spPr>
        <a:xfrm>
          <a:off x="16268700" y="123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49434</xdr:rowOff>
    </xdr:from>
    <xdr:ext cx="534377" cy="259045"/>
    <xdr:sp macro="" textlink="">
      <xdr:nvSpPr>
        <xdr:cNvPr id="621" name="公債費該当値テキスト"/>
        <xdr:cNvSpPr txBox="1"/>
      </xdr:nvSpPr>
      <xdr:spPr>
        <a:xfrm>
          <a:off x="16370300" y="1222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159472</xdr:rowOff>
    </xdr:from>
    <xdr:to>
      <xdr:col>22</xdr:col>
      <xdr:colOff>415925</xdr:colOff>
      <xdr:row>70</xdr:row>
      <xdr:rowOff>89622</xdr:rowOff>
    </xdr:to>
    <xdr:sp macro="" textlink="">
      <xdr:nvSpPr>
        <xdr:cNvPr id="622" name="円/楕円 621"/>
        <xdr:cNvSpPr/>
      </xdr:nvSpPr>
      <xdr:spPr>
        <a:xfrm>
          <a:off x="15430500" y="11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106149</xdr:rowOff>
    </xdr:from>
    <xdr:ext cx="534377" cy="259045"/>
    <xdr:sp macro="" textlink="">
      <xdr:nvSpPr>
        <xdr:cNvPr id="623" name="テキスト ボックス 622"/>
        <xdr:cNvSpPr txBox="1"/>
      </xdr:nvSpPr>
      <xdr:spPr>
        <a:xfrm>
          <a:off x="15214111" y="117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90435</xdr:rowOff>
    </xdr:from>
    <xdr:to>
      <xdr:col>21</xdr:col>
      <xdr:colOff>212725</xdr:colOff>
      <xdr:row>71</xdr:row>
      <xdr:rowOff>20585</xdr:rowOff>
    </xdr:to>
    <xdr:sp macro="" textlink="">
      <xdr:nvSpPr>
        <xdr:cNvPr id="624" name="円/楕円 623"/>
        <xdr:cNvSpPr/>
      </xdr:nvSpPr>
      <xdr:spPr>
        <a:xfrm>
          <a:off x="14541500" y="120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37112</xdr:rowOff>
    </xdr:from>
    <xdr:ext cx="534377" cy="259045"/>
    <xdr:sp macro="" textlink="">
      <xdr:nvSpPr>
        <xdr:cNvPr id="625" name="テキスト ボックス 624"/>
        <xdr:cNvSpPr txBox="1"/>
      </xdr:nvSpPr>
      <xdr:spPr>
        <a:xfrm>
          <a:off x="14325111" y="118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36550</xdr:rowOff>
    </xdr:from>
    <xdr:to>
      <xdr:col>20</xdr:col>
      <xdr:colOff>9525</xdr:colOff>
      <xdr:row>70</xdr:row>
      <xdr:rowOff>138150</xdr:rowOff>
    </xdr:to>
    <xdr:sp macro="" textlink="">
      <xdr:nvSpPr>
        <xdr:cNvPr id="626" name="円/楕円 625"/>
        <xdr:cNvSpPr/>
      </xdr:nvSpPr>
      <xdr:spPr>
        <a:xfrm>
          <a:off x="13652500" y="120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154677</xdr:rowOff>
    </xdr:from>
    <xdr:ext cx="534377" cy="259045"/>
    <xdr:sp macro="" textlink="">
      <xdr:nvSpPr>
        <xdr:cNvPr id="627" name="テキスト ボックス 626"/>
        <xdr:cNvSpPr txBox="1"/>
      </xdr:nvSpPr>
      <xdr:spPr>
        <a:xfrm>
          <a:off x="13436111" y="1181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152320</xdr:rowOff>
    </xdr:from>
    <xdr:to>
      <xdr:col>18</xdr:col>
      <xdr:colOff>492125</xdr:colOff>
      <xdr:row>71</xdr:row>
      <xdr:rowOff>82470</xdr:rowOff>
    </xdr:to>
    <xdr:sp macro="" textlink="">
      <xdr:nvSpPr>
        <xdr:cNvPr id="628" name="円/楕円 627"/>
        <xdr:cNvSpPr/>
      </xdr:nvSpPr>
      <xdr:spPr>
        <a:xfrm>
          <a:off x="12763500" y="121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98997</xdr:rowOff>
    </xdr:from>
    <xdr:ext cx="534377" cy="259045"/>
    <xdr:sp macro="" textlink="">
      <xdr:nvSpPr>
        <xdr:cNvPr id="629" name="テキスト ボックス 628"/>
        <xdr:cNvSpPr txBox="1"/>
      </xdr:nvSpPr>
      <xdr:spPr>
        <a:xfrm>
          <a:off x="12547111" y="119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5" name="テキスト ボックス 64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7" name="テキスト ボックス 64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1" name="直線コネクタ 650"/>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2"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3" name="直線コネクタ 652"/>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4"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5" name="直線コネクタ 654"/>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154215</xdr:rowOff>
    </xdr:from>
    <xdr:to>
      <xdr:col>23</xdr:col>
      <xdr:colOff>517525</xdr:colOff>
      <xdr:row>97</xdr:row>
      <xdr:rowOff>148707</xdr:rowOff>
    </xdr:to>
    <xdr:cxnSp macro="">
      <xdr:nvCxnSpPr>
        <xdr:cNvPr id="656" name="直線コネクタ 655"/>
        <xdr:cNvCxnSpPr/>
      </xdr:nvCxnSpPr>
      <xdr:spPr>
        <a:xfrm flipV="1">
          <a:off x="15481300" y="16441965"/>
          <a:ext cx="838200" cy="3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7"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8" name="フローチャート : 判断 657"/>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164001</xdr:rowOff>
    </xdr:from>
    <xdr:to>
      <xdr:col>22</xdr:col>
      <xdr:colOff>365125</xdr:colOff>
      <xdr:row>97</xdr:row>
      <xdr:rowOff>148707</xdr:rowOff>
    </xdr:to>
    <xdr:cxnSp macro="">
      <xdr:nvCxnSpPr>
        <xdr:cNvPr id="659" name="直線コネクタ 658"/>
        <xdr:cNvCxnSpPr/>
      </xdr:nvCxnSpPr>
      <xdr:spPr>
        <a:xfrm>
          <a:off x="14592300" y="16451751"/>
          <a:ext cx="889000" cy="3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0" name="フローチャート : 判断 659"/>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61" name="テキスト ボックス 660"/>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24051</xdr:rowOff>
    </xdr:from>
    <xdr:to>
      <xdr:col>21</xdr:col>
      <xdr:colOff>161925</xdr:colOff>
      <xdr:row>95</xdr:row>
      <xdr:rowOff>164001</xdr:rowOff>
    </xdr:to>
    <xdr:cxnSp macro="">
      <xdr:nvCxnSpPr>
        <xdr:cNvPr id="662" name="直線コネクタ 661"/>
        <xdr:cNvCxnSpPr/>
      </xdr:nvCxnSpPr>
      <xdr:spPr>
        <a:xfrm>
          <a:off x="13703300" y="16140351"/>
          <a:ext cx="889000" cy="3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3" name="フローチャート : 判断 662"/>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4" name="テキスト ボックス 663"/>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24051</xdr:rowOff>
    </xdr:from>
    <xdr:to>
      <xdr:col>19</xdr:col>
      <xdr:colOff>644525</xdr:colOff>
      <xdr:row>95</xdr:row>
      <xdr:rowOff>9009</xdr:rowOff>
    </xdr:to>
    <xdr:cxnSp macro="">
      <xdr:nvCxnSpPr>
        <xdr:cNvPr id="665" name="直線コネクタ 664"/>
        <xdr:cNvCxnSpPr/>
      </xdr:nvCxnSpPr>
      <xdr:spPr>
        <a:xfrm flipV="1">
          <a:off x="12814300" y="16140351"/>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6" name="フローチャート : 判断 665"/>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7" name="テキスト ボックス 666"/>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8" name="フローチャート : 判断 667"/>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69" name="テキスト ボックス 668"/>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103415</xdr:rowOff>
    </xdr:from>
    <xdr:to>
      <xdr:col>23</xdr:col>
      <xdr:colOff>568325</xdr:colOff>
      <xdr:row>96</xdr:row>
      <xdr:rowOff>33565</xdr:rowOff>
    </xdr:to>
    <xdr:sp macro="" textlink="">
      <xdr:nvSpPr>
        <xdr:cNvPr id="675" name="円/楕円 674"/>
        <xdr:cNvSpPr/>
      </xdr:nvSpPr>
      <xdr:spPr>
        <a:xfrm>
          <a:off x="16268700" y="163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126292</xdr:rowOff>
    </xdr:from>
    <xdr:ext cx="534377" cy="259045"/>
    <xdr:sp macro="" textlink="">
      <xdr:nvSpPr>
        <xdr:cNvPr id="676" name="積立金該当値テキスト"/>
        <xdr:cNvSpPr txBox="1"/>
      </xdr:nvSpPr>
      <xdr:spPr>
        <a:xfrm>
          <a:off x="16370300"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97907</xdr:rowOff>
    </xdr:from>
    <xdr:to>
      <xdr:col>22</xdr:col>
      <xdr:colOff>415925</xdr:colOff>
      <xdr:row>98</xdr:row>
      <xdr:rowOff>28057</xdr:rowOff>
    </xdr:to>
    <xdr:sp macro="" textlink="">
      <xdr:nvSpPr>
        <xdr:cNvPr id="677" name="円/楕円 676"/>
        <xdr:cNvSpPr/>
      </xdr:nvSpPr>
      <xdr:spPr>
        <a:xfrm>
          <a:off x="15430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19184</xdr:rowOff>
    </xdr:from>
    <xdr:ext cx="469744" cy="259045"/>
    <xdr:sp macro="" textlink="">
      <xdr:nvSpPr>
        <xdr:cNvPr id="678" name="テキスト ボックス 677"/>
        <xdr:cNvSpPr txBox="1"/>
      </xdr:nvSpPr>
      <xdr:spPr>
        <a:xfrm>
          <a:off x="15246427" y="168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113201</xdr:rowOff>
    </xdr:from>
    <xdr:to>
      <xdr:col>21</xdr:col>
      <xdr:colOff>212725</xdr:colOff>
      <xdr:row>96</xdr:row>
      <xdr:rowOff>43351</xdr:rowOff>
    </xdr:to>
    <xdr:sp macro="" textlink="">
      <xdr:nvSpPr>
        <xdr:cNvPr id="679" name="円/楕円 678"/>
        <xdr:cNvSpPr/>
      </xdr:nvSpPr>
      <xdr:spPr>
        <a:xfrm>
          <a:off x="14541500" y="164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59878</xdr:rowOff>
    </xdr:from>
    <xdr:ext cx="534377" cy="259045"/>
    <xdr:sp macro="" textlink="">
      <xdr:nvSpPr>
        <xdr:cNvPr id="680" name="テキスト ボックス 679"/>
        <xdr:cNvSpPr txBox="1"/>
      </xdr:nvSpPr>
      <xdr:spPr>
        <a:xfrm>
          <a:off x="14325111" y="161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144701</xdr:rowOff>
    </xdr:from>
    <xdr:to>
      <xdr:col>20</xdr:col>
      <xdr:colOff>9525</xdr:colOff>
      <xdr:row>94</xdr:row>
      <xdr:rowOff>74851</xdr:rowOff>
    </xdr:to>
    <xdr:sp macro="" textlink="">
      <xdr:nvSpPr>
        <xdr:cNvPr id="681" name="円/楕円 680"/>
        <xdr:cNvSpPr/>
      </xdr:nvSpPr>
      <xdr:spPr>
        <a:xfrm>
          <a:off x="13652500" y="160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91378</xdr:rowOff>
    </xdr:from>
    <xdr:ext cx="534377" cy="259045"/>
    <xdr:sp macro="" textlink="">
      <xdr:nvSpPr>
        <xdr:cNvPr id="682" name="テキスト ボックス 681"/>
        <xdr:cNvSpPr txBox="1"/>
      </xdr:nvSpPr>
      <xdr:spPr>
        <a:xfrm>
          <a:off x="13436111" y="158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129659</xdr:rowOff>
    </xdr:from>
    <xdr:to>
      <xdr:col>18</xdr:col>
      <xdr:colOff>492125</xdr:colOff>
      <xdr:row>95</xdr:row>
      <xdr:rowOff>59809</xdr:rowOff>
    </xdr:to>
    <xdr:sp macro="" textlink="">
      <xdr:nvSpPr>
        <xdr:cNvPr id="683" name="円/楕円 682"/>
        <xdr:cNvSpPr/>
      </xdr:nvSpPr>
      <xdr:spPr>
        <a:xfrm>
          <a:off x="12763500" y="162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76336</xdr:rowOff>
    </xdr:from>
    <xdr:ext cx="534377" cy="259045"/>
    <xdr:sp macro="" textlink="">
      <xdr:nvSpPr>
        <xdr:cNvPr id="684" name="テキスト ボックス 683"/>
        <xdr:cNvSpPr txBox="1"/>
      </xdr:nvSpPr>
      <xdr:spPr>
        <a:xfrm>
          <a:off x="12547111" y="1602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8" name="テキスト ボックス 69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60330</xdr:rowOff>
    </xdr:from>
    <xdr:to>
      <xdr:col>32</xdr:col>
      <xdr:colOff>186689</xdr:colOff>
      <xdr:row>38</xdr:row>
      <xdr:rowOff>139700</xdr:rowOff>
    </xdr:to>
    <xdr:cxnSp macro="">
      <xdr:nvCxnSpPr>
        <xdr:cNvPr id="706" name="直線コネクタ 705"/>
        <xdr:cNvCxnSpPr/>
      </xdr:nvCxnSpPr>
      <xdr:spPr>
        <a:xfrm flipV="1">
          <a:off x="22159595" y="5375280"/>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7007</xdr:rowOff>
    </xdr:from>
    <xdr:ext cx="534377" cy="259045"/>
    <xdr:sp macro="" textlink="">
      <xdr:nvSpPr>
        <xdr:cNvPr id="709" name="投資及び出資金最大値テキスト"/>
        <xdr:cNvSpPr txBox="1"/>
      </xdr:nvSpPr>
      <xdr:spPr>
        <a:xfrm>
          <a:off x="22212300" y="5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31</xdr:row>
      <xdr:rowOff>60330</xdr:rowOff>
    </xdr:from>
    <xdr:to>
      <xdr:col>32</xdr:col>
      <xdr:colOff>276225</xdr:colOff>
      <xdr:row>31</xdr:row>
      <xdr:rowOff>60330</xdr:rowOff>
    </xdr:to>
    <xdr:cxnSp macro="">
      <xdr:nvCxnSpPr>
        <xdr:cNvPr id="710" name="直線コネクタ 709"/>
        <xdr:cNvCxnSpPr/>
      </xdr:nvCxnSpPr>
      <xdr:spPr>
        <a:xfrm>
          <a:off x="22072600" y="53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72675</xdr:rowOff>
    </xdr:from>
    <xdr:to>
      <xdr:col>32</xdr:col>
      <xdr:colOff>187325</xdr:colOff>
      <xdr:row>31</xdr:row>
      <xdr:rowOff>60330</xdr:rowOff>
    </xdr:to>
    <xdr:cxnSp macro="">
      <xdr:nvCxnSpPr>
        <xdr:cNvPr id="711" name="直線コネクタ 710"/>
        <xdr:cNvCxnSpPr/>
      </xdr:nvCxnSpPr>
      <xdr:spPr>
        <a:xfrm>
          <a:off x="21323300" y="5216175"/>
          <a:ext cx="8382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33586</xdr:rowOff>
    </xdr:from>
    <xdr:ext cx="469744" cy="259045"/>
    <xdr:sp macro="" textlink="">
      <xdr:nvSpPr>
        <xdr:cNvPr id="712" name="投資及び出資金平均値テキスト"/>
        <xdr:cNvSpPr txBox="1"/>
      </xdr:nvSpPr>
      <xdr:spPr>
        <a:xfrm>
          <a:off x="22212300" y="6377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55159</xdr:rowOff>
    </xdr:from>
    <xdr:to>
      <xdr:col>32</xdr:col>
      <xdr:colOff>238125</xdr:colOff>
      <xdr:row>37</xdr:row>
      <xdr:rowOff>156759</xdr:rowOff>
    </xdr:to>
    <xdr:sp macro="" textlink="">
      <xdr:nvSpPr>
        <xdr:cNvPr id="713" name="フローチャート : 判断 712"/>
        <xdr:cNvSpPr/>
      </xdr:nvSpPr>
      <xdr:spPr>
        <a:xfrm>
          <a:off x="22110700" y="639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72675</xdr:rowOff>
    </xdr:from>
    <xdr:to>
      <xdr:col>31</xdr:col>
      <xdr:colOff>34925</xdr:colOff>
      <xdr:row>35</xdr:row>
      <xdr:rowOff>116749</xdr:rowOff>
    </xdr:to>
    <xdr:cxnSp macro="">
      <xdr:nvCxnSpPr>
        <xdr:cNvPr id="714" name="直線コネクタ 713"/>
        <xdr:cNvCxnSpPr/>
      </xdr:nvCxnSpPr>
      <xdr:spPr>
        <a:xfrm flipV="1">
          <a:off x="20434300" y="5216175"/>
          <a:ext cx="889000" cy="9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110754</xdr:rowOff>
    </xdr:from>
    <xdr:to>
      <xdr:col>31</xdr:col>
      <xdr:colOff>85725</xdr:colOff>
      <xdr:row>38</xdr:row>
      <xdr:rowOff>40904</xdr:rowOff>
    </xdr:to>
    <xdr:sp macro="" textlink="">
      <xdr:nvSpPr>
        <xdr:cNvPr id="715" name="フローチャート : 判断 714"/>
        <xdr:cNvSpPr/>
      </xdr:nvSpPr>
      <xdr:spPr>
        <a:xfrm>
          <a:off x="21272500" y="645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32031</xdr:rowOff>
    </xdr:from>
    <xdr:ext cx="469744" cy="259045"/>
    <xdr:sp macro="" textlink="">
      <xdr:nvSpPr>
        <xdr:cNvPr id="716" name="テキスト ボックス 715"/>
        <xdr:cNvSpPr txBox="1"/>
      </xdr:nvSpPr>
      <xdr:spPr>
        <a:xfrm>
          <a:off x="21088427"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52466</xdr:rowOff>
    </xdr:from>
    <xdr:to>
      <xdr:col>29</xdr:col>
      <xdr:colOff>517525</xdr:colOff>
      <xdr:row>35</xdr:row>
      <xdr:rowOff>116749</xdr:rowOff>
    </xdr:to>
    <xdr:cxnSp macro="">
      <xdr:nvCxnSpPr>
        <xdr:cNvPr id="717" name="直線コネクタ 716"/>
        <xdr:cNvCxnSpPr/>
      </xdr:nvCxnSpPr>
      <xdr:spPr>
        <a:xfrm>
          <a:off x="19545300" y="5881766"/>
          <a:ext cx="889000" cy="23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131968</xdr:rowOff>
    </xdr:from>
    <xdr:to>
      <xdr:col>29</xdr:col>
      <xdr:colOff>568325</xdr:colOff>
      <xdr:row>38</xdr:row>
      <xdr:rowOff>62119</xdr:rowOff>
    </xdr:to>
    <xdr:sp macro="" textlink="">
      <xdr:nvSpPr>
        <xdr:cNvPr id="718" name="フローチャート : 判断 717"/>
        <xdr:cNvSpPr/>
      </xdr:nvSpPr>
      <xdr:spPr>
        <a:xfrm>
          <a:off x="20383500" y="6475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53245</xdr:rowOff>
    </xdr:from>
    <xdr:ext cx="469744" cy="259045"/>
    <xdr:sp macro="" textlink="">
      <xdr:nvSpPr>
        <xdr:cNvPr id="719" name="テキスト ボックス 718"/>
        <xdr:cNvSpPr txBox="1"/>
      </xdr:nvSpPr>
      <xdr:spPr>
        <a:xfrm>
          <a:off x="20199427" y="65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36738</xdr:rowOff>
    </xdr:from>
    <xdr:to>
      <xdr:col>28</xdr:col>
      <xdr:colOff>314325</xdr:colOff>
      <xdr:row>34</xdr:row>
      <xdr:rowOff>52466</xdr:rowOff>
    </xdr:to>
    <xdr:cxnSp macro="">
      <xdr:nvCxnSpPr>
        <xdr:cNvPr id="720" name="直線コネクタ 719"/>
        <xdr:cNvCxnSpPr/>
      </xdr:nvCxnSpPr>
      <xdr:spPr>
        <a:xfrm>
          <a:off x="18656300" y="5694588"/>
          <a:ext cx="889000" cy="18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121636</xdr:rowOff>
    </xdr:from>
    <xdr:to>
      <xdr:col>28</xdr:col>
      <xdr:colOff>365125</xdr:colOff>
      <xdr:row>38</xdr:row>
      <xdr:rowOff>51786</xdr:rowOff>
    </xdr:to>
    <xdr:sp macro="" textlink="">
      <xdr:nvSpPr>
        <xdr:cNvPr id="721" name="フローチャート : 判断 720"/>
        <xdr:cNvSpPr/>
      </xdr:nvSpPr>
      <xdr:spPr>
        <a:xfrm>
          <a:off x="19494500" y="646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42912</xdr:rowOff>
    </xdr:from>
    <xdr:ext cx="469744" cy="259045"/>
    <xdr:sp macro="" textlink="">
      <xdr:nvSpPr>
        <xdr:cNvPr id="722" name="テキスト ボックス 721"/>
        <xdr:cNvSpPr txBox="1"/>
      </xdr:nvSpPr>
      <xdr:spPr>
        <a:xfrm>
          <a:off x="19310427" y="65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107371</xdr:rowOff>
    </xdr:from>
    <xdr:to>
      <xdr:col>27</xdr:col>
      <xdr:colOff>161925</xdr:colOff>
      <xdr:row>38</xdr:row>
      <xdr:rowOff>37521</xdr:rowOff>
    </xdr:to>
    <xdr:sp macro="" textlink="">
      <xdr:nvSpPr>
        <xdr:cNvPr id="723" name="フローチャート : 判断 722"/>
        <xdr:cNvSpPr/>
      </xdr:nvSpPr>
      <xdr:spPr>
        <a:xfrm>
          <a:off x="18605500" y="64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28648</xdr:rowOff>
    </xdr:from>
    <xdr:ext cx="469744" cy="259045"/>
    <xdr:sp macro="" textlink="">
      <xdr:nvSpPr>
        <xdr:cNvPr id="724" name="テキスト ボックス 723"/>
        <xdr:cNvSpPr txBox="1"/>
      </xdr:nvSpPr>
      <xdr:spPr>
        <a:xfrm>
          <a:off x="18421427" y="654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9530</xdr:rowOff>
    </xdr:from>
    <xdr:to>
      <xdr:col>32</xdr:col>
      <xdr:colOff>238125</xdr:colOff>
      <xdr:row>31</xdr:row>
      <xdr:rowOff>111130</xdr:rowOff>
    </xdr:to>
    <xdr:sp macro="" textlink="">
      <xdr:nvSpPr>
        <xdr:cNvPr id="730" name="円/楕円 729"/>
        <xdr:cNvSpPr/>
      </xdr:nvSpPr>
      <xdr:spPr>
        <a:xfrm>
          <a:off x="22110700" y="53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134007</xdr:rowOff>
    </xdr:from>
    <xdr:ext cx="534377" cy="259045"/>
    <xdr:sp macro="" textlink="">
      <xdr:nvSpPr>
        <xdr:cNvPr id="731" name="投資及び出資金該当値テキスト"/>
        <xdr:cNvSpPr txBox="1"/>
      </xdr:nvSpPr>
      <xdr:spPr>
        <a:xfrm>
          <a:off x="22212300" y="52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21875</xdr:rowOff>
    </xdr:from>
    <xdr:to>
      <xdr:col>31</xdr:col>
      <xdr:colOff>85725</xdr:colOff>
      <xdr:row>30</xdr:row>
      <xdr:rowOff>123475</xdr:rowOff>
    </xdr:to>
    <xdr:sp macro="" textlink="">
      <xdr:nvSpPr>
        <xdr:cNvPr id="732" name="円/楕円 731"/>
        <xdr:cNvSpPr/>
      </xdr:nvSpPr>
      <xdr:spPr>
        <a:xfrm>
          <a:off x="21272500" y="51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140002</xdr:rowOff>
    </xdr:from>
    <xdr:ext cx="534377" cy="259045"/>
    <xdr:sp macro="" textlink="">
      <xdr:nvSpPr>
        <xdr:cNvPr id="733" name="テキスト ボックス 732"/>
        <xdr:cNvSpPr txBox="1"/>
      </xdr:nvSpPr>
      <xdr:spPr>
        <a:xfrm>
          <a:off x="21056111" y="4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65949</xdr:rowOff>
    </xdr:from>
    <xdr:to>
      <xdr:col>29</xdr:col>
      <xdr:colOff>568325</xdr:colOff>
      <xdr:row>35</xdr:row>
      <xdr:rowOff>167549</xdr:rowOff>
    </xdr:to>
    <xdr:sp macro="" textlink="">
      <xdr:nvSpPr>
        <xdr:cNvPr id="734" name="円/楕円 733"/>
        <xdr:cNvSpPr/>
      </xdr:nvSpPr>
      <xdr:spPr>
        <a:xfrm>
          <a:off x="20383500" y="60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12626</xdr:rowOff>
    </xdr:from>
    <xdr:ext cx="469744" cy="259045"/>
    <xdr:sp macro="" textlink="">
      <xdr:nvSpPr>
        <xdr:cNvPr id="735" name="テキスト ボックス 734"/>
        <xdr:cNvSpPr txBox="1"/>
      </xdr:nvSpPr>
      <xdr:spPr>
        <a:xfrm>
          <a:off x="20199427" y="584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1666</xdr:rowOff>
    </xdr:from>
    <xdr:to>
      <xdr:col>28</xdr:col>
      <xdr:colOff>365125</xdr:colOff>
      <xdr:row>34</xdr:row>
      <xdr:rowOff>103266</xdr:rowOff>
    </xdr:to>
    <xdr:sp macro="" textlink="">
      <xdr:nvSpPr>
        <xdr:cNvPr id="736" name="円/楕円 735"/>
        <xdr:cNvSpPr/>
      </xdr:nvSpPr>
      <xdr:spPr>
        <a:xfrm>
          <a:off x="19494500" y="5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119793</xdr:rowOff>
    </xdr:from>
    <xdr:ext cx="469744" cy="259045"/>
    <xdr:sp macro="" textlink="">
      <xdr:nvSpPr>
        <xdr:cNvPr id="737" name="テキスト ボックス 736"/>
        <xdr:cNvSpPr txBox="1"/>
      </xdr:nvSpPr>
      <xdr:spPr>
        <a:xfrm>
          <a:off x="19310427" y="56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157388</xdr:rowOff>
    </xdr:from>
    <xdr:to>
      <xdr:col>27</xdr:col>
      <xdr:colOff>161925</xdr:colOff>
      <xdr:row>33</xdr:row>
      <xdr:rowOff>87538</xdr:rowOff>
    </xdr:to>
    <xdr:sp macro="" textlink="">
      <xdr:nvSpPr>
        <xdr:cNvPr id="738" name="円/楕円 737"/>
        <xdr:cNvSpPr/>
      </xdr:nvSpPr>
      <xdr:spPr>
        <a:xfrm>
          <a:off x="18605500" y="56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104065</xdr:rowOff>
    </xdr:from>
    <xdr:ext cx="534377" cy="259045"/>
    <xdr:sp macro="" textlink="">
      <xdr:nvSpPr>
        <xdr:cNvPr id="739" name="テキスト ボックス 738"/>
        <xdr:cNvSpPr txBox="1"/>
      </xdr:nvSpPr>
      <xdr:spPr>
        <a:xfrm>
          <a:off x="18389111" y="54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3" name="直線コネクタ 762"/>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4"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5" name="直線コネクタ 764"/>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6"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7" name="直線コネクタ 766"/>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136957</xdr:rowOff>
    </xdr:from>
    <xdr:to>
      <xdr:col>32</xdr:col>
      <xdr:colOff>187325</xdr:colOff>
      <xdr:row>58</xdr:row>
      <xdr:rowOff>27915</xdr:rowOff>
    </xdr:to>
    <xdr:cxnSp macro="">
      <xdr:nvCxnSpPr>
        <xdr:cNvPr id="768" name="直線コネクタ 767"/>
        <xdr:cNvCxnSpPr/>
      </xdr:nvCxnSpPr>
      <xdr:spPr>
        <a:xfrm flipV="1">
          <a:off x="21323300" y="9909607"/>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69"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0" name="フローチャート : 判断 769"/>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159893</xdr:rowOff>
    </xdr:from>
    <xdr:to>
      <xdr:col>31</xdr:col>
      <xdr:colOff>34925</xdr:colOff>
      <xdr:row>58</xdr:row>
      <xdr:rowOff>27915</xdr:rowOff>
    </xdr:to>
    <xdr:cxnSp macro="">
      <xdr:nvCxnSpPr>
        <xdr:cNvPr id="771" name="直線コネクタ 770"/>
        <xdr:cNvCxnSpPr/>
      </xdr:nvCxnSpPr>
      <xdr:spPr>
        <a:xfrm>
          <a:off x="20434300" y="9932543"/>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2" name="フローチャート : 判断 771"/>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3" name="テキスト ボックス 772"/>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137719</xdr:rowOff>
    </xdr:from>
    <xdr:to>
      <xdr:col>29</xdr:col>
      <xdr:colOff>517525</xdr:colOff>
      <xdr:row>57</xdr:row>
      <xdr:rowOff>159893</xdr:rowOff>
    </xdr:to>
    <xdr:cxnSp macro="">
      <xdr:nvCxnSpPr>
        <xdr:cNvPr id="774" name="直線コネクタ 773"/>
        <xdr:cNvCxnSpPr/>
      </xdr:nvCxnSpPr>
      <xdr:spPr>
        <a:xfrm>
          <a:off x="19545300" y="991036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5" name="フローチャート : 判断 774"/>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76" name="テキスト ボックス 775"/>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54166</xdr:rowOff>
    </xdr:from>
    <xdr:to>
      <xdr:col>28</xdr:col>
      <xdr:colOff>314325</xdr:colOff>
      <xdr:row>57</xdr:row>
      <xdr:rowOff>137719</xdr:rowOff>
    </xdr:to>
    <xdr:cxnSp macro="">
      <xdr:nvCxnSpPr>
        <xdr:cNvPr id="777" name="直線コネクタ 776"/>
        <xdr:cNvCxnSpPr/>
      </xdr:nvCxnSpPr>
      <xdr:spPr>
        <a:xfrm>
          <a:off x="18656300" y="9826816"/>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8" name="フローチャート : 判断 777"/>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79" name="テキスト ボックス 778"/>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0" name="フローチャート : 判断 779"/>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1" name="テキスト ボックス 780"/>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86157</xdr:rowOff>
    </xdr:from>
    <xdr:to>
      <xdr:col>32</xdr:col>
      <xdr:colOff>238125</xdr:colOff>
      <xdr:row>58</xdr:row>
      <xdr:rowOff>16307</xdr:rowOff>
    </xdr:to>
    <xdr:sp macro="" textlink="">
      <xdr:nvSpPr>
        <xdr:cNvPr id="787" name="円/楕円 786"/>
        <xdr:cNvSpPr/>
      </xdr:nvSpPr>
      <xdr:spPr>
        <a:xfrm>
          <a:off x="221107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109034</xdr:rowOff>
    </xdr:from>
    <xdr:ext cx="469744" cy="259045"/>
    <xdr:sp macro="" textlink="">
      <xdr:nvSpPr>
        <xdr:cNvPr id="788" name="貸付金該当値テキスト"/>
        <xdr:cNvSpPr txBox="1"/>
      </xdr:nvSpPr>
      <xdr:spPr>
        <a:xfrm>
          <a:off x="22212300" y="97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148565</xdr:rowOff>
    </xdr:from>
    <xdr:to>
      <xdr:col>31</xdr:col>
      <xdr:colOff>85725</xdr:colOff>
      <xdr:row>58</xdr:row>
      <xdr:rowOff>78715</xdr:rowOff>
    </xdr:to>
    <xdr:sp macro="" textlink="">
      <xdr:nvSpPr>
        <xdr:cNvPr id="789" name="円/楕円 788"/>
        <xdr:cNvSpPr/>
      </xdr:nvSpPr>
      <xdr:spPr>
        <a:xfrm>
          <a:off x="21272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69842</xdr:rowOff>
    </xdr:from>
    <xdr:ext cx="469744" cy="259045"/>
    <xdr:sp macro="" textlink="">
      <xdr:nvSpPr>
        <xdr:cNvPr id="790" name="テキスト ボックス 789"/>
        <xdr:cNvSpPr txBox="1"/>
      </xdr:nvSpPr>
      <xdr:spPr>
        <a:xfrm>
          <a:off x="21088427" y="1001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109093</xdr:rowOff>
    </xdr:from>
    <xdr:to>
      <xdr:col>29</xdr:col>
      <xdr:colOff>568325</xdr:colOff>
      <xdr:row>58</xdr:row>
      <xdr:rowOff>39243</xdr:rowOff>
    </xdr:to>
    <xdr:sp macro="" textlink="">
      <xdr:nvSpPr>
        <xdr:cNvPr id="791" name="円/楕円 790"/>
        <xdr:cNvSpPr/>
      </xdr:nvSpPr>
      <xdr:spPr>
        <a:xfrm>
          <a:off x="20383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30370</xdr:rowOff>
    </xdr:from>
    <xdr:ext cx="469744" cy="259045"/>
    <xdr:sp macro="" textlink="">
      <xdr:nvSpPr>
        <xdr:cNvPr id="792" name="テキスト ボックス 791"/>
        <xdr:cNvSpPr txBox="1"/>
      </xdr:nvSpPr>
      <xdr:spPr>
        <a:xfrm>
          <a:off x="20199427"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86919</xdr:rowOff>
    </xdr:from>
    <xdr:to>
      <xdr:col>28</xdr:col>
      <xdr:colOff>365125</xdr:colOff>
      <xdr:row>58</xdr:row>
      <xdr:rowOff>17069</xdr:rowOff>
    </xdr:to>
    <xdr:sp macro="" textlink="">
      <xdr:nvSpPr>
        <xdr:cNvPr id="793" name="円/楕円 792"/>
        <xdr:cNvSpPr/>
      </xdr:nvSpPr>
      <xdr:spPr>
        <a:xfrm>
          <a:off x="19494500" y="98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33596</xdr:rowOff>
    </xdr:from>
    <xdr:ext cx="469744" cy="259045"/>
    <xdr:sp macro="" textlink="">
      <xdr:nvSpPr>
        <xdr:cNvPr id="794" name="テキスト ボックス 793"/>
        <xdr:cNvSpPr txBox="1"/>
      </xdr:nvSpPr>
      <xdr:spPr>
        <a:xfrm>
          <a:off x="19310427" y="96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3366</xdr:rowOff>
    </xdr:from>
    <xdr:to>
      <xdr:col>27</xdr:col>
      <xdr:colOff>161925</xdr:colOff>
      <xdr:row>57</xdr:row>
      <xdr:rowOff>104966</xdr:rowOff>
    </xdr:to>
    <xdr:sp macro="" textlink="">
      <xdr:nvSpPr>
        <xdr:cNvPr id="795" name="円/楕円 794"/>
        <xdr:cNvSpPr/>
      </xdr:nvSpPr>
      <xdr:spPr>
        <a:xfrm>
          <a:off x="18605500" y="97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121493</xdr:rowOff>
    </xdr:from>
    <xdr:ext cx="469744" cy="259045"/>
    <xdr:sp macro="" textlink="">
      <xdr:nvSpPr>
        <xdr:cNvPr id="796" name="テキスト ボックス 795"/>
        <xdr:cNvSpPr txBox="1"/>
      </xdr:nvSpPr>
      <xdr:spPr>
        <a:xfrm>
          <a:off x="18421427" y="95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7" name="テキスト ボックス 81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9" name="テキスト ボックス 81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3" name="直線コネクタ 822"/>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4"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5" name="直線コネクタ 824"/>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6"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7" name="直線コネクタ 826"/>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168439</xdr:rowOff>
    </xdr:from>
    <xdr:to>
      <xdr:col>32</xdr:col>
      <xdr:colOff>187325</xdr:colOff>
      <xdr:row>73</xdr:row>
      <xdr:rowOff>1756</xdr:rowOff>
    </xdr:to>
    <xdr:cxnSp macro="">
      <xdr:nvCxnSpPr>
        <xdr:cNvPr id="828" name="直線コネクタ 827"/>
        <xdr:cNvCxnSpPr/>
      </xdr:nvCxnSpPr>
      <xdr:spPr>
        <a:xfrm flipV="1">
          <a:off x="21323300" y="12169939"/>
          <a:ext cx="838200" cy="3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29"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0" name="フローチャート : 判断 829"/>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51428</xdr:rowOff>
    </xdr:from>
    <xdr:to>
      <xdr:col>31</xdr:col>
      <xdr:colOff>34925</xdr:colOff>
      <xdr:row>73</xdr:row>
      <xdr:rowOff>1756</xdr:rowOff>
    </xdr:to>
    <xdr:cxnSp macro="">
      <xdr:nvCxnSpPr>
        <xdr:cNvPr id="831" name="直線コネクタ 830"/>
        <xdr:cNvCxnSpPr/>
      </xdr:nvCxnSpPr>
      <xdr:spPr>
        <a:xfrm>
          <a:off x="20434300" y="12395828"/>
          <a:ext cx="889000" cy="1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2" name="フローチャート : 判断 831"/>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3" name="テキスト ボックス 832"/>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51428</xdr:rowOff>
    </xdr:from>
    <xdr:to>
      <xdr:col>29</xdr:col>
      <xdr:colOff>517525</xdr:colOff>
      <xdr:row>72</xdr:row>
      <xdr:rowOff>139536</xdr:rowOff>
    </xdr:to>
    <xdr:cxnSp macro="">
      <xdr:nvCxnSpPr>
        <xdr:cNvPr id="834" name="直線コネクタ 833"/>
        <xdr:cNvCxnSpPr/>
      </xdr:nvCxnSpPr>
      <xdr:spPr>
        <a:xfrm flipV="1">
          <a:off x="19545300" y="12395828"/>
          <a:ext cx="889000" cy="8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5" name="フローチャート : 判断 834"/>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106483</xdr:rowOff>
    </xdr:from>
    <xdr:ext cx="534377" cy="259045"/>
    <xdr:sp macro="" textlink="">
      <xdr:nvSpPr>
        <xdr:cNvPr id="836" name="テキスト ボックス 835"/>
        <xdr:cNvSpPr txBox="1"/>
      </xdr:nvSpPr>
      <xdr:spPr>
        <a:xfrm>
          <a:off x="20167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139536</xdr:rowOff>
    </xdr:from>
    <xdr:to>
      <xdr:col>28</xdr:col>
      <xdr:colOff>314325</xdr:colOff>
      <xdr:row>72</xdr:row>
      <xdr:rowOff>162625</xdr:rowOff>
    </xdr:to>
    <xdr:cxnSp macro="">
      <xdr:nvCxnSpPr>
        <xdr:cNvPr id="837" name="直線コネクタ 836"/>
        <xdr:cNvCxnSpPr/>
      </xdr:nvCxnSpPr>
      <xdr:spPr>
        <a:xfrm flipV="1">
          <a:off x="18656300" y="12483936"/>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8" name="フローチャート : 判断 837"/>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39" name="テキスト ボックス 838"/>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0" name="フローチャート : 判断 839"/>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77615</xdr:rowOff>
    </xdr:from>
    <xdr:ext cx="534377" cy="259045"/>
    <xdr:sp macro="" textlink="">
      <xdr:nvSpPr>
        <xdr:cNvPr id="841" name="テキスト ボックス 840"/>
        <xdr:cNvSpPr txBox="1"/>
      </xdr:nvSpPr>
      <xdr:spPr>
        <a:xfrm>
          <a:off x="18389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117639</xdr:rowOff>
    </xdr:from>
    <xdr:to>
      <xdr:col>32</xdr:col>
      <xdr:colOff>238125</xdr:colOff>
      <xdr:row>71</xdr:row>
      <xdr:rowOff>47789</xdr:rowOff>
    </xdr:to>
    <xdr:sp macro="" textlink="">
      <xdr:nvSpPr>
        <xdr:cNvPr id="847" name="円/楕円 846"/>
        <xdr:cNvSpPr/>
      </xdr:nvSpPr>
      <xdr:spPr>
        <a:xfrm>
          <a:off x="22110700" y="12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70666</xdr:rowOff>
    </xdr:from>
    <xdr:ext cx="534377" cy="259045"/>
    <xdr:sp macro="" textlink="">
      <xdr:nvSpPr>
        <xdr:cNvPr id="848" name="繰出金該当値テキスト"/>
        <xdr:cNvSpPr txBox="1"/>
      </xdr:nvSpPr>
      <xdr:spPr>
        <a:xfrm>
          <a:off x="22212300" y="120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75,120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122406</xdr:rowOff>
    </xdr:from>
    <xdr:to>
      <xdr:col>31</xdr:col>
      <xdr:colOff>85725</xdr:colOff>
      <xdr:row>73</xdr:row>
      <xdr:rowOff>52556</xdr:rowOff>
    </xdr:to>
    <xdr:sp macro="" textlink="">
      <xdr:nvSpPr>
        <xdr:cNvPr id="849" name="円/楕円 848"/>
        <xdr:cNvSpPr/>
      </xdr:nvSpPr>
      <xdr:spPr>
        <a:xfrm>
          <a:off x="21272500" y="124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69083</xdr:rowOff>
    </xdr:from>
    <xdr:ext cx="534377" cy="259045"/>
    <xdr:sp macro="" textlink="">
      <xdr:nvSpPr>
        <xdr:cNvPr id="850" name="テキスト ボックス 849"/>
        <xdr:cNvSpPr txBox="1"/>
      </xdr:nvSpPr>
      <xdr:spPr>
        <a:xfrm>
          <a:off x="21056111" y="122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628</xdr:rowOff>
    </xdr:from>
    <xdr:to>
      <xdr:col>29</xdr:col>
      <xdr:colOff>568325</xdr:colOff>
      <xdr:row>72</xdr:row>
      <xdr:rowOff>102228</xdr:rowOff>
    </xdr:to>
    <xdr:sp macro="" textlink="">
      <xdr:nvSpPr>
        <xdr:cNvPr id="851" name="円/楕円 850"/>
        <xdr:cNvSpPr/>
      </xdr:nvSpPr>
      <xdr:spPr>
        <a:xfrm>
          <a:off x="20383500" y="123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118755</xdr:rowOff>
    </xdr:from>
    <xdr:ext cx="534377" cy="259045"/>
    <xdr:sp macro="" textlink="">
      <xdr:nvSpPr>
        <xdr:cNvPr id="852" name="テキスト ボックス 851"/>
        <xdr:cNvSpPr txBox="1"/>
      </xdr:nvSpPr>
      <xdr:spPr>
        <a:xfrm>
          <a:off x="20167111" y="121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88736</xdr:rowOff>
    </xdr:from>
    <xdr:to>
      <xdr:col>28</xdr:col>
      <xdr:colOff>365125</xdr:colOff>
      <xdr:row>73</xdr:row>
      <xdr:rowOff>18886</xdr:rowOff>
    </xdr:to>
    <xdr:sp macro="" textlink="">
      <xdr:nvSpPr>
        <xdr:cNvPr id="853" name="円/楕円 852"/>
        <xdr:cNvSpPr/>
      </xdr:nvSpPr>
      <xdr:spPr>
        <a:xfrm>
          <a:off x="19494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35413</xdr:rowOff>
    </xdr:from>
    <xdr:ext cx="534377" cy="259045"/>
    <xdr:sp macro="" textlink="">
      <xdr:nvSpPr>
        <xdr:cNvPr id="854" name="テキスト ボックス 853"/>
        <xdr:cNvSpPr txBox="1"/>
      </xdr:nvSpPr>
      <xdr:spPr>
        <a:xfrm>
          <a:off x="19278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111825</xdr:rowOff>
    </xdr:from>
    <xdr:to>
      <xdr:col>27</xdr:col>
      <xdr:colOff>161925</xdr:colOff>
      <xdr:row>73</xdr:row>
      <xdr:rowOff>41975</xdr:rowOff>
    </xdr:to>
    <xdr:sp macro="" textlink="">
      <xdr:nvSpPr>
        <xdr:cNvPr id="855" name="円/楕円 854"/>
        <xdr:cNvSpPr/>
      </xdr:nvSpPr>
      <xdr:spPr>
        <a:xfrm>
          <a:off x="18605500" y="124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58502</xdr:rowOff>
    </xdr:from>
    <xdr:ext cx="534377" cy="259045"/>
    <xdr:sp macro="" textlink="">
      <xdr:nvSpPr>
        <xdr:cNvPr id="856" name="テキスト ボックス 855"/>
        <xdr:cNvSpPr txBox="1"/>
      </xdr:nvSpPr>
      <xdr:spPr>
        <a:xfrm>
          <a:off x="18389111" y="122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歳出決算総額で最も大きな比重を占める人件費は、住民一人当たり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96,486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％）となっており、類似団体中１位となっている。これは人口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人当たりの職員数が類似団体平均を大きく上回っていることが要因であり、第１次・</a:t>
          </a:r>
          <a:r>
            <a:rPr kumimoji="1" lang="ja-JP" altLang="ja-JP" sz="1300" b="0" i="0" u="none" strike="noStrike" kern="0" cap="none" spc="0" normalizeH="0" baseline="0" noProof="0">
              <a:ln>
                <a:noFill/>
              </a:ln>
              <a:solidFill>
                <a:prstClr val="black"/>
              </a:solidFill>
              <a:effectLst/>
              <a:uLnTx/>
              <a:uFillTx/>
              <a:latin typeface="+mn-lt"/>
              <a:ea typeface="+mn-ea"/>
              <a:cs typeface="+mn-cs"/>
            </a:rPr>
            <a:t>第２次定員適正化計画（</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％）の職員の削減を実施したが、依然として高い水準にある。今後は、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第</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３</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次定員適正化計画（平成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に基づき、更なる職員数の削減に努める。物件費は、住民一人当たり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88,032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％）となっている。これは職員数の削減を図っている反面、臨時職員等の賃金や指定管理料などが増加しているためである。扶助費は、住民一人当たり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78,244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子ども子育て支援制度の施行による児童福祉費の増加に加え、医療扶助の増加により生活保護費も増加していることから、これに充当する経常一般財源が増加しているためである。今後も、扶助費については増加が見込まれるため、</a:t>
          </a:r>
          <a:r>
            <a:rPr kumimoji="0" lang="ja-JP" altLang="en-US" sz="1300" b="0" i="0" u="none" strike="noStrike" kern="0" cap="none" spc="0" normalizeH="0" baseline="0" noProof="0" smtClean="0">
              <a:ln>
                <a:noFill/>
              </a:ln>
              <a:solidFill>
                <a:prstClr val="black"/>
              </a:solidFill>
              <a:effectLst/>
              <a:uLnTx/>
              <a:uFillTx/>
              <a:latin typeface="MS-Mincho"/>
              <a:ea typeface="+mn-ea"/>
              <a:cs typeface="+mn-cs"/>
            </a:rPr>
            <a:t>自立支援の促進を図るとともに、市の独自加算等について、改めてその必要性を検証するなどし抑制に努める。普通建設事業費は、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71,747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災害公営住宅整備事業等の補助事業費は減少したものの、それ以上に消防救急無線デジタル化整備事業等の単独事業費が増加したことによるもの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57,409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10.97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％）となっており、長期債に係る元利償還金の繰上償還等により住民一人当たりのコストは平成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11,680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円減少した。繰出金は、住民一人当たり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75,120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％）となっており、国民健康保険特別会計繰出金、土地開発基金積立金、宅地造成事業特別会計繰出金等の増により住民一人当たりのコストは平成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10,646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82,816
82,523
536.12
48,728,299
47,222,173
1,241,126
29,069,804
48,346,896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77978</xdr:rowOff>
    </xdr:from>
    <xdr:to>
      <xdr:col>6</xdr:col>
      <xdr:colOff>511175</xdr:colOff>
      <xdr:row>35</xdr:row>
      <xdr:rowOff>147701</xdr:rowOff>
    </xdr:to>
    <xdr:cxnSp macro="">
      <xdr:nvCxnSpPr>
        <xdr:cNvPr id="61" name="直線コネクタ 60"/>
        <xdr:cNvCxnSpPr/>
      </xdr:nvCxnSpPr>
      <xdr:spPr>
        <a:xfrm flipV="1">
          <a:off x="3797300" y="607872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133223</xdr:rowOff>
    </xdr:from>
    <xdr:to>
      <xdr:col>5</xdr:col>
      <xdr:colOff>358775</xdr:colOff>
      <xdr:row>35</xdr:row>
      <xdr:rowOff>147701</xdr:rowOff>
    </xdr:to>
    <xdr:cxnSp macro="">
      <xdr:nvCxnSpPr>
        <xdr:cNvPr id="64" name="直線コネクタ 63"/>
        <xdr:cNvCxnSpPr/>
      </xdr:nvCxnSpPr>
      <xdr:spPr>
        <a:xfrm>
          <a:off x="2908300" y="61339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134747</xdr:rowOff>
    </xdr:from>
    <xdr:to>
      <xdr:col>4</xdr:col>
      <xdr:colOff>155575</xdr:colOff>
      <xdr:row>35</xdr:row>
      <xdr:rowOff>133223</xdr:rowOff>
    </xdr:to>
    <xdr:cxnSp macro="">
      <xdr:nvCxnSpPr>
        <xdr:cNvPr id="67" name="直線コネクタ 66"/>
        <xdr:cNvCxnSpPr/>
      </xdr:nvCxnSpPr>
      <xdr:spPr>
        <a:xfrm>
          <a:off x="2019300" y="5964047"/>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83312</xdr:rowOff>
    </xdr:from>
    <xdr:to>
      <xdr:col>2</xdr:col>
      <xdr:colOff>638175</xdr:colOff>
      <xdr:row>34</xdr:row>
      <xdr:rowOff>134747</xdr:rowOff>
    </xdr:to>
    <xdr:cxnSp macro="">
      <xdr:nvCxnSpPr>
        <xdr:cNvPr id="70" name="直線コネクタ 69"/>
        <xdr:cNvCxnSpPr/>
      </xdr:nvCxnSpPr>
      <xdr:spPr>
        <a:xfrm>
          <a:off x="1130300" y="5741162"/>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27178</xdr:rowOff>
    </xdr:from>
    <xdr:to>
      <xdr:col>6</xdr:col>
      <xdr:colOff>561975</xdr:colOff>
      <xdr:row>35</xdr:row>
      <xdr:rowOff>128778</xdr:rowOff>
    </xdr:to>
    <xdr:sp macro="" textlink="">
      <xdr:nvSpPr>
        <xdr:cNvPr id="80" name="円/楕円 79"/>
        <xdr:cNvSpPr/>
      </xdr:nvSpPr>
      <xdr:spPr>
        <a:xfrm>
          <a:off x="4584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5605</xdr:rowOff>
    </xdr:from>
    <xdr:ext cx="469744" cy="259045"/>
    <xdr:sp macro="" textlink="">
      <xdr:nvSpPr>
        <xdr:cNvPr id="81" name="議会費該当値テキスト"/>
        <xdr:cNvSpPr txBox="1"/>
      </xdr:nvSpPr>
      <xdr:spPr>
        <a:xfrm>
          <a:off x="4686300" y="60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96901</xdr:rowOff>
    </xdr:from>
    <xdr:to>
      <xdr:col>5</xdr:col>
      <xdr:colOff>409575</xdr:colOff>
      <xdr:row>36</xdr:row>
      <xdr:rowOff>27051</xdr:rowOff>
    </xdr:to>
    <xdr:sp macro="" textlink="">
      <xdr:nvSpPr>
        <xdr:cNvPr id="82" name="円/楕円 81"/>
        <xdr:cNvSpPr/>
      </xdr:nvSpPr>
      <xdr:spPr>
        <a:xfrm>
          <a:off x="3746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18178</xdr:rowOff>
    </xdr:from>
    <xdr:ext cx="469744" cy="259045"/>
    <xdr:sp macro="" textlink="">
      <xdr:nvSpPr>
        <xdr:cNvPr id="83" name="テキスト ボックス 82"/>
        <xdr:cNvSpPr txBox="1"/>
      </xdr:nvSpPr>
      <xdr:spPr>
        <a:xfrm>
          <a:off x="3562427" y="61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82423</xdr:rowOff>
    </xdr:from>
    <xdr:to>
      <xdr:col>4</xdr:col>
      <xdr:colOff>206375</xdr:colOff>
      <xdr:row>36</xdr:row>
      <xdr:rowOff>12573</xdr:rowOff>
    </xdr:to>
    <xdr:sp macro="" textlink="">
      <xdr:nvSpPr>
        <xdr:cNvPr id="84" name="円/楕円 83"/>
        <xdr:cNvSpPr/>
      </xdr:nvSpPr>
      <xdr:spPr>
        <a:xfrm>
          <a:off x="2857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29100</xdr:rowOff>
    </xdr:from>
    <xdr:ext cx="469744" cy="259045"/>
    <xdr:sp macro="" textlink="">
      <xdr:nvSpPr>
        <xdr:cNvPr id="85" name="テキスト ボックス 84"/>
        <xdr:cNvSpPr txBox="1"/>
      </xdr:nvSpPr>
      <xdr:spPr>
        <a:xfrm>
          <a:off x="2673427"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83947</xdr:rowOff>
    </xdr:from>
    <xdr:to>
      <xdr:col>3</xdr:col>
      <xdr:colOff>3175</xdr:colOff>
      <xdr:row>35</xdr:row>
      <xdr:rowOff>14097</xdr:rowOff>
    </xdr:to>
    <xdr:sp macro="" textlink="">
      <xdr:nvSpPr>
        <xdr:cNvPr id="86" name="円/楕円 85"/>
        <xdr:cNvSpPr/>
      </xdr:nvSpPr>
      <xdr:spPr>
        <a:xfrm>
          <a:off x="19685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30624</xdr:rowOff>
    </xdr:from>
    <xdr:ext cx="469744" cy="259045"/>
    <xdr:sp macro="" textlink="">
      <xdr:nvSpPr>
        <xdr:cNvPr id="87" name="テキスト ボックス 86"/>
        <xdr:cNvSpPr txBox="1"/>
      </xdr:nvSpPr>
      <xdr:spPr>
        <a:xfrm>
          <a:off x="1784427" y="56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32512</xdr:rowOff>
    </xdr:from>
    <xdr:to>
      <xdr:col>1</xdr:col>
      <xdr:colOff>485775</xdr:colOff>
      <xdr:row>33</xdr:row>
      <xdr:rowOff>134112</xdr:rowOff>
    </xdr:to>
    <xdr:sp macro="" textlink="">
      <xdr:nvSpPr>
        <xdr:cNvPr id="88" name="円/楕円 87"/>
        <xdr:cNvSpPr/>
      </xdr:nvSpPr>
      <xdr:spPr>
        <a:xfrm>
          <a:off x="10795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150639</xdr:rowOff>
    </xdr:from>
    <xdr:ext cx="469744" cy="259045"/>
    <xdr:sp macro="" textlink="">
      <xdr:nvSpPr>
        <xdr:cNvPr id="89" name="テキスト ボックス 88"/>
        <xdr:cNvSpPr txBox="1"/>
      </xdr:nvSpPr>
      <xdr:spPr>
        <a:xfrm>
          <a:off x="895427"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61919</xdr:rowOff>
    </xdr:from>
    <xdr:to>
      <xdr:col>6</xdr:col>
      <xdr:colOff>511175</xdr:colOff>
      <xdr:row>57</xdr:row>
      <xdr:rowOff>60452</xdr:rowOff>
    </xdr:to>
    <xdr:cxnSp macro="">
      <xdr:nvCxnSpPr>
        <xdr:cNvPr id="119" name="直線コネクタ 118"/>
        <xdr:cNvCxnSpPr/>
      </xdr:nvCxnSpPr>
      <xdr:spPr>
        <a:xfrm flipV="1">
          <a:off x="3797300" y="9491669"/>
          <a:ext cx="838200" cy="3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11874</xdr:rowOff>
    </xdr:from>
    <xdr:to>
      <xdr:col>5</xdr:col>
      <xdr:colOff>358775</xdr:colOff>
      <xdr:row>57</xdr:row>
      <xdr:rowOff>60452</xdr:rowOff>
    </xdr:to>
    <xdr:cxnSp macro="">
      <xdr:nvCxnSpPr>
        <xdr:cNvPr id="122" name="直線コネクタ 121"/>
        <xdr:cNvCxnSpPr/>
      </xdr:nvCxnSpPr>
      <xdr:spPr>
        <a:xfrm>
          <a:off x="2908300" y="9613074"/>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55880</xdr:rowOff>
    </xdr:from>
    <xdr:to>
      <xdr:col>4</xdr:col>
      <xdr:colOff>155575</xdr:colOff>
      <xdr:row>56</xdr:row>
      <xdr:rowOff>11874</xdr:rowOff>
    </xdr:to>
    <xdr:cxnSp macro="">
      <xdr:nvCxnSpPr>
        <xdr:cNvPr id="125" name="直線コネクタ 124"/>
        <xdr:cNvCxnSpPr/>
      </xdr:nvCxnSpPr>
      <xdr:spPr>
        <a:xfrm>
          <a:off x="2019300" y="9485630"/>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42221</xdr:rowOff>
    </xdr:from>
    <xdr:to>
      <xdr:col>2</xdr:col>
      <xdr:colOff>638175</xdr:colOff>
      <xdr:row>55</xdr:row>
      <xdr:rowOff>55880</xdr:rowOff>
    </xdr:to>
    <xdr:cxnSp macro="">
      <xdr:nvCxnSpPr>
        <xdr:cNvPr id="128" name="直線コネクタ 127"/>
        <xdr:cNvCxnSpPr/>
      </xdr:nvCxnSpPr>
      <xdr:spPr>
        <a:xfrm>
          <a:off x="1130300" y="9471971"/>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11119</xdr:rowOff>
    </xdr:from>
    <xdr:to>
      <xdr:col>6</xdr:col>
      <xdr:colOff>561975</xdr:colOff>
      <xdr:row>55</xdr:row>
      <xdr:rowOff>112719</xdr:rowOff>
    </xdr:to>
    <xdr:sp macro="" textlink="">
      <xdr:nvSpPr>
        <xdr:cNvPr id="138" name="円/楕円 137"/>
        <xdr:cNvSpPr/>
      </xdr:nvSpPr>
      <xdr:spPr>
        <a:xfrm>
          <a:off x="4584700" y="94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33996</xdr:rowOff>
    </xdr:from>
    <xdr:ext cx="534377" cy="259045"/>
    <xdr:sp macro="" textlink="">
      <xdr:nvSpPr>
        <xdr:cNvPr id="139" name="総務費該当値テキスト"/>
        <xdr:cNvSpPr txBox="1"/>
      </xdr:nvSpPr>
      <xdr:spPr>
        <a:xfrm>
          <a:off x="4686300" y="92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9652</xdr:rowOff>
    </xdr:from>
    <xdr:to>
      <xdr:col>5</xdr:col>
      <xdr:colOff>409575</xdr:colOff>
      <xdr:row>57</xdr:row>
      <xdr:rowOff>111252</xdr:rowOff>
    </xdr:to>
    <xdr:sp macro="" textlink="">
      <xdr:nvSpPr>
        <xdr:cNvPr id="140" name="円/楕円 139"/>
        <xdr:cNvSpPr/>
      </xdr:nvSpPr>
      <xdr:spPr>
        <a:xfrm>
          <a:off x="3746500" y="97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102379</xdr:rowOff>
    </xdr:from>
    <xdr:ext cx="534377" cy="259045"/>
    <xdr:sp macro="" textlink="">
      <xdr:nvSpPr>
        <xdr:cNvPr id="141" name="テキスト ボックス 140"/>
        <xdr:cNvSpPr txBox="1"/>
      </xdr:nvSpPr>
      <xdr:spPr>
        <a:xfrm>
          <a:off x="3530111" y="98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132524</xdr:rowOff>
    </xdr:from>
    <xdr:to>
      <xdr:col>4</xdr:col>
      <xdr:colOff>206375</xdr:colOff>
      <xdr:row>56</xdr:row>
      <xdr:rowOff>62674</xdr:rowOff>
    </xdr:to>
    <xdr:sp macro="" textlink="">
      <xdr:nvSpPr>
        <xdr:cNvPr id="142" name="円/楕円 141"/>
        <xdr:cNvSpPr/>
      </xdr:nvSpPr>
      <xdr:spPr>
        <a:xfrm>
          <a:off x="2857500" y="95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79201</xdr:rowOff>
    </xdr:from>
    <xdr:ext cx="534377" cy="259045"/>
    <xdr:sp macro="" textlink="">
      <xdr:nvSpPr>
        <xdr:cNvPr id="143" name="テキスト ボックス 142"/>
        <xdr:cNvSpPr txBox="1"/>
      </xdr:nvSpPr>
      <xdr:spPr>
        <a:xfrm>
          <a:off x="2641111" y="93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5080</xdr:rowOff>
    </xdr:from>
    <xdr:to>
      <xdr:col>3</xdr:col>
      <xdr:colOff>3175</xdr:colOff>
      <xdr:row>55</xdr:row>
      <xdr:rowOff>106680</xdr:rowOff>
    </xdr:to>
    <xdr:sp macro="" textlink="">
      <xdr:nvSpPr>
        <xdr:cNvPr id="144" name="円/楕円 143"/>
        <xdr:cNvSpPr/>
      </xdr:nvSpPr>
      <xdr:spPr>
        <a:xfrm>
          <a:off x="1968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123207</xdr:rowOff>
    </xdr:from>
    <xdr:ext cx="534377" cy="259045"/>
    <xdr:sp macro="" textlink="">
      <xdr:nvSpPr>
        <xdr:cNvPr id="145" name="テキスト ボックス 144"/>
        <xdr:cNvSpPr txBox="1"/>
      </xdr:nvSpPr>
      <xdr:spPr>
        <a:xfrm>
          <a:off x="1752111" y="92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162871</xdr:rowOff>
    </xdr:from>
    <xdr:to>
      <xdr:col>1</xdr:col>
      <xdr:colOff>485775</xdr:colOff>
      <xdr:row>55</xdr:row>
      <xdr:rowOff>93021</xdr:rowOff>
    </xdr:to>
    <xdr:sp macro="" textlink="">
      <xdr:nvSpPr>
        <xdr:cNvPr id="146" name="円/楕円 145"/>
        <xdr:cNvSpPr/>
      </xdr:nvSpPr>
      <xdr:spPr>
        <a:xfrm>
          <a:off x="1079500" y="9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109548</xdr:rowOff>
    </xdr:from>
    <xdr:ext cx="534377" cy="259045"/>
    <xdr:sp macro="" textlink="">
      <xdr:nvSpPr>
        <xdr:cNvPr id="147" name="テキスト ボックス 146"/>
        <xdr:cNvSpPr txBox="1"/>
      </xdr:nvSpPr>
      <xdr:spPr>
        <a:xfrm>
          <a:off x="863111" y="91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92925</xdr:rowOff>
    </xdr:from>
    <xdr:to>
      <xdr:col>6</xdr:col>
      <xdr:colOff>511175</xdr:colOff>
      <xdr:row>77</xdr:row>
      <xdr:rowOff>153288</xdr:rowOff>
    </xdr:to>
    <xdr:cxnSp macro="">
      <xdr:nvCxnSpPr>
        <xdr:cNvPr id="175" name="直線コネクタ 174"/>
        <xdr:cNvCxnSpPr/>
      </xdr:nvCxnSpPr>
      <xdr:spPr>
        <a:xfrm flipV="1">
          <a:off x="3797300" y="13294575"/>
          <a:ext cx="8382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153288</xdr:rowOff>
    </xdr:from>
    <xdr:to>
      <xdr:col>5</xdr:col>
      <xdr:colOff>358775</xdr:colOff>
      <xdr:row>77</xdr:row>
      <xdr:rowOff>161541</xdr:rowOff>
    </xdr:to>
    <xdr:cxnSp macro="">
      <xdr:nvCxnSpPr>
        <xdr:cNvPr id="178" name="直線コネクタ 177"/>
        <xdr:cNvCxnSpPr/>
      </xdr:nvCxnSpPr>
      <xdr:spPr>
        <a:xfrm flipV="1">
          <a:off x="2908300" y="13354938"/>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160320</xdr:rowOff>
    </xdr:from>
    <xdr:to>
      <xdr:col>4</xdr:col>
      <xdr:colOff>155575</xdr:colOff>
      <xdr:row>77</xdr:row>
      <xdr:rowOff>161541</xdr:rowOff>
    </xdr:to>
    <xdr:cxnSp macro="">
      <xdr:nvCxnSpPr>
        <xdr:cNvPr id="181" name="直線コネクタ 180"/>
        <xdr:cNvCxnSpPr/>
      </xdr:nvCxnSpPr>
      <xdr:spPr>
        <a:xfrm>
          <a:off x="2019300" y="13190520"/>
          <a:ext cx="889000" cy="1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160320</xdr:rowOff>
    </xdr:from>
    <xdr:to>
      <xdr:col>2</xdr:col>
      <xdr:colOff>638175</xdr:colOff>
      <xdr:row>77</xdr:row>
      <xdr:rowOff>21281</xdr:rowOff>
    </xdr:to>
    <xdr:cxnSp macro="">
      <xdr:nvCxnSpPr>
        <xdr:cNvPr id="184" name="直線コネクタ 183"/>
        <xdr:cNvCxnSpPr/>
      </xdr:nvCxnSpPr>
      <xdr:spPr>
        <a:xfrm flipV="1">
          <a:off x="1130300" y="13190520"/>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36507</xdr:rowOff>
    </xdr:from>
    <xdr:ext cx="599010" cy="259045"/>
    <xdr:sp macro="" textlink="">
      <xdr:nvSpPr>
        <xdr:cNvPr id="186" name="テキスト ボックス 185"/>
        <xdr:cNvSpPr txBox="1"/>
      </xdr:nvSpPr>
      <xdr:spPr>
        <a:xfrm>
          <a:off x="1719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42125</xdr:rowOff>
    </xdr:from>
    <xdr:to>
      <xdr:col>6</xdr:col>
      <xdr:colOff>561975</xdr:colOff>
      <xdr:row>77</xdr:row>
      <xdr:rowOff>143725</xdr:rowOff>
    </xdr:to>
    <xdr:sp macro="" textlink="">
      <xdr:nvSpPr>
        <xdr:cNvPr id="194" name="円/楕円 193"/>
        <xdr:cNvSpPr/>
      </xdr:nvSpPr>
      <xdr:spPr>
        <a:xfrm>
          <a:off x="4584700" y="13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20552</xdr:rowOff>
    </xdr:from>
    <xdr:ext cx="599010" cy="259045"/>
    <xdr:sp macro="" textlink="">
      <xdr:nvSpPr>
        <xdr:cNvPr id="195" name="民生費該当値テキスト"/>
        <xdr:cNvSpPr txBox="1"/>
      </xdr:nvSpPr>
      <xdr:spPr>
        <a:xfrm>
          <a:off x="4686300" y="1322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102488</xdr:rowOff>
    </xdr:from>
    <xdr:to>
      <xdr:col>5</xdr:col>
      <xdr:colOff>409575</xdr:colOff>
      <xdr:row>78</xdr:row>
      <xdr:rowOff>32638</xdr:rowOff>
    </xdr:to>
    <xdr:sp macro="" textlink="">
      <xdr:nvSpPr>
        <xdr:cNvPr id="196" name="円/楕円 195"/>
        <xdr:cNvSpPr/>
      </xdr:nvSpPr>
      <xdr:spPr>
        <a:xfrm>
          <a:off x="3746500" y="133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23765</xdr:rowOff>
    </xdr:from>
    <xdr:ext cx="599010" cy="259045"/>
    <xdr:sp macro="" textlink="">
      <xdr:nvSpPr>
        <xdr:cNvPr id="197" name="テキスト ボックス 196"/>
        <xdr:cNvSpPr txBox="1"/>
      </xdr:nvSpPr>
      <xdr:spPr>
        <a:xfrm>
          <a:off x="3497794" y="1339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110741</xdr:rowOff>
    </xdr:from>
    <xdr:to>
      <xdr:col>4</xdr:col>
      <xdr:colOff>206375</xdr:colOff>
      <xdr:row>78</xdr:row>
      <xdr:rowOff>40891</xdr:rowOff>
    </xdr:to>
    <xdr:sp macro="" textlink="">
      <xdr:nvSpPr>
        <xdr:cNvPr id="198" name="円/楕円 197"/>
        <xdr:cNvSpPr/>
      </xdr:nvSpPr>
      <xdr:spPr>
        <a:xfrm>
          <a:off x="2857500" y="133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32018</xdr:rowOff>
    </xdr:from>
    <xdr:ext cx="599010" cy="259045"/>
    <xdr:sp macro="" textlink="">
      <xdr:nvSpPr>
        <xdr:cNvPr id="199" name="テキスト ボックス 198"/>
        <xdr:cNvSpPr txBox="1"/>
      </xdr:nvSpPr>
      <xdr:spPr>
        <a:xfrm>
          <a:off x="2608794" y="1340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109520</xdr:rowOff>
    </xdr:from>
    <xdr:to>
      <xdr:col>3</xdr:col>
      <xdr:colOff>3175</xdr:colOff>
      <xdr:row>77</xdr:row>
      <xdr:rowOff>39670</xdr:rowOff>
    </xdr:to>
    <xdr:sp macro="" textlink="">
      <xdr:nvSpPr>
        <xdr:cNvPr id="200" name="円/楕円 199"/>
        <xdr:cNvSpPr/>
      </xdr:nvSpPr>
      <xdr:spPr>
        <a:xfrm>
          <a:off x="1968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56197</xdr:rowOff>
    </xdr:from>
    <xdr:ext cx="599010" cy="259045"/>
    <xdr:sp macro="" textlink="">
      <xdr:nvSpPr>
        <xdr:cNvPr id="201" name="テキスト ボックス 200"/>
        <xdr:cNvSpPr txBox="1"/>
      </xdr:nvSpPr>
      <xdr:spPr>
        <a:xfrm>
          <a:off x="1719794" y="129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141931</xdr:rowOff>
    </xdr:from>
    <xdr:to>
      <xdr:col>1</xdr:col>
      <xdr:colOff>485775</xdr:colOff>
      <xdr:row>77</xdr:row>
      <xdr:rowOff>72081</xdr:rowOff>
    </xdr:to>
    <xdr:sp macro="" textlink="">
      <xdr:nvSpPr>
        <xdr:cNvPr id="202" name="円/楕円 201"/>
        <xdr:cNvSpPr/>
      </xdr:nvSpPr>
      <xdr:spPr>
        <a:xfrm>
          <a:off x="1079500" y="131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88608</xdr:rowOff>
    </xdr:from>
    <xdr:ext cx="599010" cy="259045"/>
    <xdr:sp macro="" textlink="">
      <xdr:nvSpPr>
        <xdr:cNvPr id="203" name="テキスト ボックス 202"/>
        <xdr:cNvSpPr txBox="1"/>
      </xdr:nvSpPr>
      <xdr:spPr>
        <a:xfrm>
          <a:off x="830794" y="129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41173</xdr:rowOff>
    </xdr:from>
    <xdr:to>
      <xdr:col>6</xdr:col>
      <xdr:colOff>511175</xdr:colOff>
      <xdr:row>92</xdr:row>
      <xdr:rowOff>17376</xdr:rowOff>
    </xdr:to>
    <xdr:cxnSp macro="">
      <xdr:nvCxnSpPr>
        <xdr:cNvPr id="231" name="直線コネクタ 230"/>
        <xdr:cNvCxnSpPr/>
      </xdr:nvCxnSpPr>
      <xdr:spPr>
        <a:xfrm flipV="1">
          <a:off x="3797300" y="15643123"/>
          <a:ext cx="8382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17376</xdr:rowOff>
    </xdr:from>
    <xdr:to>
      <xdr:col>5</xdr:col>
      <xdr:colOff>358775</xdr:colOff>
      <xdr:row>94</xdr:row>
      <xdr:rowOff>9740</xdr:rowOff>
    </xdr:to>
    <xdr:cxnSp macro="">
      <xdr:nvCxnSpPr>
        <xdr:cNvPr id="234" name="直線コネクタ 233"/>
        <xdr:cNvCxnSpPr/>
      </xdr:nvCxnSpPr>
      <xdr:spPr>
        <a:xfrm flipV="1">
          <a:off x="2908300" y="15790776"/>
          <a:ext cx="889000" cy="3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9740</xdr:rowOff>
    </xdr:from>
    <xdr:to>
      <xdr:col>4</xdr:col>
      <xdr:colOff>155575</xdr:colOff>
      <xdr:row>94</xdr:row>
      <xdr:rowOff>29857</xdr:rowOff>
    </xdr:to>
    <xdr:cxnSp macro="">
      <xdr:nvCxnSpPr>
        <xdr:cNvPr id="237" name="直線コネクタ 236"/>
        <xdr:cNvCxnSpPr/>
      </xdr:nvCxnSpPr>
      <xdr:spPr>
        <a:xfrm flipV="1">
          <a:off x="2019300" y="1612604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32235</xdr:rowOff>
    </xdr:from>
    <xdr:to>
      <xdr:col>2</xdr:col>
      <xdr:colOff>638175</xdr:colOff>
      <xdr:row>94</xdr:row>
      <xdr:rowOff>29857</xdr:rowOff>
    </xdr:to>
    <xdr:cxnSp macro="">
      <xdr:nvCxnSpPr>
        <xdr:cNvPr id="240" name="直線コネクタ 239"/>
        <xdr:cNvCxnSpPr/>
      </xdr:nvCxnSpPr>
      <xdr:spPr>
        <a:xfrm>
          <a:off x="1130300" y="15977085"/>
          <a:ext cx="8890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161823</xdr:rowOff>
    </xdr:from>
    <xdr:to>
      <xdr:col>6</xdr:col>
      <xdr:colOff>561975</xdr:colOff>
      <xdr:row>91</xdr:row>
      <xdr:rowOff>91973</xdr:rowOff>
    </xdr:to>
    <xdr:sp macro="" textlink="">
      <xdr:nvSpPr>
        <xdr:cNvPr id="250" name="円/楕円 249"/>
        <xdr:cNvSpPr/>
      </xdr:nvSpPr>
      <xdr:spPr>
        <a:xfrm>
          <a:off x="4584700" y="155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114850</xdr:rowOff>
    </xdr:from>
    <xdr:ext cx="534377" cy="259045"/>
    <xdr:sp macro="" textlink="">
      <xdr:nvSpPr>
        <xdr:cNvPr id="251" name="衛生費該当値テキスト"/>
        <xdr:cNvSpPr txBox="1"/>
      </xdr:nvSpPr>
      <xdr:spPr>
        <a:xfrm>
          <a:off x="4686300" y="155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138026</xdr:rowOff>
    </xdr:from>
    <xdr:to>
      <xdr:col>5</xdr:col>
      <xdr:colOff>409575</xdr:colOff>
      <xdr:row>92</xdr:row>
      <xdr:rowOff>68176</xdr:rowOff>
    </xdr:to>
    <xdr:sp macro="" textlink="">
      <xdr:nvSpPr>
        <xdr:cNvPr id="252" name="円/楕円 251"/>
        <xdr:cNvSpPr/>
      </xdr:nvSpPr>
      <xdr:spPr>
        <a:xfrm>
          <a:off x="3746500" y="157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84703</xdr:rowOff>
    </xdr:from>
    <xdr:ext cx="534377" cy="259045"/>
    <xdr:sp macro="" textlink="">
      <xdr:nvSpPr>
        <xdr:cNvPr id="253" name="テキスト ボックス 252"/>
        <xdr:cNvSpPr txBox="1"/>
      </xdr:nvSpPr>
      <xdr:spPr>
        <a:xfrm>
          <a:off x="3530111" y="1551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130390</xdr:rowOff>
    </xdr:from>
    <xdr:to>
      <xdr:col>4</xdr:col>
      <xdr:colOff>206375</xdr:colOff>
      <xdr:row>94</xdr:row>
      <xdr:rowOff>60540</xdr:rowOff>
    </xdr:to>
    <xdr:sp macro="" textlink="">
      <xdr:nvSpPr>
        <xdr:cNvPr id="254" name="円/楕円 253"/>
        <xdr:cNvSpPr/>
      </xdr:nvSpPr>
      <xdr:spPr>
        <a:xfrm>
          <a:off x="2857500" y="160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77067</xdr:rowOff>
    </xdr:from>
    <xdr:ext cx="534377" cy="259045"/>
    <xdr:sp macro="" textlink="">
      <xdr:nvSpPr>
        <xdr:cNvPr id="255" name="テキスト ボックス 254"/>
        <xdr:cNvSpPr txBox="1"/>
      </xdr:nvSpPr>
      <xdr:spPr>
        <a:xfrm>
          <a:off x="2641111" y="158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150507</xdr:rowOff>
    </xdr:from>
    <xdr:to>
      <xdr:col>3</xdr:col>
      <xdr:colOff>3175</xdr:colOff>
      <xdr:row>94</xdr:row>
      <xdr:rowOff>80657</xdr:rowOff>
    </xdr:to>
    <xdr:sp macro="" textlink="">
      <xdr:nvSpPr>
        <xdr:cNvPr id="256" name="円/楕円 255"/>
        <xdr:cNvSpPr/>
      </xdr:nvSpPr>
      <xdr:spPr>
        <a:xfrm>
          <a:off x="1968500" y="16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97184</xdr:rowOff>
    </xdr:from>
    <xdr:ext cx="534377" cy="259045"/>
    <xdr:sp macro="" textlink="">
      <xdr:nvSpPr>
        <xdr:cNvPr id="257" name="テキスト ボックス 256"/>
        <xdr:cNvSpPr txBox="1"/>
      </xdr:nvSpPr>
      <xdr:spPr>
        <a:xfrm>
          <a:off x="1752111" y="158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152885</xdr:rowOff>
    </xdr:from>
    <xdr:to>
      <xdr:col>1</xdr:col>
      <xdr:colOff>485775</xdr:colOff>
      <xdr:row>93</xdr:row>
      <xdr:rowOff>83035</xdr:rowOff>
    </xdr:to>
    <xdr:sp macro="" textlink="">
      <xdr:nvSpPr>
        <xdr:cNvPr id="258" name="円/楕円 257"/>
        <xdr:cNvSpPr/>
      </xdr:nvSpPr>
      <xdr:spPr>
        <a:xfrm>
          <a:off x="1079500" y="15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99562</xdr:rowOff>
    </xdr:from>
    <xdr:ext cx="534377" cy="259045"/>
    <xdr:sp macro="" textlink="">
      <xdr:nvSpPr>
        <xdr:cNvPr id="259" name="テキスト ボックス 258"/>
        <xdr:cNvSpPr txBox="1"/>
      </xdr:nvSpPr>
      <xdr:spPr>
        <a:xfrm>
          <a:off x="863111" y="157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120106</xdr:rowOff>
    </xdr:from>
    <xdr:to>
      <xdr:col>15</xdr:col>
      <xdr:colOff>180340</xdr:colOff>
      <xdr:row>39</xdr:row>
      <xdr:rowOff>81788</xdr:rowOff>
    </xdr:to>
    <xdr:cxnSp macro="">
      <xdr:nvCxnSpPr>
        <xdr:cNvPr id="285" name="直線コネクタ 284"/>
        <xdr:cNvCxnSpPr/>
      </xdr:nvCxnSpPr>
      <xdr:spPr>
        <a:xfrm flipV="1">
          <a:off x="10475595" y="6292306"/>
          <a:ext cx="1270" cy="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85615</xdr:rowOff>
    </xdr:from>
    <xdr:ext cx="378565" cy="259045"/>
    <xdr:sp macro="" textlink="">
      <xdr:nvSpPr>
        <xdr:cNvPr id="286" name="労働費最小値テキスト"/>
        <xdr:cNvSpPr txBox="1"/>
      </xdr:nvSpPr>
      <xdr:spPr>
        <a:xfrm>
          <a:off x="10528300"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81788</xdr:rowOff>
    </xdr:from>
    <xdr:to>
      <xdr:col>15</xdr:col>
      <xdr:colOff>269875</xdr:colOff>
      <xdr:row>39</xdr:row>
      <xdr:rowOff>81788</xdr:rowOff>
    </xdr:to>
    <xdr:cxnSp macro="">
      <xdr:nvCxnSpPr>
        <xdr:cNvPr id="287" name="直線コネクタ 286"/>
        <xdr:cNvCxnSpPr/>
      </xdr:nvCxnSpPr>
      <xdr:spPr>
        <a:xfrm>
          <a:off x="10388600" y="67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66783</xdr:rowOff>
    </xdr:from>
    <xdr:ext cx="469744" cy="259045"/>
    <xdr:sp macro="" textlink="">
      <xdr:nvSpPr>
        <xdr:cNvPr id="288" name="労働費最大値テキスト"/>
        <xdr:cNvSpPr txBox="1"/>
      </xdr:nvSpPr>
      <xdr:spPr>
        <a:xfrm>
          <a:off x="10528300"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36</xdr:row>
      <xdr:rowOff>120106</xdr:rowOff>
    </xdr:from>
    <xdr:to>
      <xdr:col>15</xdr:col>
      <xdr:colOff>269875</xdr:colOff>
      <xdr:row>36</xdr:row>
      <xdr:rowOff>120106</xdr:rowOff>
    </xdr:to>
    <xdr:cxnSp macro="">
      <xdr:nvCxnSpPr>
        <xdr:cNvPr id="289" name="直線コネクタ 288"/>
        <xdr:cNvCxnSpPr/>
      </xdr:nvCxnSpPr>
      <xdr:spPr>
        <a:xfrm>
          <a:off x="10388600" y="629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87231</xdr:rowOff>
    </xdr:from>
    <xdr:to>
      <xdr:col>15</xdr:col>
      <xdr:colOff>180975</xdr:colOff>
      <xdr:row>36</xdr:row>
      <xdr:rowOff>120106</xdr:rowOff>
    </xdr:to>
    <xdr:cxnSp macro="">
      <xdr:nvCxnSpPr>
        <xdr:cNvPr id="290" name="直線コネクタ 289"/>
        <xdr:cNvCxnSpPr/>
      </xdr:nvCxnSpPr>
      <xdr:spPr>
        <a:xfrm>
          <a:off x="9639300" y="5573631"/>
          <a:ext cx="838200" cy="7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78539</xdr:rowOff>
    </xdr:from>
    <xdr:ext cx="469744" cy="259045"/>
    <xdr:sp macro="" textlink="">
      <xdr:nvSpPr>
        <xdr:cNvPr id="291" name="労働費平均値テキスト"/>
        <xdr:cNvSpPr txBox="1"/>
      </xdr:nvSpPr>
      <xdr:spPr>
        <a:xfrm>
          <a:off x="10528300" y="659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100112</xdr:rowOff>
    </xdr:from>
    <xdr:to>
      <xdr:col>15</xdr:col>
      <xdr:colOff>231775</xdr:colOff>
      <xdr:row>39</xdr:row>
      <xdr:rowOff>30262</xdr:rowOff>
    </xdr:to>
    <xdr:sp macro="" textlink="">
      <xdr:nvSpPr>
        <xdr:cNvPr id="292" name="フローチャート : 判断 291"/>
        <xdr:cNvSpPr/>
      </xdr:nvSpPr>
      <xdr:spPr>
        <a:xfrm>
          <a:off x="10426700" y="661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87231</xdr:rowOff>
    </xdr:from>
    <xdr:to>
      <xdr:col>14</xdr:col>
      <xdr:colOff>28575</xdr:colOff>
      <xdr:row>33</xdr:row>
      <xdr:rowOff>53485</xdr:rowOff>
    </xdr:to>
    <xdr:cxnSp macro="">
      <xdr:nvCxnSpPr>
        <xdr:cNvPr id="293" name="直線コネクタ 292"/>
        <xdr:cNvCxnSpPr/>
      </xdr:nvCxnSpPr>
      <xdr:spPr>
        <a:xfrm flipV="1">
          <a:off x="8750300" y="5573631"/>
          <a:ext cx="8890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49930</xdr:rowOff>
    </xdr:from>
    <xdr:to>
      <xdr:col>14</xdr:col>
      <xdr:colOff>79375</xdr:colOff>
      <xdr:row>38</xdr:row>
      <xdr:rowOff>151530</xdr:rowOff>
    </xdr:to>
    <xdr:sp macro="" textlink="">
      <xdr:nvSpPr>
        <xdr:cNvPr id="294" name="フローチャート : 判断 293"/>
        <xdr:cNvSpPr/>
      </xdr:nvSpPr>
      <xdr:spPr>
        <a:xfrm>
          <a:off x="9588500" y="65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142657</xdr:rowOff>
    </xdr:from>
    <xdr:ext cx="469744" cy="259045"/>
    <xdr:sp macro="" textlink="">
      <xdr:nvSpPr>
        <xdr:cNvPr id="295" name="テキスト ボックス 294"/>
        <xdr:cNvSpPr txBox="1"/>
      </xdr:nvSpPr>
      <xdr:spPr>
        <a:xfrm>
          <a:off x="9404427" y="665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42164</xdr:rowOff>
    </xdr:from>
    <xdr:to>
      <xdr:col>12</xdr:col>
      <xdr:colOff>511175</xdr:colOff>
      <xdr:row>33</xdr:row>
      <xdr:rowOff>53485</xdr:rowOff>
    </xdr:to>
    <xdr:cxnSp macro="">
      <xdr:nvCxnSpPr>
        <xdr:cNvPr id="296" name="直線コネクタ 295"/>
        <xdr:cNvCxnSpPr/>
      </xdr:nvCxnSpPr>
      <xdr:spPr>
        <a:xfrm>
          <a:off x="7861300" y="5185664"/>
          <a:ext cx="889000" cy="5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6604</xdr:rowOff>
    </xdr:from>
    <xdr:to>
      <xdr:col>12</xdr:col>
      <xdr:colOff>561975</xdr:colOff>
      <xdr:row>38</xdr:row>
      <xdr:rowOff>108204</xdr:rowOff>
    </xdr:to>
    <xdr:sp macro="" textlink="">
      <xdr:nvSpPr>
        <xdr:cNvPr id="297" name="フローチャート : 判断 296"/>
        <xdr:cNvSpPr/>
      </xdr:nvSpPr>
      <xdr:spPr>
        <a:xfrm>
          <a:off x="8699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99331</xdr:rowOff>
    </xdr:from>
    <xdr:ext cx="469744" cy="259045"/>
    <xdr:sp macro="" textlink="">
      <xdr:nvSpPr>
        <xdr:cNvPr id="298" name="テキスト ボックス 297"/>
        <xdr:cNvSpPr txBox="1"/>
      </xdr:nvSpPr>
      <xdr:spPr>
        <a:xfrm>
          <a:off x="8515427"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29319</xdr:rowOff>
    </xdr:from>
    <xdr:to>
      <xdr:col>11</xdr:col>
      <xdr:colOff>307975</xdr:colOff>
      <xdr:row>30</xdr:row>
      <xdr:rowOff>42164</xdr:rowOff>
    </xdr:to>
    <xdr:cxnSp macro="">
      <xdr:nvCxnSpPr>
        <xdr:cNvPr id="299" name="直線コネクタ 298"/>
        <xdr:cNvCxnSpPr/>
      </xdr:nvCxnSpPr>
      <xdr:spPr>
        <a:xfrm>
          <a:off x="6972300" y="5172819"/>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143764</xdr:rowOff>
    </xdr:from>
    <xdr:to>
      <xdr:col>11</xdr:col>
      <xdr:colOff>358775</xdr:colOff>
      <xdr:row>38</xdr:row>
      <xdr:rowOff>73914</xdr:rowOff>
    </xdr:to>
    <xdr:sp macro="" textlink="">
      <xdr:nvSpPr>
        <xdr:cNvPr id="300" name="フローチャート : 判断 299"/>
        <xdr:cNvSpPr/>
      </xdr:nvSpPr>
      <xdr:spPr>
        <a:xfrm>
          <a:off x="7810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65041</xdr:rowOff>
    </xdr:from>
    <xdr:ext cx="469744" cy="259045"/>
    <xdr:sp macro="" textlink="">
      <xdr:nvSpPr>
        <xdr:cNvPr id="301" name="テキスト ボックス 300"/>
        <xdr:cNvSpPr txBox="1"/>
      </xdr:nvSpPr>
      <xdr:spPr>
        <a:xfrm>
          <a:off x="7626427"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74966</xdr:rowOff>
    </xdr:from>
    <xdr:to>
      <xdr:col>10</xdr:col>
      <xdr:colOff>155575</xdr:colOff>
      <xdr:row>38</xdr:row>
      <xdr:rowOff>5116</xdr:rowOff>
    </xdr:to>
    <xdr:sp macro="" textlink="">
      <xdr:nvSpPr>
        <xdr:cNvPr id="302" name="フローチャート : 判断 301"/>
        <xdr:cNvSpPr/>
      </xdr:nvSpPr>
      <xdr:spPr>
        <a:xfrm>
          <a:off x="6921500" y="64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167693</xdr:rowOff>
    </xdr:from>
    <xdr:ext cx="469744" cy="259045"/>
    <xdr:sp macro="" textlink="">
      <xdr:nvSpPr>
        <xdr:cNvPr id="303" name="テキスト ボックス 302"/>
        <xdr:cNvSpPr txBox="1"/>
      </xdr:nvSpPr>
      <xdr:spPr>
        <a:xfrm>
          <a:off x="6737427" y="651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69306</xdr:rowOff>
    </xdr:from>
    <xdr:to>
      <xdr:col>15</xdr:col>
      <xdr:colOff>231775</xdr:colOff>
      <xdr:row>36</xdr:row>
      <xdr:rowOff>170906</xdr:rowOff>
    </xdr:to>
    <xdr:sp macro="" textlink="">
      <xdr:nvSpPr>
        <xdr:cNvPr id="309" name="円/楕円 308"/>
        <xdr:cNvSpPr/>
      </xdr:nvSpPr>
      <xdr:spPr>
        <a:xfrm>
          <a:off x="10426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22333</xdr:rowOff>
    </xdr:from>
    <xdr:ext cx="469744" cy="259045"/>
    <xdr:sp macro="" textlink="">
      <xdr:nvSpPr>
        <xdr:cNvPr id="310" name="労働費該当値テキスト"/>
        <xdr:cNvSpPr txBox="1"/>
      </xdr:nvSpPr>
      <xdr:spPr>
        <a:xfrm>
          <a:off x="10528300" y="619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36431</xdr:rowOff>
    </xdr:from>
    <xdr:to>
      <xdr:col>14</xdr:col>
      <xdr:colOff>79375</xdr:colOff>
      <xdr:row>32</xdr:row>
      <xdr:rowOff>138031</xdr:rowOff>
    </xdr:to>
    <xdr:sp macro="" textlink="">
      <xdr:nvSpPr>
        <xdr:cNvPr id="311" name="円/楕円 310"/>
        <xdr:cNvSpPr/>
      </xdr:nvSpPr>
      <xdr:spPr>
        <a:xfrm>
          <a:off x="9588500" y="5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154558</xdr:rowOff>
    </xdr:from>
    <xdr:ext cx="534377" cy="259045"/>
    <xdr:sp macro="" textlink="">
      <xdr:nvSpPr>
        <xdr:cNvPr id="312" name="テキスト ボックス 311"/>
        <xdr:cNvSpPr txBox="1"/>
      </xdr:nvSpPr>
      <xdr:spPr>
        <a:xfrm>
          <a:off x="9372111" y="52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2685</xdr:rowOff>
    </xdr:from>
    <xdr:to>
      <xdr:col>12</xdr:col>
      <xdr:colOff>561975</xdr:colOff>
      <xdr:row>33</xdr:row>
      <xdr:rowOff>104285</xdr:rowOff>
    </xdr:to>
    <xdr:sp macro="" textlink="">
      <xdr:nvSpPr>
        <xdr:cNvPr id="313" name="円/楕円 312"/>
        <xdr:cNvSpPr/>
      </xdr:nvSpPr>
      <xdr:spPr>
        <a:xfrm>
          <a:off x="8699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120812</xdr:rowOff>
    </xdr:from>
    <xdr:ext cx="469744" cy="259045"/>
    <xdr:sp macro="" textlink="">
      <xdr:nvSpPr>
        <xdr:cNvPr id="314" name="テキスト ボックス 313"/>
        <xdr:cNvSpPr txBox="1"/>
      </xdr:nvSpPr>
      <xdr:spPr>
        <a:xfrm>
          <a:off x="8515427"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162814</xdr:rowOff>
    </xdr:from>
    <xdr:to>
      <xdr:col>11</xdr:col>
      <xdr:colOff>358775</xdr:colOff>
      <xdr:row>30</xdr:row>
      <xdr:rowOff>92964</xdr:rowOff>
    </xdr:to>
    <xdr:sp macro="" textlink="">
      <xdr:nvSpPr>
        <xdr:cNvPr id="315" name="円/楕円 314"/>
        <xdr:cNvSpPr/>
      </xdr:nvSpPr>
      <xdr:spPr>
        <a:xfrm>
          <a:off x="7810500" y="51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109491</xdr:rowOff>
    </xdr:from>
    <xdr:ext cx="534377" cy="259045"/>
    <xdr:sp macro="" textlink="">
      <xdr:nvSpPr>
        <xdr:cNvPr id="316" name="テキスト ボックス 315"/>
        <xdr:cNvSpPr txBox="1"/>
      </xdr:nvSpPr>
      <xdr:spPr>
        <a:xfrm>
          <a:off x="7594111" y="49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149969</xdr:rowOff>
    </xdr:from>
    <xdr:to>
      <xdr:col>10</xdr:col>
      <xdr:colOff>155575</xdr:colOff>
      <xdr:row>30</xdr:row>
      <xdr:rowOff>80119</xdr:rowOff>
    </xdr:to>
    <xdr:sp macro="" textlink="">
      <xdr:nvSpPr>
        <xdr:cNvPr id="317" name="円/楕円 316"/>
        <xdr:cNvSpPr/>
      </xdr:nvSpPr>
      <xdr:spPr>
        <a:xfrm>
          <a:off x="6921500" y="51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96646</xdr:rowOff>
    </xdr:from>
    <xdr:ext cx="534377" cy="259045"/>
    <xdr:sp macro="" textlink="">
      <xdr:nvSpPr>
        <xdr:cNvPr id="318" name="テキスト ボックス 317"/>
        <xdr:cNvSpPr txBox="1"/>
      </xdr:nvSpPr>
      <xdr:spPr>
        <a:xfrm>
          <a:off x="6705111" y="489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5316</xdr:rowOff>
    </xdr:from>
    <xdr:to>
      <xdr:col>15</xdr:col>
      <xdr:colOff>180975</xdr:colOff>
      <xdr:row>53</xdr:row>
      <xdr:rowOff>12696</xdr:rowOff>
    </xdr:to>
    <xdr:cxnSp macro="">
      <xdr:nvCxnSpPr>
        <xdr:cNvPr id="349" name="直線コネクタ 348"/>
        <xdr:cNvCxnSpPr/>
      </xdr:nvCxnSpPr>
      <xdr:spPr>
        <a:xfrm flipV="1">
          <a:off x="9639300" y="8920716"/>
          <a:ext cx="838200" cy="1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157591</xdr:rowOff>
    </xdr:from>
    <xdr:ext cx="534377" cy="259045"/>
    <xdr:sp macro="" textlink="">
      <xdr:nvSpPr>
        <xdr:cNvPr id="350" name="農林水産業費平均値テキスト"/>
        <xdr:cNvSpPr txBox="1"/>
      </xdr:nvSpPr>
      <xdr:spPr>
        <a:xfrm>
          <a:off x="10528300" y="941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8843</xdr:rowOff>
    </xdr:from>
    <xdr:to>
      <xdr:col>14</xdr:col>
      <xdr:colOff>28575</xdr:colOff>
      <xdr:row>53</xdr:row>
      <xdr:rowOff>12696</xdr:rowOff>
    </xdr:to>
    <xdr:cxnSp macro="">
      <xdr:nvCxnSpPr>
        <xdr:cNvPr id="352" name="直線コネクタ 351"/>
        <xdr:cNvCxnSpPr/>
      </xdr:nvCxnSpPr>
      <xdr:spPr>
        <a:xfrm>
          <a:off x="8750300" y="9095693"/>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152959</xdr:rowOff>
    </xdr:from>
    <xdr:to>
      <xdr:col>12</xdr:col>
      <xdr:colOff>511175</xdr:colOff>
      <xdr:row>53</xdr:row>
      <xdr:rowOff>8843</xdr:rowOff>
    </xdr:to>
    <xdr:cxnSp macro="">
      <xdr:nvCxnSpPr>
        <xdr:cNvPr id="355" name="直線コネクタ 354"/>
        <xdr:cNvCxnSpPr/>
      </xdr:nvCxnSpPr>
      <xdr:spPr>
        <a:xfrm>
          <a:off x="7861300" y="9068359"/>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152959</xdr:rowOff>
    </xdr:from>
    <xdr:to>
      <xdr:col>11</xdr:col>
      <xdr:colOff>307975</xdr:colOff>
      <xdr:row>52</xdr:row>
      <xdr:rowOff>158576</xdr:rowOff>
    </xdr:to>
    <xdr:cxnSp macro="">
      <xdr:nvCxnSpPr>
        <xdr:cNvPr id="358" name="直線コネクタ 357"/>
        <xdr:cNvCxnSpPr/>
      </xdr:nvCxnSpPr>
      <xdr:spPr>
        <a:xfrm flipV="1">
          <a:off x="6972300" y="906835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62" name="テキスト ボックス 361"/>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125966</xdr:rowOff>
    </xdr:from>
    <xdr:to>
      <xdr:col>15</xdr:col>
      <xdr:colOff>231775</xdr:colOff>
      <xdr:row>52</xdr:row>
      <xdr:rowOff>56116</xdr:rowOff>
    </xdr:to>
    <xdr:sp macro="" textlink="">
      <xdr:nvSpPr>
        <xdr:cNvPr id="368" name="円/楕円 367"/>
        <xdr:cNvSpPr/>
      </xdr:nvSpPr>
      <xdr:spPr>
        <a:xfrm>
          <a:off x="10426700" y="88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148843</xdr:rowOff>
    </xdr:from>
    <xdr:ext cx="534377" cy="259045"/>
    <xdr:sp macro="" textlink="">
      <xdr:nvSpPr>
        <xdr:cNvPr id="369" name="農林水産業費該当値テキスト"/>
        <xdr:cNvSpPr txBox="1"/>
      </xdr:nvSpPr>
      <xdr:spPr>
        <a:xfrm>
          <a:off x="10528300" y="87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133346</xdr:rowOff>
    </xdr:from>
    <xdr:to>
      <xdr:col>14</xdr:col>
      <xdr:colOff>79375</xdr:colOff>
      <xdr:row>53</xdr:row>
      <xdr:rowOff>63496</xdr:rowOff>
    </xdr:to>
    <xdr:sp macro="" textlink="">
      <xdr:nvSpPr>
        <xdr:cNvPr id="370" name="円/楕円 369"/>
        <xdr:cNvSpPr/>
      </xdr:nvSpPr>
      <xdr:spPr>
        <a:xfrm>
          <a:off x="9588500" y="90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80023</xdr:rowOff>
    </xdr:from>
    <xdr:ext cx="534377" cy="259045"/>
    <xdr:sp macro="" textlink="">
      <xdr:nvSpPr>
        <xdr:cNvPr id="371" name="テキスト ボックス 370"/>
        <xdr:cNvSpPr txBox="1"/>
      </xdr:nvSpPr>
      <xdr:spPr>
        <a:xfrm>
          <a:off x="9372111" y="88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129493</xdr:rowOff>
    </xdr:from>
    <xdr:to>
      <xdr:col>12</xdr:col>
      <xdr:colOff>561975</xdr:colOff>
      <xdr:row>53</xdr:row>
      <xdr:rowOff>59643</xdr:rowOff>
    </xdr:to>
    <xdr:sp macro="" textlink="">
      <xdr:nvSpPr>
        <xdr:cNvPr id="372" name="円/楕円 371"/>
        <xdr:cNvSpPr/>
      </xdr:nvSpPr>
      <xdr:spPr>
        <a:xfrm>
          <a:off x="8699500" y="90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76170</xdr:rowOff>
    </xdr:from>
    <xdr:ext cx="534377" cy="259045"/>
    <xdr:sp macro="" textlink="">
      <xdr:nvSpPr>
        <xdr:cNvPr id="373" name="テキスト ボックス 372"/>
        <xdr:cNvSpPr txBox="1"/>
      </xdr:nvSpPr>
      <xdr:spPr>
        <a:xfrm>
          <a:off x="8483111" y="88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102159</xdr:rowOff>
    </xdr:from>
    <xdr:to>
      <xdr:col>11</xdr:col>
      <xdr:colOff>358775</xdr:colOff>
      <xdr:row>53</xdr:row>
      <xdr:rowOff>32309</xdr:rowOff>
    </xdr:to>
    <xdr:sp macro="" textlink="">
      <xdr:nvSpPr>
        <xdr:cNvPr id="374" name="円/楕円 373"/>
        <xdr:cNvSpPr/>
      </xdr:nvSpPr>
      <xdr:spPr>
        <a:xfrm>
          <a:off x="7810500" y="90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48836</xdr:rowOff>
    </xdr:from>
    <xdr:ext cx="534377" cy="259045"/>
    <xdr:sp macro="" textlink="">
      <xdr:nvSpPr>
        <xdr:cNvPr id="375" name="テキスト ボックス 374"/>
        <xdr:cNvSpPr txBox="1"/>
      </xdr:nvSpPr>
      <xdr:spPr>
        <a:xfrm>
          <a:off x="7594111" y="87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107776</xdr:rowOff>
    </xdr:from>
    <xdr:to>
      <xdr:col>10</xdr:col>
      <xdr:colOff>155575</xdr:colOff>
      <xdr:row>53</xdr:row>
      <xdr:rowOff>37926</xdr:rowOff>
    </xdr:to>
    <xdr:sp macro="" textlink="">
      <xdr:nvSpPr>
        <xdr:cNvPr id="376" name="円/楕円 375"/>
        <xdr:cNvSpPr/>
      </xdr:nvSpPr>
      <xdr:spPr>
        <a:xfrm>
          <a:off x="6921500" y="90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54453</xdr:rowOff>
    </xdr:from>
    <xdr:ext cx="534377" cy="259045"/>
    <xdr:sp macro="" textlink="">
      <xdr:nvSpPr>
        <xdr:cNvPr id="377" name="テキスト ボックス 376"/>
        <xdr:cNvSpPr txBox="1"/>
      </xdr:nvSpPr>
      <xdr:spPr>
        <a:xfrm>
          <a:off x="6705111" y="87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20920</xdr:rowOff>
    </xdr:from>
    <xdr:to>
      <xdr:col>15</xdr:col>
      <xdr:colOff>180975</xdr:colOff>
      <xdr:row>75</xdr:row>
      <xdr:rowOff>102712</xdr:rowOff>
    </xdr:to>
    <xdr:cxnSp macro="">
      <xdr:nvCxnSpPr>
        <xdr:cNvPr id="404" name="直線コネクタ 403"/>
        <xdr:cNvCxnSpPr/>
      </xdr:nvCxnSpPr>
      <xdr:spPr>
        <a:xfrm flipV="1">
          <a:off x="9639300" y="12708220"/>
          <a:ext cx="838200" cy="2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102712</xdr:rowOff>
    </xdr:from>
    <xdr:to>
      <xdr:col>14</xdr:col>
      <xdr:colOff>28575</xdr:colOff>
      <xdr:row>75</xdr:row>
      <xdr:rowOff>143587</xdr:rowOff>
    </xdr:to>
    <xdr:cxnSp macro="">
      <xdr:nvCxnSpPr>
        <xdr:cNvPr id="407" name="直線コネクタ 406"/>
        <xdr:cNvCxnSpPr/>
      </xdr:nvCxnSpPr>
      <xdr:spPr>
        <a:xfrm flipV="1">
          <a:off x="8750300" y="12961462"/>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102575</xdr:rowOff>
    </xdr:from>
    <xdr:to>
      <xdr:col>12</xdr:col>
      <xdr:colOff>511175</xdr:colOff>
      <xdr:row>75</xdr:row>
      <xdr:rowOff>143587</xdr:rowOff>
    </xdr:to>
    <xdr:cxnSp macro="">
      <xdr:nvCxnSpPr>
        <xdr:cNvPr id="410" name="直線コネクタ 409"/>
        <xdr:cNvCxnSpPr/>
      </xdr:nvCxnSpPr>
      <xdr:spPr>
        <a:xfrm>
          <a:off x="7861300" y="12961325"/>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102575</xdr:rowOff>
    </xdr:from>
    <xdr:to>
      <xdr:col>11</xdr:col>
      <xdr:colOff>307975</xdr:colOff>
      <xdr:row>75</xdr:row>
      <xdr:rowOff>107787</xdr:rowOff>
    </xdr:to>
    <xdr:cxnSp macro="">
      <xdr:nvCxnSpPr>
        <xdr:cNvPr id="413" name="直線コネクタ 412"/>
        <xdr:cNvCxnSpPr/>
      </xdr:nvCxnSpPr>
      <xdr:spPr>
        <a:xfrm flipV="1">
          <a:off x="6972300" y="1296132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5" name="テキスト ボックス 414"/>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7" name="テキスト ボックス 416"/>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141570</xdr:rowOff>
    </xdr:from>
    <xdr:to>
      <xdr:col>15</xdr:col>
      <xdr:colOff>231775</xdr:colOff>
      <xdr:row>74</xdr:row>
      <xdr:rowOff>71720</xdr:rowOff>
    </xdr:to>
    <xdr:sp macro="" textlink="">
      <xdr:nvSpPr>
        <xdr:cNvPr id="423" name="円/楕円 422"/>
        <xdr:cNvSpPr/>
      </xdr:nvSpPr>
      <xdr:spPr>
        <a:xfrm>
          <a:off x="10426700" y="126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164447</xdr:rowOff>
    </xdr:from>
    <xdr:ext cx="534377" cy="259045"/>
    <xdr:sp macro="" textlink="">
      <xdr:nvSpPr>
        <xdr:cNvPr id="424" name="商工費該当値テキスト"/>
        <xdr:cNvSpPr txBox="1"/>
      </xdr:nvSpPr>
      <xdr:spPr>
        <a:xfrm>
          <a:off x="10528300" y="1250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51912</xdr:rowOff>
    </xdr:from>
    <xdr:to>
      <xdr:col>14</xdr:col>
      <xdr:colOff>79375</xdr:colOff>
      <xdr:row>75</xdr:row>
      <xdr:rowOff>153513</xdr:rowOff>
    </xdr:to>
    <xdr:sp macro="" textlink="">
      <xdr:nvSpPr>
        <xdr:cNvPr id="425" name="円/楕円 424"/>
        <xdr:cNvSpPr/>
      </xdr:nvSpPr>
      <xdr:spPr>
        <a:xfrm>
          <a:off x="9588500" y="12910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170039</xdr:rowOff>
    </xdr:from>
    <xdr:ext cx="534377" cy="259045"/>
    <xdr:sp macro="" textlink="">
      <xdr:nvSpPr>
        <xdr:cNvPr id="426" name="テキスト ボックス 425"/>
        <xdr:cNvSpPr txBox="1"/>
      </xdr:nvSpPr>
      <xdr:spPr>
        <a:xfrm>
          <a:off x="9372111" y="12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92787</xdr:rowOff>
    </xdr:from>
    <xdr:to>
      <xdr:col>12</xdr:col>
      <xdr:colOff>561975</xdr:colOff>
      <xdr:row>76</xdr:row>
      <xdr:rowOff>22937</xdr:rowOff>
    </xdr:to>
    <xdr:sp macro="" textlink="">
      <xdr:nvSpPr>
        <xdr:cNvPr id="427" name="円/楕円 426"/>
        <xdr:cNvSpPr/>
      </xdr:nvSpPr>
      <xdr:spPr>
        <a:xfrm>
          <a:off x="8699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39464</xdr:rowOff>
    </xdr:from>
    <xdr:ext cx="534377" cy="259045"/>
    <xdr:sp macro="" textlink="">
      <xdr:nvSpPr>
        <xdr:cNvPr id="428" name="テキスト ボックス 427"/>
        <xdr:cNvSpPr txBox="1"/>
      </xdr:nvSpPr>
      <xdr:spPr>
        <a:xfrm>
          <a:off x="8483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51775</xdr:rowOff>
    </xdr:from>
    <xdr:to>
      <xdr:col>11</xdr:col>
      <xdr:colOff>358775</xdr:colOff>
      <xdr:row>75</xdr:row>
      <xdr:rowOff>153375</xdr:rowOff>
    </xdr:to>
    <xdr:sp macro="" textlink="">
      <xdr:nvSpPr>
        <xdr:cNvPr id="429" name="円/楕円 428"/>
        <xdr:cNvSpPr/>
      </xdr:nvSpPr>
      <xdr:spPr>
        <a:xfrm>
          <a:off x="7810500" y="129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169902</xdr:rowOff>
    </xdr:from>
    <xdr:ext cx="534377" cy="259045"/>
    <xdr:sp macro="" textlink="">
      <xdr:nvSpPr>
        <xdr:cNvPr id="430" name="テキスト ボックス 429"/>
        <xdr:cNvSpPr txBox="1"/>
      </xdr:nvSpPr>
      <xdr:spPr>
        <a:xfrm>
          <a:off x="7594111" y="126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56987</xdr:rowOff>
    </xdr:from>
    <xdr:to>
      <xdr:col>10</xdr:col>
      <xdr:colOff>155575</xdr:colOff>
      <xdr:row>75</xdr:row>
      <xdr:rowOff>158587</xdr:rowOff>
    </xdr:to>
    <xdr:sp macro="" textlink="">
      <xdr:nvSpPr>
        <xdr:cNvPr id="431" name="円/楕円 430"/>
        <xdr:cNvSpPr/>
      </xdr:nvSpPr>
      <xdr:spPr>
        <a:xfrm>
          <a:off x="6921500" y="12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3664</xdr:rowOff>
    </xdr:from>
    <xdr:ext cx="534377" cy="259045"/>
    <xdr:sp macro="" textlink="">
      <xdr:nvSpPr>
        <xdr:cNvPr id="432" name="テキスト ボックス 431"/>
        <xdr:cNvSpPr txBox="1"/>
      </xdr:nvSpPr>
      <xdr:spPr>
        <a:xfrm>
          <a:off x="6705111" y="1269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131471</xdr:rowOff>
    </xdr:from>
    <xdr:to>
      <xdr:col>15</xdr:col>
      <xdr:colOff>180975</xdr:colOff>
      <xdr:row>93</xdr:row>
      <xdr:rowOff>152893</xdr:rowOff>
    </xdr:to>
    <xdr:cxnSp macro="">
      <xdr:nvCxnSpPr>
        <xdr:cNvPr id="464" name="直線コネクタ 463"/>
        <xdr:cNvCxnSpPr/>
      </xdr:nvCxnSpPr>
      <xdr:spPr>
        <a:xfrm>
          <a:off x="9639300" y="16076321"/>
          <a:ext cx="8382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53290</xdr:rowOff>
    </xdr:from>
    <xdr:to>
      <xdr:col>14</xdr:col>
      <xdr:colOff>28575</xdr:colOff>
      <xdr:row>93</xdr:row>
      <xdr:rowOff>131471</xdr:rowOff>
    </xdr:to>
    <xdr:cxnSp macro="">
      <xdr:nvCxnSpPr>
        <xdr:cNvPr id="467" name="直線コネクタ 466"/>
        <xdr:cNvCxnSpPr/>
      </xdr:nvCxnSpPr>
      <xdr:spPr>
        <a:xfrm>
          <a:off x="8750300" y="15998140"/>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53290</xdr:rowOff>
    </xdr:from>
    <xdr:to>
      <xdr:col>12</xdr:col>
      <xdr:colOff>511175</xdr:colOff>
      <xdr:row>96</xdr:row>
      <xdr:rowOff>79938</xdr:rowOff>
    </xdr:to>
    <xdr:cxnSp macro="">
      <xdr:nvCxnSpPr>
        <xdr:cNvPr id="470" name="直線コネクタ 469"/>
        <xdr:cNvCxnSpPr/>
      </xdr:nvCxnSpPr>
      <xdr:spPr>
        <a:xfrm flipV="1">
          <a:off x="7861300" y="15998140"/>
          <a:ext cx="889000" cy="54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79938</xdr:rowOff>
    </xdr:from>
    <xdr:to>
      <xdr:col>11</xdr:col>
      <xdr:colOff>307975</xdr:colOff>
      <xdr:row>97</xdr:row>
      <xdr:rowOff>9103</xdr:rowOff>
    </xdr:to>
    <xdr:cxnSp macro="">
      <xdr:nvCxnSpPr>
        <xdr:cNvPr id="473" name="直線コネクタ 472"/>
        <xdr:cNvCxnSpPr/>
      </xdr:nvCxnSpPr>
      <xdr:spPr>
        <a:xfrm flipV="1">
          <a:off x="6972300" y="16539138"/>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102093</xdr:rowOff>
    </xdr:from>
    <xdr:to>
      <xdr:col>15</xdr:col>
      <xdr:colOff>231775</xdr:colOff>
      <xdr:row>94</xdr:row>
      <xdr:rowOff>32243</xdr:rowOff>
    </xdr:to>
    <xdr:sp macro="" textlink="">
      <xdr:nvSpPr>
        <xdr:cNvPr id="483" name="円/楕円 482"/>
        <xdr:cNvSpPr/>
      </xdr:nvSpPr>
      <xdr:spPr>
        <a:xfrm>
          <a:off x="10426700" y="160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124970</xdr:rowOff>
    </xdr:from>
    <xdr:ext cx="534377" cy="259045"/>
    <xdr:sp macro="" textlink="">
      <xdr:nvSpPr>
        <xdr:cNvPr id="484" name="土木費該当値テキスト"/>
        <xdr:cNvSpPr txBox="1"/>
      </xdr:nvSpPr>
      <xdr:spPr>
        <a:xfrm>
          <a:off x="10528300" y="1589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80671</xdr:rowOff>
    </xdr:from>
    <xdr:to>
      <xdr:col>14</xdr:col>
      <xdr:colOff>79375</xdr:colOff>
      <xdr:row>94</xdr:row>
      <xdr:rowOff>10821</xdr:rowOff>
    </xdr:to>
    <xdr:sp macro="" textlink="">
      <xdr:nvSpPr>
        <xdr:cNvPr id="485" name="円/楕円 484"/>
        <xdr:cNvSpPr/>
      </xdr:nvSpPr>
      <xdr:spPr>
        <a:xfrm>
          <a:off x="9588500" y="160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27348</xdr:rowOff>
    </xdr:from>
    <xdr:ext cx="534377" cy="259045"/>
    <xdr:sp macro="" textlink="">
      <xdr:nvSpPr>
        <xdr:cNvPr id="486" name="テキスト ボックス 485"/>
        <xdr:cNvSpPr txBox="1"/>
      </xdr:nvSpPr>
      <xdr:spPr>
        <a:xfrm>
          <a:off x="9372111" y="158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2490</xdr:rowOff>
    </xdr:from>
    <xdr:to>
      <xdr:col>12</xdr:col>
      <xdr:colOff>561975</xdr:colOff>
      <xdr:row>93</xdr:row>
      <xdr:rowOff>104090</xdr:rowOff>
    </xdr:to>
    <xdr:sp macro="" textlink="">
      <xdr:nvSpPr>
        <xdr:cNvPr id="487" name="円/楕円 486"/>
        <xdr:cNvSpPr/>
      </xdr:nvSpPr>
      <xdr:spPr>
        <a:xfrm>
          <a:off x="8699500" y="159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120617</xdr:rowOff>
    </xdr:from>
    <xdr:ext cx="534377" cy="259045"/>
    <xdr:sp macro="" textlink="">
      <xdr:nvSpPr>
        <xdr:cNvPr id="488" name="テキスト ボックス 487"/>
        <xdr:cNvSpPr txBox="1"/>
      </xdr:nvSpPr>
      <xdr:spPr>
        <a:xfrm>
          <a:off x="8483111" y="157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29138</xdr:rowOff>
    </xdr:from>
    <xdr:to>
      <xdr:col>11</xdr:col>
      <xdr:colOff>358775</xdr:colOff>
      <xdr:row>96</xdr:row>
      <xdr:rowOff>130738</xdr:rowOff>
    </xdr:to>
    <xdr:sp macro="" textlink="">
      <xdr:nvSpPr>
        <xdr:cNvPr id="489" name="円/楕円 488"/>
        <xdr:cNvSpPr/>
      </xdr:nvSpPr>
      <xdr:spPr>
        <a:xfrm>
          <a:off x="7810500" y="164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147265</xdr:rowOff>
    </xdr:from>
    <xdr:ext cx="534377" cy="259045"/>
    <xdr:sp macro="" textlink="">
      <xdr:nvSpPr>
        <xdr:cNvPr id="490" name="テキスト ボックス 489"/>
        <xdr:cNvSpPr txBox="1"/>
      </xdr:nvSpPr>
      <xdr:spPr>
        <a:xfrm>
          <a:off x="7594111" y="1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129753</xdr:rowOff>
    </xdr:from>
    <xdr:to>
      <xdr:col>10</xdr:col>
      <xdr:colOff>155575</xdr:colOff>
      <xdr:row>97</xdr:row>
      <xdr:rowOff>59903</xdr:rowOff>
    </xdr:to>
    <xdr:sp macro="" textlink="">
      <xdr:nvSpPr>
        <xdr:cNvPr id="491" name="円/楕円 490"/>
        <xdr:cNvSpPr/>
      </xdr:nvSpPr>
      <xdr:spPr>
        <a:xfrm>
          <a:off x="6921500" y="165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51030</xdr:rowOff>
    </xdr:from>
    <xdr:ext cx="534377" cy="259045"/>
    <xdr:sp macro="" textlink="">
      <xdr:nvSpPr>
        <xdr:cNvPr id="492" name="テキスト ボックス 491"/>
        <xdr:cNvSpPr txBox="1"/>
      </xdr:nvSpPr>
      <xdr:spPr>
        <a:xfrm>
          <a:off x="6705111" y="166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91740</xdr:rowOff>
    </xdr:from>
    <xdr:to>
      <xdr:col>23</xdr:col>
      <xdr:colOff>517525</xdr:colOff>
      <xdr:row>34</xdr:row>
      <xdr:rowOff>118943</xdr:rowOff>
    </xdr:to>
    <xdr:cxnSp macro="">
      <xdr:nvCxnSpPr>
        <xdr:cNvPr id="520" name="直線コネクタ 519"/>
        <xdr:cNvCxnSpPr/>
      </xdr:nvCxnSpPr>
      <xdr:spPr>
        <a:xfrm flipV="1">
          <a:off x="15481300" y="5749590"/>
          <a:ext cx="838200" cy="19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80586</xdr:rowOff>
    </xdr:from>
    <xdr:ext cx="534377" cy="259045"/>
    <xdr:sp macro="" textlink="">
      <xdr:nvSpPr>
        <xdr:cNvPr id="521" name="消防費平均値テキスト"/>
        <xdr:cNvSpPr txBox="1"/>
      </xdr:nvSpPr>
      <xdr:spPr>
        <a:xfrm>
          <a:off x="16370300" y="6081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118943</xdr:rowOff>
    </xdr:from>
    <xdr:to>
      <xdr:col>22</xdr:col>
      <xdr:colOff>365125</xdr:colOff>
      <xdr:row>34</xdr:row>
      <xdr:rowOff>153050</xdr:rowOff>
    </xdr:to>
    <xdr:cxnSp macro="">
      <xdr:nvCxnSpPr>
        <xdr:cNvPr id="523" name="直線コネクタ 522"/>
        <xdr:cNvCxnSpPr/>
      </xdr:nvCxnSpPr>
      <xdr:spPr>
        <a:xfrm flipV="1">
          <a:off x="14592300" y="5948243"/>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5" name="テキスト ボックス 524"/>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153050</xdr:rowOff>
    </xdr:from>
    <xdr:to>
      <xdr:col>21</xdr:col>
      <xdr:colOff>161925</xdr:colOff>
      <xdr:row>36</xdr:row>
      <xdr:rowOff>51689</xdr:rowOff>
    </xdr:to>
    <xdr:cxnSp macro="">
      <xdr:nvCxnSpPr>
        <xdr:cNvPr id="526" name="直線コネクタ 525"/>
        <xdr:cNvCxnSpPr/>
      </xdr:nvCxnSpPr>
      <xdr:spPr>
        <a:xfrm flipV="1">
          <a:off x="13703300" y="5982350"/>
          <a:ext cx="889000" cy="24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154424</xdr:rowOff>
    </xdr:from>
    <xdr:ext cx="534377" cy="259045"/>
    <xdr:sp macro="" textlink="">
      <xdr:nvSpPr>
        <xdr:cNvPr id="528" name="テキスト ボックス 527"/>
        <xdr:cNvSpPr txBox="1"/>
      </xdr:nvSpPr>
      <xdr:spPr>
        <a:xfrm>
          <a:off x="14325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113914</xdr:rowOff>
    </xdr:from>
    <xdr:to>
      <xdr:col>19</xdr:col>
      <xdr:colOff>644525</xdr:colOff>
      <xdr:row>36</xdr:row>
      <xdr:rowOff>51689</xdr:rowOff>
    </xdr:to>
    <xdr:cxnSp macro="">
      <xdr:nvCxnSpPr>
        <xdr:cNvPr id="529" name="直線コネクタ 528"/>
        <xdr:cNvCxnSpPr/>
      </xdr:nvCxnSpPr>
      <xdr:spPr>
        <a:xfrm>
          <a:off x="12814300" y="6114664"/>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1" name="テキスト ボックス 530"/>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49908</xdr:rowOff>
    </xdr:from>
    <xdr:ext cx="534377" cy="259045"/>
    <xdr:sp macro="" textlink="">
      <xdr:nvSpPr>
        <xdr:cNvPr id="533" name="テキスト ボックス 532"/>
        <xdr:cNvSpPr txBox="1"/>
      </xdr:nvSpPr>
      <xdr:spPr>
        <a:xfrm>
          <a:off x="12547111" y="6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40940</xdr:rowOff>
    </xdr:from>
    <xdr:to>
      <xdr:col>23</xdr:col>
      <xdr:colOff>568325</xdr:colOff>
      <xdr:row>33</xdr:row>
      <xdr:rowOff>142540</xdr:rowOff>
    </xdr:to>
    <xdr:sp macro="" textlink="">
      <xdr:nvSpPr>
        <xdr:cNvPr id="539" name="円/楕円 538"/>
        <xdr:cNvSpPr/>
      </xdr:nvSpPr>
      <xdr:spPr>
        <a:xfrm>
          <a:off x="16268700" y="56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63817</xdr:rowOff>
    </xdr:from>
    <xdr:ext cx="534377" cy="259045"/>
    <xdr:sp macro="" textlink="">
      <xdr:nvSpPr>
        <xdr:cNvPr id="540" name="消防費該当値テキスト"/>
        <xdr:cNvSpPr txBox="1"/>
      </xdr:nvSpPr>
      <xdr:spPr>
        <a:xfrm>
          <a:off x="16370300" y="55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68143</xdr:rowOff>
    </xdr:from>
    <xdr:to>
      <xdr:col>22</xdr:col>
      <xdr:colOff>415925</xdr:colOff>
      <xdr:row>34</xdr:row>
      <xdr:rowOff>169743</xdr:rowOff>
    </xdr:to>
    <xdr:sp macro="" textlink="">
      <xdr:nvSpPr>
        <xdr:cNvPr id="541" name="円/楕円 540"/>
        <xdr:cNvSpPr/>
      </xdr:nvSpPr>
      <xdr:spPr>
        <a:xfrm>
          <a:off x="15430500" y="58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14820</xdr:rowOff>
    </xdr:from>
    <xdr:ext cx="534377" cy="259045"/>
    <xdr:sp macro="" textlink="">
      <xdr:nvSpPr>
        <xdr:cNvPr id="542" name="テキスト ボックス 541"/>
        <xdr:cNvSpPr txBox="1"/>
      </xdr:nvSpPr>
      <xdr:spPr>
        <a:xfrm>
          <a:off x="15214111" y="56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102250</xdr:rowOff>
    </xdr:from>
    <xdr:to>
      <xdr:col>21</xdr:col>
      <xdr:colOff>212725</xdr:colOff>
      <xdr:row>35</xdr:row>
      <xdr:rowOff>32400</xdr:rowOff>
    </xdr:to>
    <xdr:sp macro="" textlink="">
      <xdr:nvSpPr>
        <xdr:cNvPr id="543" name="円/楕円 542"/>
        <xdr:cNvSpPr/>
      </xdr:nvSpPr>
      <xdr:spPr>
        <a:xfrm>
          <a:off x="14541500" y="5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48927</xdr:rowOff>
    </xdr:from>
    <xdr:ext cx="534377" cy="259045"/>
    <xdr:sp macro="" textlink="">
      <xdr:nvSpPr>
        <xdr:cNvPr id="544" name="テキスト ボックス 543"/>
        <xdr:cNvSpPr txBox="1"/>
      </xdr:nvSpPr>
      <xdr:spPr>
        <a:xfrm>
          <a:off x="14325111" y="57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889</xdr:rowOff>
    </xdr:from>
    <xdr:to>
      <xdr:col>20</xdr:col>
      <xdr:colOff>9525</xdr:colOff>
      <xdr:row>36</xdr:row>
      <xdr:rowOff>102489</xdr:rowOff>
    </xdr:to>
    <xdr:sp macro="" textlink="">
      <xdr:nvSpPr>
        <xdr:cNvPr id="545" name="円/楕円 544"/>
        <xdr:cNvSpPr/>
      </xdr:nvSpPr>
      <xdr:spPr>
        <a:xfrm>
          <a:off x="13652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119016</xdr:rowOff>
    </xdr:from>
    <xdr:ext cx="534377" cy="259045"/>
    <xdr:sp macro="" textlink="">
      <xdr:nvSpPr>
        <xdr:cNvPr id="546" name="テキスト ボックス 545"/>
        <xdr:cNvSpPr txBox="1"/>
      </xdr:nvSpPr>
      <xdr:spPr>
        <a:xfrm>
          <a:off x="13436111" y="59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63114</xdr:rowOff>
    </xdr:from>
    <xdr:to>
      <xdr:col>18</xdr:col>
      <xdr:colOff>492125</xdr:colOff>
      <xdr:row>35</xdr:row>
      <xdr:rowOff>164714</xdr:rowOff>
    </xdr:to>
    <xdr:sp macro="" textlink="">
      <xdr:nvSpPr>
        <xdr:cNvPr id="547" name="円/楕円 546"/>
        <xdr:cNvSpPr/>
      </xdr:nvSpPr>
      <xdr:spPr>
        <a:xfrm>
          <a:off x="12763500" y="60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9791</xdr:rowOff>
    </xdr:from>
    <xdr:ext cx="534377" cy="259045"/>
    <xdr:sp macro="" textlink="">
      <xdr:nvSpPr>
        <xdr:cNvPr id="548" name="テキスト ボックス 547"/>
        <xdr:cNvSpPr txBox="1"/>
      </xdr:nvSpPr>
      <xdr:spPr>
        <a:xfrm>
          <a:off x="12547111" y="583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31864</xdr:rowOff>
    </xdr:from>
    <xdr:to>
      <xdr:col>23</xdr:col>
      <xdr:colOff>517525</xdr:colOff>
      <xdr:row>57</xdr:row>
      <xdr:rowOff>86563</xdr:rowOff>
    </xdr:to>
    <xdr:cxnSp macro="">
      <xdr:nvCxnSpPr>
        <xdr:cNvPr id="578" name="直線コネクタ 577"/>
        <xdr:cNvCxnSpPr/>
      </xdr:nvCxnSpPr>
      <xdr:spPr>
        <a:xfrm flipV="1">
          <a:off x="15481300" y="9804514"/>
          <a:ext cx="8382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86563</xdr:rowOff>
    </xdr:from>
    <xdr:to>
      <xdr:col>22</xdr:col>
      <xdr:colOff>365125</xdr:colOff>
      <xdr:row>57</xdr:row>
      <xdr:rowOff>98628</xdr:rowOff>
    </xdr:to>
    <xdr:cxnSp macro="">
      <xdr:nvCxnSpPr>
        <xdr:cNvPr id="581" name="直線コネクタ 580"/>
        <xdr:cNvCxnSpPr/>
      </xdr:nvCxnSpPr>
      <xdr:spPr>
        <a:xfrm flipV="1">
          <a:off x="14592300" y="98592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116408</xdr:rowOff>
    </xdr:from>
    <xdr:to>
      <xdr:col>21</xdr:col>
      <xdr:colOff>161925</xdr:colOff>
      <xdr:row>57</xdr:row>
      <xdr:rowOff>98628</xdr:rowOff>
    </xdr:to>
    <xdr:cxnSp macro="">
      <xdr:nvCxnSpPr>
        <xdr:cNvPr id="584" name="直線コネクタ 583"/>
        <xdr:cNvCxnSpPr/>
      </xdr:nvCxnSpPr>
      <xdr:spPr>
        <a:xfrm>
          <a:off x="13703300" y="9546158"/>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116408</xdr:rowOff>
    </xdr:from>
    <xdr:to>
      <xdr:col>19</xdr:col>
      <xdr:colOff>644525</xdr:colOff>
      <xdr:row>57</xdr:row>
      <xdr:rowOff>59881</xdr:rowOff>
    </xdr:to>
    <xdr:cxnSp macro="">
      <xdr:nvCxnSpPr>
        <xdr:cNvPr id="587" name="直線コネクタ 586"/>
        <xdr:cNvCxnSpPr/>
      </xdr:nvCxnSpPr>
      <xdr:spPr>
        <a:xfrm flipV="1">
          <a:off x="12814300" y="9546158"/>
          <a:ext cx="889000" cy="2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152514</xdr:rowOff>
    </xdr:from>
    <xdr:to>
      <xdr:col>23</xdr:col>
      <xdr:colOff>568325</xdr:colOff>
      <xdr:row>57</xdr:row>
      <xdr:rowOff>82664</xdr:rowOff>
    </xdr:to>
    <xdr:sp macro="" textlink="">
      <xdr:nvSpPr>
        <xdr:cNvPr id="597" name="円/楕円 596"/>
        <xdr:cNvSpPr/>
      </xdr:nvSpPr>
      <xdr:spPr>
        <a:xfrm>
          <a:off x="16268700" y="97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130941</xdr:rowOff>
    </xdr:from>
    <xdr:ext cx="534377" cy="259045"/>
    <xdr:sp macro="" textlink="">
      <xdr:nvSpPr>
        <xdr:cNvPr id="598" name="教育費該当値テキスト"/>
        <xdr:cNvSpPr txBox="1"/>
      </xdr:nvSpPr>
      <xdr:spPr>
        <a:xfrm>
          <a:off x="16370300" y="973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35763</xdr:rowOff>
    </xdr:from>
    <xdr:to>
      <xdr:col>22</xdr:col>
      <xdr:colOff>415925</xdr:colOff>
      <xdr:row>57</xdr:row>
      <xdr:rowOff>137363</xdr:rowOff>
    </xdr:to>
    <xdr:sp macro="" textlink="">
      <xdr:nvSpPr>
        <xdr:cNvPr id="599" name="円/楕円 598"/>
        <xdr:cNvSpPr/>
      </xdr:nvSpPr>
      <xdr:spPr>
        <a:xfrm>
          <a:off x="15430500" y="98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153890</xdr:rowOff>
    </xdr:from>
    <xdr:ext cx="534377" cy="259045"/>
    <xdr:sp macro="" textlink="">
      <xdr:nvSpPr>
        <xdr:cNvPr id="600" name="テキスト ボックス 599"/>
        <xdr:cNvSpPr txBox="1"/>
      </xdr:nvSpPr>
      <xdr:spPr>
        <a:xfrm>
          <a:off x="15214111" y="95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47828</xdr:rowOff>
    </xdr:from>
    <xdr:to>
      <xdr:col>21</xdr:col>
      <xdr:colOff>212725</xdr:colOff>
      <xdr:row>57</xdr:row>
      <xdr:rowOff>149428</xdr:rowOff>
    </xdr:to>
    <xdr:sp macro="" textlink="">
      <xdr:nvSpPr>
        <xdr:cNvPr id="601" name="円/楕円 600"/>
        <xdr:cNvSpPr/>
      </xdr:nvSpPr>
      <xdr:spPr>
        <a:xfrm>
          <a:off x="14541500" y="98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140555</xdr:rowOff>
    </xdr:from>
    <xdr:ext cx="534377" cy="259045"/>
    <xdr:sp macro="" textlink="">
      <xdr:nvSpPr>
        <xdr:cNvPr id="602" name="テキスト ボックス 601"/>
        <xdr:cNvSpPr txBox="1"/>
      </xdr:nvSpPr>
      <xdr:spPr>
        <a:xfrm>
          <a:off x="14325111" y="99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65608</xdr:rowOff>
    </xdr:from>
    <xdr:to>
      <xdr:col>20</xdr:col>
      <xdr:colOff>9525</xdr:colOff>
      <xdr:row>55</xdr:row>
      <xdr:rowOff>167208</xdr:rowOff>
    </xdr:to>
    <xdr:sp macro="" textlink="">
      <xdr:nvSpPr>
        <xdr:cNvPr id="603" name="円/楕円 602"/>
        <xdr:cNvSpPr/>
      </xdr:nvSpPr>
      <xdr:spPr>
        <a:xfrm>
          <a:off x="13652500" y="9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12285</xdr:rowOff>
    </xdr:from>
    <xdr:ext cx="534377" cy="259045"/>
    <xdr:sp macro="" textlink="">
      <xdr:nvSpPr>
        <xdr:cNvPr id="604" name="テキスト ボックス 603"/>
        <xdr:cNvSpPr txBox="1"/>
      </xdr:nvSpPr>
      <xdr:spPr>
        <a:xfrm>
          <a:off x="13436111" y="92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9081</xdr:rowOff>
    </xdr:from>
    <xdr:to>
      <xdr:col>18</xdr:col>
      <xdr:colOff>492125</xdr:colOff>
      <xdr:row>57</xdr:row>
      <xdr:rowOff>110681</xdr:rowOff>
    </xdr:to>
    <xdr:sp macro="" textlink="">
      <xdr:nvSpPr>
        <xdr:cNvPr id="605" name="円/楕円 604"/>
        <xdr:cNvSpPr/>
      </xdr:nvSpPr>
      <xdr:spPr>
        <a:xfrm>
          <a:off x="12763500" y="97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127208</xdr:rowOff>
    </xdr:from>
    <xdr:ext cx="534377" cy="259045"/>
    <xdr:sp macro="" textlink="">
      <xdr:nvSpPr>
        <xdr:cNvPr id="606" name="テキスト ボックス 605"/>
        <xdr:cNvSpPr txBox="1"/>
      </xdr:nvSpPr>
      <xdr:spPr>
        <a:xfrm>
          <a:off x="12547111" y="95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20333</xdr:rowOff>
    </xdr:from>
    <xdr:to>
      <xdr:col>23</xdr:col>
      <xdr:colOff>516889</xdr:colOff>
      <xdr:row>79</xdr:row>
      <xdr:rowOff>44450</xdr:rowOff>
    </xdr:to>
    <xdr:cxnSp macro="">
      <xdr:nvCxnSpPr>
        <xdr:cNvPr id="630" name="直線コネクタ 629"/>
        <xdr:cNvCxnSpPr/>
      </xdr:nvCxnSpPr>
      <xdr:spPr>
        <a:xfrm flipV="1">
          <a:off x="16317595" y="12364733"/>
          <a:ext cx="1269" cy="122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138460</xdr:rowOff>
    </xdr:from>
    <xdr:ext cx="534377" cy="259045"/>
    <xdr:sp macro="" textlink="">
      <xdr:nvSpPr>
        <xdr:cNvPr id="633" name="災害復旧費最大値テキスト"/>
        <xdr:cNvSpPr txBox="1"/>
      </xdr:nvSpPr>
      <xdr:spPr>
        <a:xfrm>
          <a:off x="16370300" y="121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72</xdr:row>
      <xdr:rowOff>20333</xdr:rowOff>
    </xdr:from>
    <xdr:to>
      <xdr:col>23</xdr:col>
      <xdr:colOff>606425</xdr:colOff>
      <xdr:row>72</xdr:row>
      <xdr:rowOff>20333</xdr:rowOff>
    </xdr:to>
    <xdr:cxnSp macro="">
      <xdr:nvCxnSpPr>
        <xdr:cNvPr id="634" name="直線コネクタ 633"/>
        <xdr:cNvCxnSpPr/>
      </xdr:nvCxnSpPr>
      <xdr:spPr>
        <a:xfrm>
          <a:off x="16230600" y="1236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138976</xdr:rowOff>
    </xdr:from>
    <xdr:to>
      <xdr:col>23</xdr:col>
      <xdr:colOff>517525</xdr:colOff>
      <xdr:row>79</xdr:row>
      <xdr:rowOff>41287</xdr:rowOff>
    </xdr:to>
    <xdr:cxnSp macro="">
      <xdr:nvCxnSpPr>
        <xdr:cNvPr id="635" name="直線コネクタ 634"/>
        <xdr:cNvCxnSpPr/>
      </xdr:nvCxnSpPr>
      <xdr:spPr>
        <a:xfrm>
          <a:off x="15481300" y="13340626"/>
          <a:ext cx="8382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134447</xdr:rowOff>
    </xdr:from>
    <xdr:ext cx="469744" cy="259045"/>
    <xdr:sp macro="" textlink="">
      <xdr:nvSpPr>
        <xdr:cNvPr id="636" name="災害復旧費平均値テキスト"/>
        <xdr:cNvSpPr txBox="1"/>
      </xdr:nvSpPr>
      <xdr:spPr>
        <a:xfrm>
          <a:off x="16370300" y="131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111570</xdr:rowOff>
    </xdr:from>
    <xdr:to>
      <xdr:col>23</xdr:col>
      <xdr:colOff>568325</xdr:colOff>
      <xdr:row>78</xdr:row>
      <xdr:rowOff>41720</xdr:rowOff>
    </xdr:to>
    <xdr:sp macro="" textlink="">
      <xdr:nvSpPr>
        <xdr:cNvPr id="637" name="フローチャート : 判断 636"/>
        <xdr:cNvSpPr/>
      </xdr:nvSpPr>
      <xdr:spPr>
        <a:xfrm>
          <a:off x="162687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56756</xdr:rowOff>
    </xdr:from>
    <xdr:to>
      <xdr:col>22</xdr:col>
      <xdr:colOff>365125</xdr:colOff>
      <xdr:row>77</xdr:row>
      <xdr:rowOff>138976</xdr:rowOff>
    </xdr:to>
    <xdr:cxnSp macro="">
      <xdr:nvCxnSpPr>
        <xdr:cNvPr id="638" name="直線コネクタ 637"/>
        <xdr:cNvCxnSpPr/>
      </xdr:nvCxnSpPr>
      <xdr:spPr>
        <a:xfrm>
          <a:off x="14592300" y="12229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94683</xdr:rowOff>
    </xdr:from>
    <xdr:ext cx="469744" cy="259045"/>
    <xdr:sp macro="" textlink="">
      <xdr:nvSpPr>
        <xdr:cNvPr id="640" name="テキスト ボックス 639"/>
        <xdr:cNvSpPr txBox="1"/>
      </xdr:nvSpPr>
      <xdr:spPr>
        <a:xfrm>
          <a:off x="15246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56756</xdr:rowOff>
    </xdr:from>
    <xdr:to>
      <xdr:col>21</xdr:col>
      <xdr:colOff>161925</xdr:colOff>
      <xdr:row>73</xdr:row>
      <xdr:rowOff>1168</xdr:rowOff>
    </xdr:to>
    <xdr:cxnSp macro="">
      <xdr:nvCxnSpPr>
        <xdr:cNvPr id="641" name="直線コネクタ 640"/>
        <xdr:cNvCxnSpPr/>
      </xdr:nvCxnSpPr>
      <xdr:spPr>
        <a:xfrm flipV="1">
          <a:off x="13703300" y="12229706"/>
          <a:ext cx="889000" cy="28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122077</xdr:rowOff>
    </xdr:from>
    <xdr:ext cx="469744" cy="259045"/>
    <xdr:sp macro="" textlink="">
      <xdr:nvSpPr>
        <xdr:cNvPr id="643" name="テキスト ボックス 642"/>
        <xdr:cNvSpPr txBox="1"/>
      </xdr:nvSpPr>
      <xdr:spPr>
        <a:xfrm>
          <a:off x="14357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1168</xdr:rowOff>
    </xdr:from>
    <xdr:to>
      <xdr:col>19</xdr:col>
      <xdr:colOff>644525</xdr:colOff>
      <xdr:row>73</xdr:row>
      <xdr:rowOff>112802</xdr:rowOff>
    </xdr:to>
    <xdr:cxnSp macro="">
      <xdr:nvCxnSpPr>
        <xdr:cNvPr id="644" name="直線コネクタ 643"/>
        <xdr:cNvCxnSpPr/>
      </xdr:nvCxnSpPr>
      <xdr:spPr>
        <a:xfrm flipV="1">
          <a:off x="12814300" y="12517018"/>
          <a:ext cx="889000" cy="1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124401</xdr:rowOff>
    </xdr:from>
    <xdr:ext cx="469744" cy="259045"/>
    <xdr:sp macro="" textlink="">
      <xdr:nvSpPr>
        <xdr:cNvPr id="646" name="テキスト ボックス 645"/>
        <xdr:cNvSpPr txBox="1"/>
      </xdr:nvSpPr>
      <xdr:spPr>
        <a:xfrm>
          <a:off x="13468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271</xdr:rowOff>
    </xdr:from>
    <xdr:ext cx="469744" cy="259045"/>
    <xdr:sp macro="" textlink="">
      <xdr:nvSpPr>
        <xdr:cNvPr id="648" name="テキスト ボックス 647"/>
        <xdr:cNvSpPr txBox="1"/>
      </xdr:nvSpPr>
      <xdr:spPr>
        <a:xfrm>
          <a:off x="1257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161937</xdr:rowOff>
    </xdr:from>
    <xdr:to>
      <xdr:col>23</xdr:col>
      <xdr:colOff>568325</xdr:colOff>
      <xdr:row>79</xdr:row>
      <xdr:rowOff>92087</xdr:rowOff>
    </xdr:to>
    <xdr:sp macro="" textlink="">
      <xdr:nvSpPr>
        <xdr:cNvPr id="654" name="円/楕円 653"/>
        <xdr:cNvSpPr/>
      </xdr:nvSpPr>
      <xdr:spPr>
        <a:xfrm>
          <a:off x="162687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76864</xdr:rowOff>
    </xdr:from>
    <xdr:ext cx="313932" cy="259045"/>
    <xdr:sp macro="" textlink="">
      <xdr:nvSpPr>
        <xdr:cNvPr id="655" name="災害復旧費該当値テキスト"/>
        <xdr:cNvSpPr txBox="1"/>
      </xdr:nvSpPr>
      <xdr:spPr>
        <a:xfrm>
          <a:off x="16370300" y="13449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88176</xdr:rowOff>
    </xdr:from>
    <xdr:to>
      <xdr:col>22</xdr:col>
      <xdr:colOff>415925</xdr:colOff>
      <xdr:row>78</xdr:row>
      <xdr:rowOff>18326</xdr:rowOff>
    </xdr:to>
    <xdr:sp macro="" textlink="">
      <xdr:nvSpPr>
        <xdr:cNvPr id="656" name="円/楕円 655"/>
        <xdr:cNvSpPr/>
      </xdr:nvSpPr>
      <xdr:spPr>
        <a:xfrm>
          <a:off x="15430500" y="132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34853</xdr:rowOff>
    </xdr:from>
    <xdr:ext cx="469744" cy="259045"/>
    <xdr:sp macro="" textlink="">
      <xdr:nvSpPr>
        <xdr:cNvPr id="657" name="テキスト ボックス 656"/>
        <xdr:cNvSpPr txBox="1"/>
      </xdr:nvSpPr>
      <xdr:spPr>
        <a:xfrm>
          <a:off x="15246427" y="130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5956</xdr:rowOff>
    </xdr:from>
    <xdr:to>
      <xdr:col>21</xdr:col>
      <xdr:colOff>212725</xdr:colOff>
      <xdr:row>71</xdr:row>
      <xdr:rowOff>107556</xdr:rowOff>
    </xdr:to>
    <xdr:sp macro="" textlink="">
      <xdr:nvSpPr>
        <xdr:cNvPr id="658" name="円/楕円 657"/>
        <xdr:cNvSpPr/>
      </xdr:nvSpPr>
      <xdr:spPr>
        <a:xfrm>
          <a:off x="14541500" y="121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124083</xdr:rowOff>
    </xdr:from>
    <xdr:ext cx="534377" cy="259045"/>
    <xdr:sp macro="" textlink="">
      <xdr:nvSpPr>
        <xdr:cNvPr id="659" name="テキスト ボックス 658"/>
        <xdr:cNvSpPr txBox="1"/>
      </xdr:nvSpPr>
      <xdr:spPr>
        <a:xfrm>
          <a:off x="14325111" y="119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121818</xdr:rowOff>
    </xdr:from>
    <xdr:to>
      <xdr:col>20</xdr:col>
      <xdr:colOff>9525</xdr:colOff>
      <xdr:row>73</xdr:row>
      <xdr:rowOff>51968</xdr:rowOff>
    </xdr:to>
    <xdr:sp macro="" textlink="">
      <xdr:nvSpPr>
        <xdr:cNvPr id="660" name="円/楕円 659"/>
        <xdr:cNvSpPr/>
      </xdr:nvSpPr>
      <xdr:spPr>
        <a:xfrm>
          <a:off x="13652500" y="124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68495</xdr:rowOff>
    </xdr:from>
    <xdr:ext cx="534377" cy="259045"/>
    <xdr:sp macro="" textlink="">
      <xdr:nvSpPr>
        <xdr:cNvPr id="661" name="テキスト ボックス 660"/>
        <xdr:cNvSpPr txBox="1"/>
      </xdr:nvSpPr>
      <xdr:spPr>
        <a:xfrm>
          <a:off x="13436111" y="122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62002</xdr:rowOff>
    </xdr:from>
    <xdr:to>
      <xdr:col>18</xdr:col>
      <xdr:colOff>492125</xdr:colOff>
      <xdr:row>73</xdr:row>
      <xdr:rowOff>163602</xdr:rowOff>
    </xdr:to>
    <xdr:sp macro="" textlink="">
      <xdr:nvSpPr>
        <xdr:cNvPr id="662" name="円/楕円 661"/>
        <xdr:cNvSpPr/>
      </xdr:nvSpPr>
      <xdr:spPr>
        <a:xfrm>
          <a:off x="12763500" y="125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8679</xdr:rowOff>
    </xdr:from>
    <xdr:ext cx="534377" cy="259045"/>
    <xdr:sp macro="" textlink="">
      <xdr:nvSpPr>
        <xdr:cNvPr id="663" name="テキスト ボックス 662"/>
        <xdr:cNvSpPr txBox="1"/>
      </xdr:nvSpPr>
      <xdr:spPr>
        <a:xfrm>
          <a:off x="12547111" y="1235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90" name="直線コネクタ 689"/>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91"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2" name="直線コネクタ 691"/>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3"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4" name="直線コネクタ 693"/>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38790</xdr:rowOff>
    </xdr:from>
    <xdr:to>
      <xdr:col>23</xdr:col>
      <xdr:colOff>517525</xdr:colOff>
      <xdr:row>92</xdr:row>
      <xdr:rowOff>77358</xdr:rowOff>
    </xdr:to>
    <xdr:cxnSp macro="">
      <xdr:nvCxnSpPr>
        <xdr:cNvPr id="695" name="直線コネクタ 694"/>
        <xdr:cNvCxnSpPr/>
      </xdr:nvCxnSpPr>
      <xdr:spPr>
        <a:xfrm>
          <a:off x="15481300" y="15469290"/>
          <a:ext cx="8382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6"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7" name="フローチャート : 判断 696"/>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38790</xdr:rowOff>
    </xdr:from>
    <xdr:to>
      <xdr:col>22</xdr:col>
      <xdr:colOff>365125</xdr:colOff>
      <xdr:row>90</xdr:row>
      <xdr:rowOff>141105</xdr:rowOff>
    </xdr:to>
    <xdr:cxnSp macro="">
      <xdr:nvCxnSpPr>
        <xdr:cNvPr id="698" name="直線コネクタ 697"/>
        <xdr:cNvCxnSpPr/>
      </xdr:nvCxnSpPr>
      <xdr:spPr>
        <a:xfrm flipV="1">
          <a:off x="14592300" y="15469290"/>
          <a:ext cx="8890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9" name="フローチャート : 判断 698"/>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700" name="テキスト ボックス 699"/>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86534</xdr:rowOff>
    </xdr:from>
    <xdr:to>
      <xdr:col>21</xdr:col>
      <xdr:colOff>161925</xdr:colOff>
      <xdr:row>90</xdr:row>
      <xdr:rowOff>141105</xdr:rowOff>
    </xdr:to>
    <xdr:cxnSp macro="">
      <xdr:nvCxnSpPr>
        <xdr:cNvPr id="701" name="直線コネクタ 700"/>
        <xdr:cNvCxnSpPr/>
      </xdr:nvCxnSpPr>
      <xdr:spPr>
        <a:xfrm>
          <a:off x="13703300" y="15517034"/>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2" name="フローチャート : 判断 701"/>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3" name="テキスト ボックス 702"/>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86534</xdr:rowOff>
    </xdr:from>
    <xdr:to>
      <xdr:col>19</xdr:col>
      <xdr:colOff>644525</xdr:colOff>
      <xdr:row>91</xdr:row>
      <xdr:rowOff>30854</xdr:rowOff>
    </xdr:to>
    <xdr:cxnSp macro="">
      <xdr:nvCxnSpPr>
        <xdr:cNvPr id="704" name="直線コネクタ 703"/>
        <xdr:cNvCxnSpPr/>
      </xdr:nvCxnSpPr>
      <xdr:spPr>
        <a:xfrm flipV="1">
          <a:off x="12814300" y="15517034"/>
          <a:ext cx="889000" cy="1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5" name="フローチャート : 判断 704"/>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6" name="テキスト ボックス 705"/>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7" name="フローチャート : 判断 706"/>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8" name="テキスト ボックス 707"/>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26558</xdr:rowOff>
    </xdr:from>
    <xdr:to>
      <xdr:col>23</xdr:col>
      <xdr:colOff>568325</xdr:colOff>
      <xdr:row>92</xdr:row>
      <xdr:rowOff>128158</xdr:rowOff>
    </xdr:to>
    <xdr:sp macro="" textlink="">
      <xdr:nvSpPr>
        <xdr:cNvPr id="714" name="円/楕円 713"/>
        <xdr:cNvSpPr/>
      </xdr:nvSpPr>
      <xdr:spPr>
        <a:xfrm>
          <a:off x="162687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49435</xdr:rowOff>
    </xdr:from>
    <xdr:ext cx="534377" cy="259045"/>
    <xdr:sp macro="" textlink="">
      <xdr:nvSpPr>
        <xdr:cNvPr id="715" name="公債費該当値テキスト"/>
        <xdr:cNvSpPr txBox="1"/>
      </xdr:nvSpPr>
      <xdr:spPr>
        <a:xfrm>
          <a:off x="16370300" y="156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159440</xdr:rowOff>
    </xdr:from>
    <xdr:to>
      <xdr:col>22</xdr:col>
      <xdr:colOff>415925</xdr:colOff>
      <xdr:row>90</xdr:row>
      <xdr:rowOff>89590</xdr:rowOff>
    </xdr:to>
    <xdr:sp macro="" textlink="">
      <xdr:nvSpPr>
        <xdr:cNvPr id="716" name="円/楕円 715"/>
        <xdr:cNvSpPr/>
      </xdr:nvSpPr>
      <xdr:spPr>
        <a:xfrm>
          <a:off x="15430500" y="154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106117</xdr:rowOff>
    </xdr:from>
    <xdr:ext cx="534377" cy="259045"/>
    <xdr:sp macro="" textlink="">
      <xdr:nvSpPr>
        <xdr:cNvPr id="717" name="テキスト ボックス 716"/>
        <xdr:cNvSpPr txBox="1"/>
      </xdr:nvSpPr>
      <xdr:spPr>
        <a:xfrm>
          <a:off x="15214111" y="151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69,090</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90305</xdr:rowOff>
    </xdr:from>
    <xdr:to>
      <xdr:col>21</xdr:col>
      <xdr:colOff>212725</xdr:colOff>
      <xdr:row>91</xdr:row>
      <xdr:rowOff>20455</xdr:rowOff>
    </xdr:to>
    <xdr:sp macro="" textlink="">
      <xdr:nvSpPr>
        <xdr:cNvPr id="718" name="円/楕円 717"/>
        <xdr:cNvSpPr/>
      </xdr:nvSpPr>
      <xdr:spPr>
        <a:xfrm>
          <a:off x="14541500" y="155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36982</xdr:rowOff>
    </xdr:from>
    <xdr:ext cx="534377" cy="259045"/>
    <xdr:sp macro="" textlink="">
      <xdr:nvSpPr>
        <xdr:cNvPr id="719" name="テキスト ボックス 718"/>
        <xdr:cNvSpPr txBox="1"/>
      </xdr:nvSpPr>
      <xdr:spPr>
        <a:xfrm>
          <a:off x="14325111" y="15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35734</xdr:rowOff>
    </xdr:from>
    <xdr:to>
      <xdr:col>20</xdr:col>
      <xdr:colOff>9525</xdr:colOff>
      <xdr:row>90</xdr:row>
      <xdr:rowOff>137334</xdr:rowOff>
    </xdr:to>
    <xdr:sp macro="" textlink="">
      <xdr:nvSpPr>
        <xdr:cNvPr id="720" name="円/楕円 719"/>
        <xdr:cNvSpPr/>
      </xdr:nvSpPr>
      <xdr:spPr>
        <a:xfrm>
          <a:off x="13652500" y="154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153861</xdr:rowOff>
    </xdr:from>
    <xdr:ext cx="534377" cy="259045"/>
    <xdr:sp macro="" textlink="">
      <xdr:nvSpPr>
        <xdr:cNvPr id="721" name="テキスト ボックス 720"/>
        <xdr:cNvSpPr txBox="1"/>
      </xdr:nvSpPr>
      <xdr:spPr>
        <a:xfrm>
          <a:off x="13436111" y="152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151504</xdr:rowOff>
    </xdr:from>
    <xdr:to>
      <xdr:col>18</xdr:col>
      <xdr:colOff>492125</xdr:colOff>
      <xdr:row>91</xdr:row>
      <xdr:rowOff>81654</xdr:rowOff>
    </xdr:to>
    <xdr:sp macro="" textlink="">
      <xdr:nvSpPr>
        <xdr:cNvPr id="722" name="円/楕円 721"/>
        <xdr:cNvSpPr/>
      </xdr:nvSpPr>
      <xdr:spPr>
        <a:xfrm>
          <a:off x="12763500" y="15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98181</xdr:rowOff>
    </xdr:from>
    <xdr:ext cx="534377" cy="259045"/>
    <xdr:sp macro="" textlink="">
      <xdr:nvSpPr>
        <xdr:cNvPr id="723" name="テキスト ボックス 722"/>
        <xdr:cNvSpPr txBox="1"/>
      </xdr:nvSpPr>
      <xdr:spPr>
        <a:xfrm>
          <a:off x="12547111" y="153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5" name="直線コネクタ 74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9" name="直線コネクタ 74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51"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2" name="フローチャート : 判断 751"/>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4" name="フローチャート : 判断 753"/>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5" name="テキスト ボックス 754"/>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7" name="フローチャート : 判断 756"/>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8" name="テキスト ボックス 757"/>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60" name="フローチャート : 判断 759"/>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61" name="テキスト ボックス 760"/>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2" name="フローチャート : 判断 761"/>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3" name="テキスト ボックス 762"/>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歳出決算総額で２番目に比重を占める総務費は、住民一人当たり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75,083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減債基金積立金、公共施設維持補修基金積立金等が減少したものの、それ以上に財政調整基金積立金、未来のまちづくり推進基金積立金等が増加したことから、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11,937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147,731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歳出決算総額の中で最も大きな比重を占めており、臨時福祉給付金支給事業費、地域型保育給付費、従来からの保育所運営費等が減少したものの、それ以上に子ども子育て支援制度施行に伴う施設型給付費及び地域型保育給付費並びに医療扶助の増加などにより生活保護費が増加したこと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13,203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76,810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％）なっており、病院事業会計繰出金は減少したものの、水道事業会計繰出金、最終処分場整備事業費等が増加したことにより、住民一人当たりのコストは平成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57,991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％）となっており、東和総合運動公園整備事業費が減少したものの、学校施設非構造物耐震化工事費、各中学校改修工事費等が増加したことにより、住民一人当たりのコストは平成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57,409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10.97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％）となっており、長期債に係る元利償還金の繰上償還等により住民一人当たりのコストは平成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11,681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第２次行財政改革大綱（平成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年度）に掲げた取組を着実に進めていることから、実質収支額は継続的な黒字となっており、平成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年度は通常望ましいとされる３～５％の範囲内の水準を確保した。実質単年度収支についても、平成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年度に引き続き黒字を確保している。財政調整基金残高は、普通交付税の合併算定替期間の終了等に備えた積立てにより、平成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年度比較で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その他会計（赤字）のうち、病院事業会計については、平成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年度は資金不足額が発生していたが、平成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年度においては流動負債が減少したこと及び未収金等の流動資産が増加したことにより資金不足額は発生しなかった。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今後もこの傾向を維持し、より一層の健全な経営を図る。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48728299</v>
      </c>
      <c r="BO4" s="379"/>
      <c r="BP4" s="379"/>
      <c r="BQ4" s="379"/>
      <c r="BR4" s="379"/>
      <c r="BS4" s="379"/>
      <c r="BT4" s="379"/>
      <c r="BU4" s="380"/>
      <c r="BV4" s="378">
        <v>48067971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6.3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47222173</v>
      </c>
      <c r="BO5" s="416"/>
      <c r="BP5" s="416"/>
      <c r="BQ5" s="416"/>
      <c r="BR5" s="416"/>
      <c r="BS5" s="416"/>
      <c r="BT5" s="416"/>
      <c r="BU5" s="417"/>
      <c r="BV5" s="415">
        <v>45076753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86.3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1506126</v>
      </c>
      <c r="BO6" s="416"/>
      <c r="BP6" s="416"/>
      <c r="BQ6" s="416"/>
      <c r="BR6" s="416"/>
      <c r="BS6" s="416"/>
      <c r="BT6" s="416"/>
      <c r="BU6" s="417"/>
      <c r="BV6" s="415">
        <v>2991218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265000</v>
      </c>
      <c r="BO7" s="416"/>
      <c r="BP7" s="416"/>
      <c r="BQ7" s="416"/>
      <c r="BR7" s="416"/>
      <c r="BS7" s="416"/>
      <c r="BT7" s="416"/>
      <c r="BU7" s="417"/>
      <c r="BV7" s="415">
        <v>1175892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29069804</v>
      </c>
      <c r="CU7" s="416"/>
      <c r="CV7" s="416"/>
      <c r="CW7" s="416"/>
      <c r="CX7" s="416"/>
      <c r="CY7" s="416"/>
      <c r="CZ7" s="416"/>
      <c r="DA7" s="417"/>
      <c r="DB7" s="415">
        <v>28994937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1241126</v>
      </c>
      <c r="BO8" s="416"/>
      <c r="BP8" s="416"/>
      <c r="BQ8" s="416"/>
      <c r="BR8" s="416"/>
      <c r="BS8" s="416"/>
      <c r="BT8" s="416"/>
      <c r="BU8" s="417"/>
      <c r="BV8" s="415">
        <v>1815326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81959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-574200</v>
      </c>
      <c r="BO9" s="416"/>
      <c r="BP9" s="416"/>
      <c r="BQ9" s="416"/>
      <c r="BR9" s="416"/>
      <c r="BS9" s="416"/>
      <c r="BT9" s="416"/>
      <c r="BU9" s="417"/>
      <c r="BV9" s="415">
        <v>614410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16.600000000000001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83969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761205</v>
      </c>
      <c r="BO10" s="416"/>
      <c r="BP10" s="416"/>
      <c r="BQ10" s="416"/>
      <c r="BR10" s="416"/>
      <c r="BS10" s="416"/>
      <c r="BT10" s="416"/>
      <c r="BU10" s="417"/>
      <c r="BV10" s="415">
        <v>7234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62415</v>
      </c>
      <c r="BO11" s="416"/>
      <c r="BP11" s="416"/>
      <c r="BQ11" s="416"/>
      <c r="BR11" s="416"/>
      <c r="BS11" s="416"/>
      <c r="BT11" s="416"/>
      <c r="BU11" s="417"/>
      <c r="BV11" s="415">
        <v>610985</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82816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v>681494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82523</v>
      </c>
      <c r="S13" s="497"/>
      <c r="T13" s="497"/>
      <c r="U13" s="497"/>
      <c r="V13" s="498"/>
      <c r="W13" s="431" t="s">
        <v>119</v>
      </c>
      <c r="X13" s="432"/>
      <c r="Y13" s="432"/>
      <c r="Z13" s="432"/>
      <c r="AA13" s="432"/>
      <c r="AB13" s="422"/>
      <c r="AC13" s="466">
        <v>5277</v>
      </c>
      <c r="AD13" s="467"/>
      <c r="AE13" s="467"/>
      <c r="AF13" s="467"/>
      <c r="AG13" s="506"/>
      <c r="AH13" s="466">
        <v>7335</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249420</v>
      </c>
      <c r="BO13" s="416"/>
      <c r="BP13" s="416"/>
      <c r="BQ13" s="416"/>
      <c r="BR13" s="416"/>
      <c r="BS13" s="416"/>
      <c r="BT13" s="416"/>
      <c r="BU13" s="417"/>
      <c r="BV13" s="415">
        <v>551135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9.3000000000000007</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83763</v>
      </c>
      <c r="S14" s="497"/>
      <c r="T14" s="497"/>
      <c r="U14" s="497"/>
      <c r="V14" s="498"/>
      <c r="W14" s="405"/>
      <c r="X14" s="406"/>
      <c r="Y14" s="406"/>
      <c r="Z14" s="406"/>
      <c r="AA14" s="406"/>
      <c r="AB14" s="395"/>
      <c r="AC14" s="499">
        <v>14.1</v>
      </c>
      <c r="AD14" s="500"/>
      <c r="AE14" s="500"/>
      <c r="AF14" s="500"/>
      <c r="AG14" s="501"/>
      <c r="AH14" s="499">
        <v>16.8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47.2</v>
      </c>
      <c r="CU14" s="511"/>
      <c r="CV14" s="511"/>
      <c r="CW14" s="511"/>
      <c r="CX14" s="511"/>
      <c r="CY14" s="511"/>
      <c r="CZ14" s="511"/>
      <c r="DA14" s="512"/>
      <c r="DB14" s="510">
        <v>51.7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83459</v>
      </c>
      <c r="S15" s="497"/>
      <c r="T15" s="497"/>
      <c r="U15" s="497"/>
      <c r="V15" s="498"/>
      <c r="W15" s="431" t="s">
        <v>125</v>
      </c>
      <c r="X15" s="432"/>
      <c r="Y15" s="432"/>
      <c r="Z15" s="432"/>
      <c r="AA15" s="432"/>
      <c r="AB15" s="422"/>
      <c r="AC15" s="466">
        <v>11472</v>
      </c>
      <c r="AD15" s="467"/>
      <c r="AE15" s="467"/>
      <c r="AF15" s="467"/>
      <c r="AG15" s="506"/>
      <c r="AH15" s="466">
        <v>14178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7817333</v>
      </c>
      <c r="BO15" s="379"/>
      <c r="BP15" s="379"/>
      <c r="BQ15" s="379"/>
      <c r="BR15" s="379"/>
      <c r="BS15" s="379"/>
      <c r="BT15" s="379"/>
      <c r="BU15" s="380"/>
      <c r="BV15" s="378">
        <v>7440560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30.6</v>
      </c>
      <c r="AD16" s="500"/>
      <c r="AE16" s="500"/>
      <c r="AF16" s="500"/>
      <c r="AG16" s="501"/>
      <c r="AH16" s="499">
        <v>32.5</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21660096</v>
      </c>
      <c r="BO16" s="416"/>
      <c r="BP16" s="416"/>
      <c r="BQ16" s="416"/>
      <c r="BR16" s="416"/>
      <c r="BS16" s="416"/>
      <c r="BT16" s="416"/>
      <c r="BU16" s="417"/>
      <c r="BV16" s="415">
        <v>20555638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20797</v>
      </c>
      <c r="AD17" s="467"/>
      <c r="AE17" s="467"/>
      <c r="AF17" s="467"/>
      <c r="AG17" s="506"/>
      <c r="AH17" s="466">
        <v>22001</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9767828</v>
      </c>
      <c r="BO17" s="416"/>
      <c r="BP17" s="416"/>
      <c r="BQ17" s="416"/>
      <c r="BR17" s="416"/>
      <c r="BS17" s="416"/>
      <c r="BT17" s="416"/>
      <c r="BU17" s="417"/>
      <c r="BV17" s="415">
        <v>9493424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536.12</v>
      </c>
      <c r="M18" s="528"/>
      <c r="N18" s="528"/>
      <c r="O18" s="528"/>
      <c r="P18" s="528"/>
      <c r="Q18" s="528"/>
      <c r="R18" s="529"/>
      <c r="S18" s="529"/>
      <c r="T18" s="529"/>
      <c r="U18" s="529"/>
      <c r="V18" s="530"/>
      <c r="W18" s="433"/>
      <c r="X18" s="434"/>
      <c r="Y18" s="434"/>
      <c r="Z18" s="434"/>
      <c r="AA18" s="434"/>
      <c r="AB18" s="425"/>
      <c r="AC18" s="531">
        <v>55.4</v>
      </c>
      <c r="AD18" s="532"/>
      <c r="AE18" s="532"/>
      <c r="AF18" s="532"/>
      <c r="AG18" s="533"/>
      <c r="AH18" s="531">
        <v>50.5</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24985841</v>
      </c>
      <c r="BO18" s="416"/>
      <c r="BP18" s="416"/>
      <c r="BQ18" s="416"/>
      <c r="BR18" s="416"/>
      <c r="BS18" s="416"/>
      <c r="BT18" s="416"/>
      <c r="BU18" s="417"/>
      <c r="BV18" s="415">
        <v>24919820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153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32551030</v>
      </c>
      <c r="BO19" s="416"/>
      <c r="BP19" s="416"/>
      <c r="BQ19" s="416"/>
      <c r="BR19" s="416"/>
      <c r="BS19" s="416"/>
      <c r="BT19" s="416"/>
      <c r="BU19" s="417"/>
      <c r="BV19" s="415">
        <v>34206945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26196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48346896</v>
      </c>
      <c r="BO23" s="416"/>
      <c r="BP23" s="416"/>
      <c r="BQ23" s="416"/>
      <c r="BR23" s="416"/>
      <c r="BS23" s="416"/>
      <c r="BT23" s="416"/>
      <c r="BU23" s="417"/>
      <c r="BV23" s="415">
        <v>47057480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9110</v>
      </c>
      <c r="R24" s="467"/>
      <c r="S24" s="467"/>
      <c r="T24" s="467"/>
      <c r="U24" s="467"/>
      <c r="V24" s="506"/>
      <c r="W24" s="561"/>
      <c r="X24" s="549"/>
      <c r="Y24" s="550"/>
      <c r="Z24" s="465" t="s">
        <v>148</v>
      </c>
      <c r="AA24" s="445"/>
      <c r="AB24" s="445"/>
      <c r="AC24" s="445"/>
      <c r="AD24" s="445"/>
      <c r="AE24" s="445"/>
      <c r="AF24" s="445"/>
      <c r="AG24" s="446"/>
      <c r="AH24" s="466">
        <v>832</v>
      </c>
      <c r="AI24" s="467"/>
      <c r="AJ24" s="467"/>
      <c r="AK24" s="467"/>
      <c r="AL24" s="506"/>
      <c r="AM24" s="466">
        <v>2487680</v>
      </c>
      <c r="AN24" s="467"/>
      <c r="AO24" s="467"/>
      <c r="AP24" s="467"/>
      <c r="AQ24" s="467"/>
      <c r="AR24" s="506"/>
      <c r="AS24" s="466">
        <v>2990</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31172577</v>
      </c>
      <c r="BO24" s="416"/>
      <c r="BP24" s="416"/>
      <c r="BQ24" s="416"/>
      <c r="BR24" s="416"/>
      <c r="BS24" s="416"/>
      <c r="BT24" s="416"/>
      <c r="BU24" s="417"/>
      <c r="BV24" s="415">
        <v>31756474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2</v>
      </c>
      <c r="M25" s="467"/>
      <c r="N25" s="467"/>
      <c r="O25" s="467"/>
      <c r="P25" s="506"/>
      <c r="Q25" s="466">
        <v>7340</v>
      </c>
      <c r="R25" s="467"/>
      <c r="S25" s="467"/>
      <c r="T25" s="467"/>
      <c r="U25" s="467"/>
      <c r="V25" s="506"/>
      <c r="W25" s="561"/>
      <c r="X25" s="549"/>
      <c r="Y25" s="550"/>
      <c r="Z25" s="465" t="s">
        <v>151</v>
      </c>
      <c r="AA25" s="445"/>
      <c r="AB25" s="445"/>
      <c r="AC25" s="445"/>
      <c r="AD25" s="445"/>
      <c r="AE25" s="445"/>
      <c r="AF25" s="445"/>
      <c r="AG25" s="446"/>
      <c r="AH25" s="466">
        <v>146</v>
      </c>
      <c r="AI25" s="467"/>
      <c r="AJ25" s="467"/>
      <c r="AK25" s="467"/>
      <c r="AL25" s="506"/>
      <c r="AM25" s="466">
        <v>338282</v>
      </c>
      <c r="AN25" s="467"/>
      <c r="AO25" s="467"/>
      <c r="AP25" s="467"/>
      <c r="AQ25" s="467"/>
      <c r="AR25" s="506"/>
      <c r="AS25" s="466">
        <v>2317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8002619</v>
      </c>
      <c r="BO25" s="379"/>
      <c r="BP25" s="379"/>
      <c r="BQ25" s="379"/>
      <c r="BR25" s="379"/>
      <c r="BS25" s="379"/>
      <c r="BT25" s="379"/>
      <c r="BU25" s="380"/>
      <c r="BV25" s="378">
        <v>5715042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6040</v>
      </c>
      <c r="R26" s="467"/>
      <c r="S26" s="467"/>
      <c r="T26" s="467"/>
      <c r="U26" s="467"/>
      <c r="V26" s="506"/>
      <c r="W26" s="561"/>
      <c r="X26" s="549"/>
      <c r="Y26" s="550"/>
      <c r="Z26" s="465" t="s">
        <v>154</v>
      </c>
      <c r="AA26" s="571"/>
      <c r="AB26" s="571"/>
      <c r="AC26" s="571"/>
      <c r="AD26" s="571"/>
      <c r="AE26" s="571"/>
      <c r="AF26" s="571"/>
      <c r="AG26" s="572"/>
      <c r="AH26" s="466">
        <v>64</v>
      </c>
      <c r="AI26" s="467"/>
      <c r="AJ26" s="467"/>
      <c r="AK26" s="467"/>
      <c r="AL26" s="506"/>
      <c r="AM26" s="466">
        <v>195200</v>
      </c>
      <c r="AN26" s="467"/>
      <c r="AO26" s="467"/>
      <c r="AP26" s="467"/>
      <c r="AQ26" s="467"/>
      <c r="AR26" s="506"/>
      <c r="AS26" s="466">
        <v>3050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4910</v>
      </c>
      <c r="R27" s="467"/>
      <c r="S27" s="467"/>
      <c r="T27" s="467"/>
      <c r="U27" s="467"/>
      <c r="V27" s="506"/>
      <c r="W27" s="561"/>
      <c r="X27" s="549"/>
      <c r="Y27" s="550"/>
      <c r="Z27" s="465" t="s">
        <v>158</v>
      </c>
      <c r="AA27" s="445"/>
      <c r="AB27" s="445"/>
      <c r="AC27" s="445"/>
      <c r="AD27" s="445"/>
      <c r="AE27" s="445"/>
      <c r="AF27" s="445"/>
      <c r="AG27" s="446"/>
      <c r="AH27" s="466">
        <v>54</v>
      </c>
      <c r="AI27" s="467"/>
      <c r="AJ27" s="467"/>
      <c r="AK27" s="467"/>
      <c r="AL27" s="506"/>
      <c r="AM27" s="466">
        <v>155372</v>
      </c>
      <c r="AN27" s="467"/>
      <c r="AO27" s="467"/>
      <c r="AP27" s="467"/>
      <c r="AQ27" s="467"/>
      <c r="AR27" s="506"/>
      <c r="AS27" s="466">
        <v>2877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1296776</v>
      </c>
      <c r="BO27" s="585"/>
      <c r="BP27" s="585"/>
      <c r="BQ27" s="585"/>
      <c r="BR27" s="585"/>
      <c r="BS27" s="585"/>
      <c r="BT27" s="585"/>
      <c r="BU27" s="586"/>
      <c r="BV27" s="584">
        <v>1528459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4250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7032693</v>
      </c>
      <c r="BO28" s="379"/>
      <c r="BP28" s="379"/>
      <c r="BQ28" s="379"/>
      <c r="BR28" s="379"/>
      <c r="BS28" s="379"/>
      <c r="BT28" s="379"/>
      <c r="BU28" s="380"/>
      <c r="BV28" s="378">
        <v>5361488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24</v>
      </c>
      <c r="M29" s="467"/>
      <c r="N29" s="467"/>
      <c r="O29" s="467"/>
      <c r="P29" s="506"/>
      <c r="Q29" s="466">
        <v>3980</v>
      </c>
      <c r="R29" s="467"/>
      <c r="S29" s="467"/>
      <c r="T29" s="467"/>
      <c r="U29" s="467"/>
      <c r="V29" s="506"/>
      <c r="W29" s="562"/>
      <c r="X29" s="563"/>
      <c r="Y29" s="564"/>
      <c r="Z29" s="465" t="s">
        <v>165</v>
      </c>
      <c r="AA29" s="445"/>
      <c r="AB29" s="445"/>
      <c r="AC29" s="445"/>
      <c r="AD29" s="445"/>
      <c r="AE29" s="445"/>
      <c r="AF29" s="445"/>
      <c r="AG29" s="446"/>
      <c r="AH29" s="466">
        <v>886</v>
      </c>
      <c r="AI29" s="467"/>
      <c r="AJ29" s="467"/>
      <c r="AK29" s="467"/>
      <c r="AL29" s="506"/>
      <c r="AM29" s="466">
        <v>2643052</v>
      </c>
      <c r="AN29" s="467"/>
      <c r="AO29" s="467"/>
      <c r="AP29" s="467"/>
      <c r="AQ29" s="467"/>
      <c r="AR29" s="506"/>
      <c r="AS29" s="466">
        <v>2983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2737399</v>
      </c>
      <c r="BO29" s="416"/>
      <c r="BP29" s="416"/>
      <c r="BQ29" s="416"/>
      <c r="BR29" s="416"/>
      <c r="BS29" s="416"/>
      <c r="BT29" s="416"/>
      <c r="BU29" s="417"/>
      <c r="BV29" s="415">
        <v>2735564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92.8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5589245</v>
      </c>
      <c r="BO30" s="585"/>
      <c r="BP30" s="585"/>
      <c r="BQ30" s="585"/>
      <c r="BR30" s="585"/>
      <c r="BS30" s="585"/>
      <c r="BT30" s="585"/>
      <c r="BU30" s="586"/>
      <c r="BV30" s="584">
        <v>5473828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登米市土地開発公社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登米文化振興財団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IF('各会計、関係団体の財政状況及び健全化判断比率'!B33="","",'各会計、関係団体の財政状況及び健全化判断比率'!B33)</f>
        <v>老人保健施設事業会計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宮城県市町村自治振興センター</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とよま振興公社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宮城県後期高齢者医療広域連合</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なかだ農業開発公社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宮城県後期高齢者医療事業会計</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いしこし</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0" t="s">
        <v>531</v>
      </c>
      <c r="D34" s="1180"/>
      <c r="E34" s="1181"/>
      <c r="F34" s="32">
        <v>5.62</v>
      </c>
      <c r="G34" s="33">
        <v>6.29</v>
      </c>
      <c r="H34" s="33">
        <v>7.69</v>
      </c>
      <c r="I34" s="33">
        <v>7.79</v>
      </c>
      <c r="J34" s="34">
        <v>8.69</v>
      </c>
      <c r="K34" s="22"/>
      <c r="L34" s="22"/>
      <c r="M34" s="22"/>
      <c r="N34" s="22"/>
      <c r="O34" s="22"/>
      <c r="P34" s="22"/>
    </row>
    <row r="35" spans="1:16" ht="39" customHeight="1" x14ac:dyDescent="0.15">
      <c r="A35" s="22"/>
      <c r="B35" s="35"/>
      <c r="C35" s="1174" t="s">
        <v>532</v>
      </c>
      <c r="D35" s="1175"/>
      <c r="E35" s="1176"/>
      <c r="F35" s="36">
        <v>5.84</v>
      </c>
      <c r="G35" s="37">
        <v>4.75</v>
      </c>
      <c r="H35" s="37">
        <v>1.1399999999999999</v>
      </c>
      <c r="I35" s="37">
        <v>6.26</v>
      </c>
      <c r="J35" s="38">
        <v>4.26</v>
      </c>
      <c r="K35" s="22"/>
      <c r="L35" s="22"/>
      <c r="M35" s="22"/>
      <c r="N35" s="22"/>
      <c r="O35" s="22"/>
      <c r="P35" s="22"/>
    </row>
    <row r="36" spans="1:16" ht="39" customHeight="1" x14ac:dyDescent="0.15">
      <c r="A36" s="22"/>
      <c r="B36" s="35"/>
      <c r="C36" s="1174" t="s">
        <v>533</v>
      </c>
      <c r="D36" s="1175"/>
      <c r="E36" s="1176"/>
      <c r="F36" s="36">
        <v>1.46</v>
      </c>
      <c r="G36" s="37">
        <v>2.4</v>
      </c>
      <c r="H36" s="37">
        <v>1.92</v>
      </c>
      <c r="I36" s="37">
        <v>2</v>
      </c>
      <c r="J36" s="38">
        <v>2.2200000000000002</v>
      </c>
      <c r="K36" s="22"/>
      <c r="L36" s="22"/>
      <c r="M36" s="22"/>
      <c r="N36" s="22"/>
      <c r="O36" s="22"/>
      <c r="P36" s="22"/>
    </row>
    <row r="37" spans="1:16" ht="39" customHeight="1" x14ac:dyDescent="0.15">
      <c r="A37" s="22"/>
      <c r="B37" s="35"/>
      <c r="C37" s="1174" t="s">
        <v>534</v>
      </c>
      <c r="D37" s="1175"/>
      <c r="E37" s="1176"/>
      <c r="F37" s="36">
        <v>0.23</v>
      </c>
      <c r="G37" s="37">
        <v>0.57999999999999996</v>
      </c>
      <c r="H37" s="37">
        <v>0.24</v>
      </c>
      <c r="I37" s="37">
        <v>0.35</v>
      </c>
      <c r="J37" s="38">
        <v>0.46</v>
      </c>
      <c r="K37" s="22"/>
      <c r="L37" s="22"/>
      <c r="M37" s="22"/>
      <c r="N37" s="22"/>
      <c r="O37" s="22"/>
      <c r="P37" s="22"/>
    </row>
    <row r="38" spans="1:16" ht="39" customHeight="1" x14ac:dyDescent="0.15">
      <c r="A38" s="22"/>
      <c r="B38" s="35"/>
      <c r="C38" s="1174" t="s">
        <v>535</v>
      </c>
      <c r="D38" s="1175"/>
      <c r="E38" s="1176"/>
      <c r="F38" s="36" t="s">
        <v>536</v>
      </c>
      <c r="G38" s="37" t="s">
        <v>537</v>
      </c>
      <c r="H38" s="37">
        <v>0</v>
      </c>
      <c r="I38" s="37" t="s">
        <v>538</v>
      </c>
      <c r="J38" s="38">
        <v>0.38</v>
      </c>
      <c r="K38" s="22"/>
      <c r="L38" s="22"/>
      <c r="M38" s="22"/>
      <c r="N38" s="22"/>
      <c r="O38" s="22"/>
      <c r="P38" s="22"/>
    </row>
    <row r="39" spans="1:16" ht="39" customHeight="1" x14ac:dyDescent="0.15">
      <c r="A39" s="22"/>
      <c r="B39" s="35"/>
      <c r="C39" s="1174" t="s">
        <v>539</v>
      </c>
      <c r="D39" s="1175"/>
      <c r="E39" s="1176"/>
      <c r="F39" s="36">
        <v>0.42</v>
      </c>
      <c r="G39" s="37">
        <v>0.42</v>
      </c>
      <c r="H39" s="37">
        <v>0.72</v>
      </c>
      <c r="I39" s="37">
        <v>0.72</v>
      </c>
      <c r="J39" s="38">
        <v>0.33</v>
      </c>
      <c r="K39" s="22"/>
      <c r="L39" s="22"/>
      <c r="M39" s="22"/>
      <c r="N39" s="22"/>
      <c r="O39" s="22"/>
      <c r="P39" s="22"/>
    </row>
    <row r="40" spans="1:16" ht="39" customHeight="1" x14ac:dyDescent="0.15">
      <c r="A40" s="22"/>
      <c r="B40" s="35"/>
      <c r="C40" s="1174" t="s">
        <v>540</v>
      </c>
      <c r="D40" s="1175"/>
      <c r="E40" s="1176"/>
      <c r="F40" s="36">
        <v>10.09</v>
      </c>
      <c r="G40" s="37">
        <v>3.69</v>
      </c>
      <c r="H40" s="37">
        <v>0.67</v>
      </c>
      <c r="I40" s="37">
        <v>0.14000000000000001</v>
      </c>
      <c r="J40" s="38">
        <v>0.22</v>
      </c>
      <c r="K40" s="22"/>
      <c r="L40" s="22"/>
      <c r="M40" s="22"/>
      <c r="N40" s="22"/>
      <c r="O40" s="22"/>
      <c r="P40" s="22"/>
    </row>
    <row r="41" spans="1:16" ht="39" customHeight="1" x14ac:dyDescent="0.15">
      <c r="A41" s="22"/>
      <c r="B41" s="35"/>
      <c r="C41" s="1174" t="s">
        <v>541</v>
      </c>
      <c r="D41" s="1175"/>
      <c r="E41" s="1176"/>
      <c r="F41" s="36">
        <v>0.92</v>
      </c>
      <c r="G41" s="37">
        <v>0.83</v>
      </c>
      <c r="H41" s="37">
        <v>0.6</v>
      </c>
      <c r="I41" s="37">
        <v>0.45</v>
      </c>
      <c r="J41" s="38">
        <v>0.2</v>
      </c>
      <c r="K41" s="22"/>
      <c r="L41" s="22"/>
      <c r="M41" s="22"/>
      <c r="N41" s="22"/>
      <c r="O41" s="22"/>
      <c r="P41" s="22"/>
    </row>
    <row r="42" spans="1:16" ht="39" customHeight="1" x14ac:dyDescent="0.15">
      <c r="A42" s="22"/>
      <c r="B42" s="39"/>
      <c r="C42" s="1174" t="s">
        <v>542</v>
      </c>
      <c r="D42" s="1175"/>
      <c r="E42" s="1176"/>
      <c r="F42" s="36" t="s">
        <v>485</v>
      </c>
      <c r="G42" s="37" t="s">
        <v>485</v>
      </c>
      <c r="H42" s="37" t="s">
        <v>485</v>
      </c>
      <c r="I42" s="37" t="s">
        <v>485</v>
      </c>
      <c r="J42" s="38" t="s">
        <v>485</v>
      </c>
      <c r="K42" s="22"/>
      <c r="L42" s="22"/>
      <c r="M42" s="22"/>
      <c r="N42" s="22"/>
      <c r="O42" s="22"/>
      <c r="P42" s="22"/>
    </row>
    <row r="43" spans="1:16" ht="39" customHeight="1" thickBot="1" x14ac:dyDescent="0.2">
      <c r="A43" s="22"/>
      <c r="B43" s="40"/>
      <c r="C43" s="1177" t="s">
        <v>543</v>
      </c>
      <c r="D43" s="1178"/>
      <c r="E43" s="1179"/>
      <c r="F43" s="41">
        <v>0.03</v>
      </c>
      <c r="G43" s="42">
        <v>0.03</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5347</v>
      </c>
      <c r="L45" s="60">
        <v>5541</v>
      </c>
      <c r="M45" s="60">
        <v>5354</v>
      </c>
      <c r="N45" s="60">
        <v>4996</v>
      </c>
      <c r="O45" s="61">
        <v>4512</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485</v>
      </c>
      <c r="L46" s="64" t="s">
        <v>485</v>
      </c>
      <c r="M46" s="64" t="s">
        <v>485</v>
      </c>
      <c r="N46" s="64" t="s">
        <v>485</v>
      </c>
      <c r="O46" s="65" t="s">
        <v>485</v>
      </c>
      <c r="P46" s="48"/>
      <c r="Q46" s="48"/>
      <c r="R46" s="48"/>
      <c r="S46" s="48"/>
      <c r="T46" s="48"/>
      <c r="U46" s="48"/>
    </row>
    <row r="47" spans="1:21" ht="30.75" customHeight="1" x14ac:dyDescent="0.15">
      <c r="A47" s="48"/>
      <c r="B47" s="1192"/>
      <c r="C47" s="1193"/>
      <c r="D47" s="62"/>
      <c r="E47" s="1184" t="s">
        <v>14</v>
      </c>
      <c r="F47" s="1184"/>
      <c r="G47" s="1184"/>
      <c r="H47" s="1184"/>
      <c r="I47" s="1184"/>
      <c r="J47" s="1185"/>
      <c r="K47" s="63">
        <v>77</v>
      </c>
      <c r="L47" s="64">
        <v>96</v>
      </c>
      <c r="M47" s="64">
        <v>113</v>
      </c>
      <c r="N47" s="64">
        <v>115</v>
      </c>
      <c r="O47" s="65">
        <v>114</v>
      </c>
      <c r="P47" s="48"/>
      <c r="Q47" s="48"/>
      <c r="R47" s="48"/>
      <c r="S47" s="48"/>
      <c r="T47" s="48"/>
      <c r="U47" s="48"/>
    </row>
    <row r="48" spans="1:21" ht="30.75" customHeight="1" x14ac:dyDescent="0.15">
      <c r="A48" s="48"/>
      <c r="B48" s="1192"/>
      <c r="C48" s="1193"/>
      <c r="D48" s="62"/>
      <c r="E48" s="1184" t="s">
        <v>15</v>
      </c>
      <c r="F48" s="1184"/>
      <c r="G48" s="1184"/>
      <c r="H48" s="1184"/>
      <c r="I48" s="1184"/>
      <c r="J48" s="1185"/>
      <c r="K48" s="63">
        <v>2504</v>
      </c>
      <c r="L48" s="64">
        <v>2057</v>
      </c>
      <c r="M48" s="64">
        <v>1830</v>
      </c>
      <c r="N48" s="64">
        <v>2320</v>
      </c>
      <c r="O48" s="65">
        <v>2323</v>
      </c>
      <c r="P48" s="48"/>
      <c r="Q48" s="48"/>
      <c r="R48" s="48"/>
      <c r="S48" s="48"/>
      <c r="T48" s="48"/>
      <c r="U48" s="48"/>
    </row>
    <row r="49" spans="1:21" ht="30.75" customHeight="1" x14ac:dyDescent="0.15">
      <c r="A49" s="48"/>
      <c r="B49" s="1192"/>
      <c r="C49" s="1193"/>
      <c r="D49" s="62"/>
      <c r="E49" s="1184" t="s">
        <v>16</v>
      </c>
      <c r="F49" s="1184"/>
      <c r="G49" s="1184"/>
      <c r="H49" s="1184"/>
      <c r="I49" s="1184"/>
      <c r="J49" s="1185"/>
      <c r="K49" s="63" t="s">
        <v>485</v>
      </c>
      <c r="L49" s="64" t="s">
        <v>485</v>
      </c>
      <c r="M49" s="64" t="s">
        <v>485</v>
      </c>
      <c r="N49" s="64" t="s">
        <v>485</v>
      </c>
      <c r="O49" s="65" t="s">
        <v>485</v>
      </c>
      <c r="P49" s="48"/>
      <c r="Q49" s="48"/>
      <c r="R49" s="48"/>
      <c r="S49" s="48"/>
      <c r="T49" s="48"/>
      <c r="U49" s="48"/>
    </row>
    <row r="50" spans="1:21" ht="30.75" customHeight="1" x14ac:dyDescent="0.15">
      <c r="A50" s="48"/>
      <c r="B50" s="1192"/>
      <c r="C50" s="1193"/>
      <c r="D50" s="62"/>
      <c r="E50" s="1184" t="s">
        <v>17</v>
      </c>
      <c r="F50" s="1184"/>
      <c r="G50" s="1184"/>
      <c r="H50" s="1184"/>
      <c r="I50" s="1184"/>
      <c r="J50" s="1185"/>
      <c r="K50" s="63">
        <v>83</v>
      </c>
      <c r="L50" s="64">
        <v>74</v>
      </c>
      <c r="M50" s="64">
        <v>68</v>
      </c>
      <c r="N50" s="64">
        <v>59</v>
      </c>
      <c r="O50" s="65">
        <v>52</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485</v>
      </c>
      <c r="L51" s="64" t="s">
        <v>485</v>
      </c>
      <c r="M51" s="64" t="s">
        <v>485</v>
      </c>
      <c r="N51" s="64" t="s">
        <v>485</v>
      </c>
      <c r="O51" s="65" t="s">
        <v>485</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4743</v>
      </c>
      <c r="L52" s="64">
        <v>4812</v>
      </c>
      <c r="M52" s="64">
        <v>4986</v>
      </c>
      <c r="N52" s="64">
        <v>5113</v>
      </c>
      <c r="O52" s="65">
        <v>4961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3268</v>
      </c>
      <c r="L53" s="69">
        <v>2956</v>
      </c>
      <c r="M53" s="69">
        <v>2379</v>
      </c>
      <c r="N53" s="69">
        <v>2377</v>
      </c>
      <c r="O53" s="70">
        <v>2040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98" t="s">
        <v>24</v>
      </c>
      <c r="C41" s="1199"/>
      <c r="D41" s="81"/>
      <c r="E41" s="1204" t="s">
        <v>25</v>
      </c>
      <c r="F41" s="1204"/>
      <c r="G41" s="1204"/>
      <c r="H41" s="1205"/>
      <c r="I41" s="82">
        <v>50963</v>
      </c>
      <c r="J41" s="83">
        <v>50729</v>
      </c>
      <c r="K41" s="83">
        <v>49389</v>
      </c>
      <c r="L41" s="83">
        <v>47502</v>
      </c>
      <c r="M41" s="84">
        <v>48861</v>
      </c>
    </row>
    <row r="42" spans="2:13" ht="27.75" customHeight="1" x14ac:dyDescent="0.15">
      <c r="B42" s="1200"/>
      <c r="C42" s="1201"/>
      <c r="D42" s="85"/>
      <c r="E42" s="1206" t="s">
        <v>26</v>
      </c>
      <c r="F42" s="1206"/>
      <c r="G42" s="1206"/>
      <c r="H42" s="1207"/>
      <c r="I42" s="86">
        <v>269</v>
      </c>
      <c r="J42" s="87">
        <v>213</v>
      </c>
      <c r="K42" s="87">
        <v>175</v>
      </c>
      <c r="L42" s="87">
        <v>132</v>
      </c>
      <c r="M42" s="88">
        <v>97</v>
      </c>
    </row>
    <row r="43" spans="2:13" ht="27.75" customHeight="1" x14ac:dyDescent="0.15">
      <c r="B43" s="1200"/>
      <c r="C43" s="1201"/>
      <c r="D43" s="85"/>
      <c r="E43" s="1206" t="s">
        <v>27</v>
      </c>
      <c r="F43" s="1206"/>
      <c r="G43" s="1206"/>
      <c r="H43" s="1207"/>
      <c r="I43" s="86">
        <v>35875</v>
      </c>
      <c r="J43" s="87">
        <v>33697</v>
      </c>
      <c r="K43" s="87">
        <v>29355</v>
      </c>
      <c r="L43" s="87">
        <v>27109</v>
      </c>
      <c r="M43" s="88">
        <v>27163</v>
      </c>
    </row>
    <row r="44" spans="2:13" ht="27.75" customHeight="1" x14ac:dyDescent="0.15">
      <c r="B44" s="1200"/>
      <c r="C44" s="1201"/>
      <c r="D44" s="85"/>
      <c r="E44" s="1206" t="s">
        <v>28</v>
      </c>
      <c r="F44" s="1206"/>
      <c r="G44" s="1206"/>
      <c r="H44" s="1207"/>
      <c r="I44" s="86" t="s">
        <v>485</v>
      </c>
      <c r="J44" s="87" t="s">
        <v>485</v>
      </c>
      <c r="K44" s="87" t="s">
        <v>485</v>
      </c>
      <c r="L44" s="87" t="s">
        <v>485</v>
      </c>
      <c r="M44" s="88" t="s">
        <v>485</v>
      </c>
    </row>
    <row r="45" spans="2:13" ht="27.75" customHeight="1" x14ac:dyDescent="0.15">
      <c r="B45" s="1200"/>
      <c r="C45" s="1201"/>
      <c r="D45" s="85"/>
      <c r="E45" s="1206" t="s">
        <v>29</v>
      </c>
      <c r="F45" s="1206"/>
      <c r="G45" s="1206"/>
      <c r="H45" s="1207"/>
      <c r="I45" s="86">
        <v>8430</v>
      </c>
      <c r="J45" s="87">
        <v>8686</v>
      </c>
      <c r="K45" s="87">
        <v>8038</v>
      </c>
      <c r="L45" s="87">
        <v>7528</v>
      </c>
      <c r="M45" s="88">
        <v>6950</v>
      </c>
    </row>
    <row r="46" spans="2:13" ht="27.75" customHeight="1" x14ac:dyDescent="0.15">
      <c r="B46" s="1200"/>
      <c r="C46" s="1201"/>
      <c r="D46" s="85"/>
      <c r="E46" s="1206" t="s">
        <v>30</v>
      </c>
      <c r="F46" s="1206"/>
      <c r="G46" s="1206"/>
      <c r="H46" s="1207"/>
      <c r="I46" s="86">
        <v>142</v>
      </c>
      <c r="J46" s="87">
        <v>133</v>
      </c>
      <c r="K46" s="87">
        <v>162</v>
      </c>
      <c r="L46" s="87">
        <v>17</v>
      </c>
      <c r="M46" s="88" t="s">
        <v>485</v>
      </c>
    </row>
    <row r="47" spans="2:13" ht="27.75" customHeight="1" x14ac:dyDescent="0.15">
      <c r="B47" s="1200"/>
      <c r="C47" s="1201"/>
      <c r="D47" s="85"/>
      <c r="E47" s="1206" t="s">
        <v>31</v>
      </c>
      <c r="F47" s="1206"/>
      <c r="G47" s="1206"/>
      <c r="H47" s="1207"/>
      <c r="I47" s="86" t="s">
        <v>485</v>
      </c>
      <c r="J47" s="87" t="s">
        <v>485</v>
      </c>
      <c r="K47" s="87" t="s">
        <v>485</v>
      </c>
      <c r="L47" s="87" t="s">
        <v>485</v>
      </c>
      <c r="M47" s="88" t="s">
        <v>485</v>
      </c>
    </row>
    <row r="48" spans="2:13" ht="27.75" customHeight="1" x14ac:dyDescent="0.15">
      <c r="B48" s="1202"/>
      <c r="C48" s="1203"/>
      <c r="D48" s="85"/>
      <c r="E48" s="1206" t="s">
        <v>32</v>
      </c>
      <c r="F48" s="1206"/>
      <c r="G48" s="1206"/>
      <c r="H48" s="1207"/>
      <c r="I48" s="86" t="s">
        <v>485</v>
      </c>
      <c r="J48" s="87" t="s">
        <v>485</v>
      </c>
      <c r="K48" s="87" t="s">
        <v>485</v>
      </c>
      <c r="L48" s="87" t="s">
        <v>485</v>
      </c>
      <c r="M48" s="88" t="s">
        <v>485</v>
      </c>
    </row>
    <row r="49" spans="2:13" ht="27.75" customHeight="1" x14ac:dyDescent="0.15">
      <c r="B49" s="1208" t="s">
        <v>33</v>
      </c>
      <c r="C49" s="1209"/>
      <c r="D49" s="89"/>
      <c r="E49" s="1206" t="s">
        <v>34</v>
      </c>
      <c r="F49" s="1206"/>
      <c r="G49" s="1206"/>
      <c r="H49" s="1207"/>
      <c r="I49" s="86">
        <v>12836</v>
      </c>
      <c r="J49" s="87">
        <v>14237</v>
      </c>
      <c r="K49" s="87">
        <v>16749</v>
      </c>
      <c r="L49" s="87">
        <v>15566</v>
      </c>
      <c r="M49" s="88">
        <v>16932</v>
      </c>
    </row>
    <row r="50" spans="2:13" ht="27.75" customHeight="1" x14ac:dyDescent="0.15">
      <c r="B50" s="1200"/>
      <c r="C50" s="1201"/>
      <c r="D50" s="85"/>
      <c r="E50" s="1206" t="s">
        <v>35</v>
      </c>
      <c r="F50" s="1206"/>
      <c r="G50" s="1206"/>
      <c r="H50" s="1207"/>
      <c r="I50" s="86">
        <v>1203</v>
      </c>
      <c r="J50" s="87">
        <v>1164</v>
      </c>
      <c r="K50" s="87">
        <v>1140</v>
      </c>
      <c r="L50" s="87">
        <v>1078</v>
      </c>
      <c r="M50" s="88">
        <v>1029</v>
      </c>
    </row>
    <row r="51" spans="2:13" ht="27.75" customHeight="1" x14ac:dyDescent="0.15">
      <c r="B51" s="1202"/>
      <c r="C51" s="1203"/>
      <c r="D51" s="85"/>
      <c r="E51" s="1206" t="s">
        <v>36</v>
      </c>
      <c r="F51" s="1206"/>
      <c r="G51" s="1206"/>
      <c r="H51" s="1207"/>
      <c r="I51" s="86">
        <v>56027</v>
      </c>
      <c r="J51" s="87">
        <v>56023</v>
      </c>
      <c r="K51" s="87">
        <v>54626</v>
      </c>
      <c r="L51" s="87">
        <v>53243</v>
      </c>
      <c r="M51" s="88">
        <v>53683</v>
      </c>
    </row>
    <row r="52" spans="2:13" ht="27.75" customHeight="1" thickBot="1" x14ac:dyDescent="0.2">
      <c r="B52" s="1210" t="s">
        <v>37</v>
      </c>
      <c r="C52" s="1211"/>
      <c r="D52" s="90"/>
      <c r="E52" s="1212" t="s">
        <v>38</v>
      </c>
      <c r="F52" s="1212"/>
      <c r="G52" s="1212"/>
      <c r="H52" s="1213"/>
      <c r="I52" s="91">
        <v>25614</v>
      </c>
      <c r="J52" s="92">
        <v>22035</v>
      </c>
      <c r="K52" s="92">
        <v>14604</v>
      </c>
      <c r="L52" s="92">
        <v>12402</v>
      </c>
      <c r="M52" s="93">
        <v>11427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5"/>
      <c r="H50" s="1236"/>
      <c r="I50" s="1236"/>
      <c r="J50" s="1237"/>
      <c r="K50" s="354" t="s">
        <v>524</v>
      </c>
      <c r="L50" s="354" t="s">
        <v>525</v>
      </c>
      <c r="M50" s="354" t="s">
        <v>526</v>
      </c>
      <c r="N50" s="354" t="s">
        <v>527</v>
      </c>
      <c r="O50" s="354" t="s">
        <v>528</v>
      </c>
    </row>
    <row r="51" spans="1:17" x14ac:dyDescent="0.15">
      <c r="B51" s="248"/>
      <c r="C51" s="244"/>
      <c r="D51" s="244"/>
      <c r="E51" s="244"/>
      <c r="F51" s="244"/>
      <c r="G51" s="1238" t="s">
        <v>561</v>
      </c>
      <c r="H51" s="1239"/>
      <c r="I51" s="1244" t="s">
        <v>562</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563</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564</v>
      </c>
      <c r="H55" s="1219"/>
      <c r="I55" s="1224" t="s">
        <v>562</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565</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6" t="s">
        <v>569</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5"/>
      <c r="H72" s="1236"/>
      <c r="I72" s="1236"/>
      <c r="J72" s="1237"/>
      <c r="K72" s="354" t="s">
        <v>524</v>
      </c>
      <c r="L72" s="354" t="s">
        <v>525</v>
      </c>
      <c r="M72" s="354" t="s">
        <v>526</v>
      </c>
      <c r="N72" s="354" t="s">
        <v>527</v>
      </c>
      <c r="O72" s="354" t="s">
        <v>528</v>
      </c>
    </row>
    <row r="73" spans="2:30" x14ac:dyDescent="0.15">
      <c r="B73" s="248"/>
      <c r="C73" s="244"/>
      <c r="D73" s="244"/>
      <c r="E73" s="244"/>
      <c r="F73" s="244"/>
      <c r="G73" s="1238" t="s">
        <v>561</v>
      </c>
      <c r="H73" s="1239"/>
      <c r="I73" s="1244" t="s">
        <v>562</v>
      </c>
      <c r="J73" s="1244"/>
      <c r="K73" s="1225">
        <v>104.3</v>
      </c>
      <c r="L73" s="1225">
        <v>91.1</v>
      </c>
      <c r="M73" s="1214">
        <v>59.4</v>
      </c>
      <c r="N73" s="1214">
        <v>51.7</v>
      </c>
      <c r="O73" s="1214">
        <v>47.2</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568</v>
      </c>
      <c r="J75" s="1224"/>
      <c r="K75" s="1246">
        <v>13.3</v>
      </c>
      <c r="L75" s="1246">
        <v>12.8</v>
      </c>
      <c r="M75" s="1246">
        <v>11.7</v>
      </c>
      <c r="N75" s="1246">
        <v>10.6</v>
      </c>
      <c r="O75" s="1246">
        <v>9.3000000000000007</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564</v>
      </c>
      <c r="H77" s="1219"/>
      <c r="I77" s="1224" t="s">
        <v>562</v>
      </c>
      <c r="J77" s="1224"/>
      <c r="K77" s="1225">
        <v>58.6</v>
      </c>
      <c r="L77" s="1225">
        <v>52.6</v>
      </c>
      <c r="M77" s="1214">
        <v>41.3</v>
      </c>
      <c r="N77" s="1214">
        <v>33</v>
      </c>
      <c r="O77" s="1214">
        <v>35.700000000000003</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568</v>
      </c>
      <c r="J79" s="1216"/>
      <c r="K79" s="1217">
        <v>11.1</v>
      </c>
      <c r="L79" s="1217">
        <v>10.4</v>
      </c>
      <c r="M79" s="1217">
        <v>9.6</v>
      </c>
      <c r="N79" s="1217">
        <v>8.5</v>
      </c>
      <c r="O79" s="1217">
        <v>8</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49950</v>
      </c>
      <c r="E3" s="116"/>
      <c r="F3" s="117">
        <v>51704</v>
      </c>
      <c r="G3" s="118"/>
      <c r="H3" s="119"/>
    </row>
    <row r="4" spans="1:8" x14ac:dyDescent="0.15">
      <c r="A4" s="120"/>
      <c r="B4" s="121"/>
      <c r="C4" s="122"/>
      <c r="D4" s="123">
        <v>19914</v>
      </c>
      <c r="E4" s="124"/>
      <c r="F4" s="125">
        <v>26896</v>
      </c>
      <c r="G4" s="126"/>
      <c r="H4" s="127"/>
    </row>
    <row r="5" spans="1:8" x14ac:dyDescent="0.15">
      <c r="A5" s="108" t="s">
        <v>518</v>
      </c>
      <c r="B5" s="113"/>
      <c r="C5" s="114"/>
      <c r="D5" s="115">
        <v>63734</v>
      </c>
      <c r="E5" s="116"/>
      <c r="F5" s="117">
        <v>52678</v>
      </c>
      <c r="G5" s="118"/>
      <c r="H5" s="119"/>
    </row>
    <row r="6" spans="1:8" x14ac:dyDescent="0.15">
      <c r="A6" s="120"/>
      <c r="B6" s="121"/>
      <c r="C6" s="122"/>
      <c r="D6" s="123">
        <v>17226</v>
      </c>
      <c r="E6" s="124"/>
      <c r="F6" s="125">
        <v>30185</v>
      </c>
      <c r="G6" s="126"/>
      <c r="H6" s="127"/>
    </row>
    <row r="7" spans="1:8" x14ac:dyDescent="0.15">
      <c r="A7" s="108" t="s">
        <v>519</v>
      </c>
      <c r="B7" s="113"/>
      <c r="C7" s="114"/>
      <c r="D7" s="115">
        <v>50253</v>
      </c>
      <c r="E7" s="116"/>
      <c r="F7" s="117">
        <v>69560</v>
      </c>
      <c r="G7" s="118"/>
      <c r="H7" s="119"/>
    </row>
    <row r="8" spans="1:8" x14ac:dyDescent="0.15">
      <c r="A8" s="120"/>
      <c r="B8" s="121"/>
      <c r="C8" s="122"/>
      <c r="D8" s="123">
        <v>24963</v>
      </c>
      <c r="E8" s="124"/>
      <c r="F8" s="125">
        <v>35305</v>
      </c>
      <c r="G8" s="126"/>
      <c r="H8" s="127"/>
    </row>
    <row r="9" spans="1:8" x14ac:dyDescent="0.15">
      <c r="A9" s="108" t="s">
        <v>520</v>
      </c>
      <c r="B9" s="113"/>
      <c r="C9" s="114"/>
      <c r="D9" s="115">
        <v>65730</v>
      </c>
      <c r="E9" s="116"/>
      <c r="F9" s="117">
        <v>65988</v>
      </c>
      <c r="G9" s="118"/>
      <c r="H9" s="119"/>
    </row>
    <row r="10" spans="1:8" x14ac:dyDescent="0.15">
      <c r="A10" s="120"/>
      <c r="B10" s="121"/>
      <c r="C10" s="122"/>
      <c r="D10" s="123">
        <v>33822</v>
      </c>
      <c r="E10" s="124"/>
      <c r="F10" s="125">
        <v>36473</v>
      </c>
      <c r="G10" s="126"/>
      <c r="H10" s="127"/>
    </row>
    <row r="11" spans="1:8" x14ac:dyDescent="0.15">
      <c r="A11" s="108" t="s">
        <v>521</v>
      </c>
      <c r="B11" s="113"/>
      <c r="C11" s="114"/>
      <c r="D11" s="115">
        <v>71747</v>
      </c>
      <c r="E11" s="116"/>
      <c r="F11" s="117">
        <v>77507</v>
      </c>
      <c r="G11" s="118"/>
      <c r="H11" s="119"/>
    </row>
    <row r="12" spans="1:8" x14ac:dyDescent="0.15">
      <c r="A12" s="120"/>
      <c r="B12" s="121"/>
      <c r="C12" s="128"/>
      <c r="D12" s="123">
        <v>43383</v>
      </c>
      <c r="E12" s="124"/>
      <c r="F12" s="125">
        <v>42788</v>
      </c>
      <c r="G12" s="126"/>
      <c r="H12" s="127"/>
    </row>
    <row r="13" spans="1:8" x14ac:dyDescent="0.15">
      <c r="A13" s="108"/>
      <c r="B13" s="113"/>
      <c r="C13" s="129"/>
      <c r="D13" s="130">
        <v>60283</v>
      </c>
      <c r="E13" s="131"/>
      <c r="F13" s="132">
        <v>63487</v>
      </c>
      <c r="G13" s="133"/>
      <c r="H13" s="119"/>
    </row>
    <row r="14" spans="1:8" x14ac:dyDescent="0.15">
      <c r="A14" s="120"/>
      <c r="B14" s="121"/>
      <c r="C14" s="122"/>
      <c r="D14" s="123">
        <v>27862</v>
      </c>
      <c r="E14" s="124"/>
      <c r="F14" s="125">
        <v>34329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5.84</v>
      </c>
      <c r="C19" s="134">
        <f>ROUND(VALUE(SUBSTITUTE(実質収支比率等に係る経年分析!G$48,"▲","-")),2)</f>
        <v>4.75</v>
      </c>
      <c r="D19" s="134">
        <f>ROUND(VALUE(SUBSTITUTE(実質収支比率等に係る経年分析!H$48,"▲","-")),2)</f>
        <v>1.1499999999999999</v>
      </c>
      <c r="E19" s="134">
        <f>ROUND(VALUE(SUBSTITUTE(実質収支比率等に係る経年分析!I$48,"▲","-")),2)</f>
        <v>6.26</v>
      </c>
      <c r="F19" s="134">
        <f>ROUND(VALUE(SUBSTITUTE(実質収支比率等に係る経年分析!J$48,"▲","-")),2)</f>
        <v>4.2699999999999996</v>
      </c>
    </row>
    <row r="20" spans="1:11" x14ac:dyDescent="0.15">
      <c r="A20" s="134" t="s">
        <v>43</v>
      </c>
      <c r="B20" s="134">
        <f>ROUND(VALUE(SUBSTITUTE(実質収支比率等に係る経年分析!F$47,"▲","-")),2)</f>
        <v>17.39</v>
      </c>
      <c r="C20" s="134">
        <f>ROUND(VALUE(SUBSTITUTE(実質収支比率等に係る経年分析!G$47,"▲","-")),2)</f>
        <v>18.55</v>
      </c>
      <c r="D20" s="134">
        <f>ROUND(VALUE(SUBSTITUTE(実質収支比率等に係る経年分析!H$47,"▲","-")),2)</f>
        <v>18.41</v>
      </c>
      <c r="E20" s="134">
        <f>ROUND(VALUE(SUBSTITUTE(実質収支比率等に係る経年分析!I$47,"▲","-")),2)</f>
        <v>18.489999999999998</v>
      </c>
      <c r="F20" s="134">
        <f>ROUND(VALUE(SUBSTITUTE(実質収支比率等に係る経年分析!J$47,"▲","-")),2)</f>
        <v>24.19</v>
      </c>
    </row>
    <row r="21" spans="1:11" x14ac:dyDescent="0.15">
      <c r="A21" s="134" t="s">
        <v>44</v>
      </c>
      <c r="B21" s="134">
        <f>IF(ISNUMBER(VALUE(SUBSTITUTE(実質収支比率等に係る経年分析!F$49,"▲","-"))),ROUND(VALUE(SUBSTITUTE(実質収支比率等に係る経年分析!F$49,"▲","-")),2),NA())</f>
        <v>1.97</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0.86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0.83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3.69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x14ac:dyDescent="0.15">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病院事業会計</v>
      </c>
      <c r="B32" s="135">
        <f>IF(ROUND(VALUE(SUBSTITUTE(連結実質赤字比率に係る赤字・黒字の構成分析!F$38,"▲", "-")), 2) &lt; 0, ABS(ROUND(VALUE(SUBSTITUTE(連結実質赤字比率に係る赤字・黒字の構成分析!F$38,"▲", "-")), 2)), NA())</f>
        <v>1.61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0.5</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f>IF(ROUND(VALUE(SUBSTITUTE(連結実質赤字比率に係る赤字・黒字の構成分析!I$38,"▲", "-")), 2) &lt; 0, ABS(ROUND(VALUE(SUBSTITUTE(連結実質赤字比率に係る赤字・黒字の構成分析!I$38,"▲", "-")), 2)), NA())</f>
        <v>0.15</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2.2200000000000002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4743</v>
      </c>
      <c r="E42" s="136"/>
      <c r="F42" s="136"/>
      <c r="G42" s="136">
        <f>'実質公債費比率（分子）の構造'!L$52</f>
        <v>4812</v>
      </c>
      <c r="H42" s="136"/>
      <c r="I42" s="136"/>
      <c r="J42" s="136">
        <f>'実質公債費比率（分子）の構造'!M$52</f>
        <v>4986</v>
      </c>
      <c r="K42" s="136"/>
      <c r="L42" s="136"/>
      <c r="M42" s="136">
        <f>'実質公債費比率（分子）の構造'!N$52</f>
        <v>5113</v>
      </c>
      <c r="N42" s="136"/>
      <c r="O42" s="136"/>
      <c r="P42" s="136">
        <f>'実質公債費比率（分子）の構造'!O$52</f>
        <v>4961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83</v>
      </c>
      <c r="C44" s="136"/>
      <c r="D44" s="136"/>
      <c r="E44" s="136">
        <f>'実質公債費比率（分子）の構造'!L$50</f>
        <v>74</v>
      </c>
      <c r="F44" s="136"/>
      <c r="G44" s="136"/>
      <c r="H44" s="136">
        <f>'実質公債費比率（分子）の構造'!M$50</f>
        <v>68</v>
      </c>
      <c r="I44" s="136"/>
      <c r="J44" s="136"/>
      <c r="K44" s="136">
        <f>'実質公債費比率（分子）の構造'!N$50</f>
        <v>59</v>
      </c>
      <c r="L44" s="136"/>
      <c r="M44" s="136"/>
      <c r="N44" s="136">
        <f>'実質公債費比率（分子）の構造'!O$50</f>
        <v>52</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2504</v>
      </c>
      <c r="C46" s="136"/>
      <c r="D46" s="136"/>
      <c r="E46" s="136">
        <f>'実質公債費比率（分子）の構造'!L$48</f>
        <v>2057</v>
      </c>
      <c r="F46" s="136"/>
      <c r="G46" s="136"/>
      <c r="H46" s="136">
        <f>'実質公債費比率（分子）の構造'!M$48</f>
        <v>1830</v>
      </c>
      <c r="I46" s="136"/>
      <c r="J46" s="136"/>
      <c r="K46" s="136">
        <f>'実質公債費比率（分子）の構造'!N$48</f>
        <v>2320</v>
      </c>
      <c r="L46" s="136"/>
      <c r="M46" s="136"/>
      <c r="N46" s="136">
        <f>'実質公債費比率（分子）の構造'!O$48</f>
        <v>2323</v>
      </c>
      <c r="O46" s="136"/>
      <c r="P46" s="136"/>
    </row>
    <row r="47" spans="1:16" x14ac:dyDescent="0.15">
      <c r="A47" s="136" t="s">
        <v>56</v>
      </c>
      <c r="B47" s="136">
        <f>'実質公債費比率（分子）の構造'!K$47</f>
        <v>77</v>
      </c>
      <c r="C47" s="136"/>
      <c r="D47" s="136"/>
      <c r="E47" s="136">
        <f>'実質公債費比率（分子）の構造'!L$47</f>
        <v>96</v>
      </c>
      <c r="F47" s="136"/>
      <c r="G47" s="136"/>
      <c r="H47" s="136">
        <f>'実質公債費比率（分子）の構造'!M$47</f>
        <v>113</v>
      </c>
      <c r="I47" s="136"/>
      <c r="J47" s="136"/>
      <c r="K47" s="136">
        <f>'実質公債費比率（分子）の構造'!N$47</f>
        <v>115</v>
      </c>
      <c r="L47" s="136"/>
      <c r="M47" s="136"/>
      <c r="N47" s="136">
        <f>'実質公債費比率（分子）の構造'!O$47</f>
        <v>114</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5347</v>
      </c>
      <c r="C49" s="136"/>
      <c r="D49" s="136"/>
      <c r="E49" s="136">
        <f>'実質公債費比率（分子）の構造'!L$45</f>
        <v>5541</v>
      </c>
      <c r="F49" s="136"/>
      <c r="G49" s="136"/>
      <c r="H49" s="136">
        <f>'実質公債費比率（分子）の構造'!M$45</f>
        <v>5354</v>
      </c>
      <c r="I49" s="136"/>
      <c r="J49" s="136"/>
      <c r="K49" s="136">
        <f>'実質公債費比率（分子）の構造'!N$45</f>
        <v>4996</v>
      </c>
      <c r="L49" s="136"/>
      <c r="M49" s="136"/>
      <c r="N49" s="136">
        <f>'実質公債費比率（分子）の構造'!O$45</f>
        <v>4512</v>
      </c>
      <c r="O49" s="136"/>
      <c r="P49" s="136"/>
    </row>
    <row r="50" spans="1:16" x14ac:dyDescent="0.15">
      <c r="A50" s="136" t="s">
        <v>59</v>
      </c>
      <c r="B50" s="136" t="e">
        <f>NA()</f>
        <v>#N/A</v>
      </c>
      <c r="C50" s="136">
        <f>IF(ISNUMBER('実質公債費比率（分子）の構造'!K$53),'実質公債費比率（分子）の構造'!K$53,NA())</f>
        <v>3268</v>
      </c>
      <c r="D50" s="136" t="e">
        <f>NA()</f>
        <v>#N/A</v>
      </c>
      <c r="E50" s="136" t="e">
        <f>NA()</f>
        <v>#N/A</v>
      </c>
      <c r="F50" s="136">
        <f>IF(ISNUMBER('実質公債費比率（分子）の構造'!L$53),'実質公債費比率（分子）の構造'!L$53,NA())</f>
        <v>2956</v>
      </c>
      <c r="G50" s="136" t="e">
        <f>NA()</f>
        <v>#N/A</v>
      </c>
      <c r="H50" s="136" t="e">
        <f>NA()</f>
        <v>#N/A</v>
      </c>
      <c r="I50" s="136">
        <f>IF(ISNUMBER('実質公債費比率（分子）の構造'!M$53),'実質公債費比率（分子）の構造'!M$53,NA())</f>
        <v>2379</v>
      </c>
      <c r="J50" s="136" t="e">
        <f>NA()</f>
        <v>#N/A</v>
      </c>
      <c r="K50" s="136" t="e">
        <f>NA()</f>
        <v>#N/A</v>
      </c>
      <c r="L50" s="136">
        <f>IF(ISNUMBER('実質公債費比率（分子）の構造'!N$53),'実質公債費比率（分子）の構造'!N$53,NA())</f>
        <v>2377</v>
      </c>
      <c r="M50" s="136" t="e">
        <f>NA()</f>
        <v>#N/A</v>
      </c>
      <c r="N50" s="136" t="e">
        <f>NA()</f>
        <v>#N/A</v>
      </c>
      <c r="O50" s="136">
        <f>IF(ISNUMBER('実質公債費比率（分子）の構造'!O$53),'実質公債費比率（分子）の構造'!O$53,NA())</f>
        <v>2040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56027</v>
      </c>
      <c r="E56" s="135"/>
      <c r="F56" s="135"/>
      <c r="G56" s="135">
        <f>'将来負担比率（分子）の構造'!J$51</f>
        <v>56023</v>
      </c>
      <c r="H56" s="135"/>
      <c r="I56" s="135"/>
      <c r="J56" s="135">
        <f>'将来負担比率（分子）の構造'!K$51</f>
        <v>54626</v>
      </c>
      <c r="K56" s="135"/>
      <c r="L56" s="135"/>
      <c r="M56" s="135">
        <f>'将来負担比率（分子）の構造'!L$51</f>
        <v>53243</v>
      </c>
      <c r="N56" s="135"/>
      <c r="O56" s="135"/>
      <c r="P56" s="135">
        <f>'将来負担比率（分子）の構造'!M$51</f>
        <v>53683</v>
      </c>
    </row>
    <row r="57" spans="1:16" x14ac:dyDescent="0.15">
      <c r="A57" s="135" t="s">
        <v>35</v>
      </c>
      <c r="B57" s="135"/>
      <c r="C57" s="135"/>
      <c r="D57" s="135">
        <f>'将来負担比率（分子）の構造'!I$50</f>
        <v>1203</v>
      </c>
      <c r="E57" s="135"/>
      <c r="F57" s="135"/>
      <c r="G57" s="135">
        <f>'将来負担比率（分子）の構造'!J$50</f>
        <v>1164</v>
      </c>
      <c r="H57" s="135"/>
      <c r="I57" s="135"/>
      <c r="J57" s="135">
        <f>'将来負担比率（分子）の構造'!K$50</f>
        <v>1140</v>
      </c>
      <c r="K57" s="135"/>
      <c r="L57" s="135"/>
      <c r="M57" s="135">
        <f>'将来負担比率（分子）の構造'!L$50</f>
        <v>1078</v>
      </c>
      <c r="N57" s="135"/>
      <c r="O57" s="135"/>
      <c r="P57" s="135">
        <f>'将来負担比率（分子）の構造'!M$50</f>
        <v>1029</v>
      </c>
    </row>
    <row r="58" spans="1:16" x14ac:dyDescent="0.15">
      <c r="A58" s="135" t="s">
        <v>34</v>
      </c>
      <c r="B58" s="135"/>
      <c r="C58" s="135"/>
      <c r="D58" s="135">
        <f>'将来負担比率（分子）の構造'!I$49</f>
        <v>12836</v>
      </c>
      <c r="E58" s="135"/>
      <c r="F58" s="135"/>
      <c r="G58" s="135">
        <f>'将来負担比率（分子）の構造'!J$49</f>
        <v>14237</v>
      </c>
      <c r="H58" s="135"/>
      <c r="I58" s="135"/>
      <c r="J58" s="135">
        <f>'将来負担比率（分子）の構造'!K$49</f>
        <v>16749</v>
      </c>
      <c r="K58" s="135"/>
      <c r="L58" s="135"/>
      <c r="M58" s="135">
        <f>'将来負担比率（分子）の構造'!L$49</f>
        <v>15566</v>
      </c>
      <c r="N58" s="135"/>
      <c r="O58" s="135"/>
      <c r="P58" s="135">
        <f>'将来負担比率（分子）の構造'!M$49</f>
        <v>16932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142</v>
      </c>
      <c r="C61" s="135"/>
      <c r="D61" s="135"/>
      <c r="E61" s="135">
        <f>'将来負担比率（分子）の構造'!J$46</f>
        <v>133</v>
      </c>
      <c r="F61" s="135"/>
      <c r="G61" s="135"/>
      <c r="H61" s="135">
        <f>'将来負担比率（分子）の構造'!K$46</f>
        <v>162</v>
      </c>
      <c r="I61" s="135"/>
      <c r="J61" s="135"/>
      <c r="K61" s="135">
        <f>'将来負担比率（分子）の構造'!L$46</f>
        <v>17</v>
      </c>
      <c r="L61" s="135"/>
      <c r="M61" s="135"/>
      <c r="N61" s="135" t="str">
        <f>'将来負担比率（分子）の構造'!M$46</f>
        <v>-</v>
      </c>
      <c r="O61" s="135"/>
      <c r="P61" s="135"/>
    </row>
    <row r="62" spans="1:16" x14ac:dyDescent="0.15">
      <c r="A62" s="135" t="s">
        <v>29</v>
      </c>
      <c r="B62" s="135">
        <f>'将来負担比率（分子）の構造'!I$45</f>
        <v>8430</v>
      </c>
      <c r="C62" s="135"/>
      <c r="D62" s="135"/>
      <c r="E62" s="135">
        <f>'将来負担比率（分子）の構造'!J$45</f>
        <v>8686</v>
      </c>
      <c r="F62" s="135"/>
      <c r="G62" s="135"/>
      <c r="H62" s="135">
        <f>'将来負担比率（分子）の構造'!K$45</f>
        <v>8038</v>
      </c>
      <c r="I62" s="135"/>
      <c r="J62" s="135"/>
      <c r="K62" s="135">
        <f>'将来負担比率（分子）の構造'!L$45</f>
        <v>7528</v>
      </c>
      <c r="L62" s="135"/>
      <c r="M62" s="135"/>
      <c r="N62" s="135">
        <f>'将来負担比率（分子）の構造'!M$45</f>
        <v>6950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35875</v>
      </c>
      <c r="C64" s="135"/>
      <c r="D64" s="135"/>
      <c r="E64" s="135">
        <f>'将来負担比率（分子）の構造'!J$43</f>
        <v>33697</v>
      </c>
      <c r="F64" s="135"/>
      <c r="G64" s="135"/>
      <c r="H64" s="135">
        <f>'将来負担比率（分子）の構造'!K$43</f>
        <v>29355</v>
      </c>
      <c r="I64" s="135"/>
      <c r="J64" s="135"/>
      <c r="K64" s="135">
        <f>'将来負担比率（分子）の構造'!L$43</f>
        <v>27109</v>
      </c>
      <c r="L64" s="135"/>
      <c r="M64" s="135"/>
      <c r="N64" s="135">
        <f>'将来負担比率（分子）の構造'!M$43</f>
        <v>27163</v>
      </c>
      <c r="O64" s="135"/>
      <c r="P64" s="135"/>
    </row>
    <row r="65" spans="1:16" x14ac:dyDescent="0.15">
      <c r="A65" s="135" t="s">
        <v>26</v>
      </c>
      <c r="B65" s="135">
        <f>'将来負担比率（分子）の構造'!I$42</f>
        <v>269</v>
      </c>
      <c r="C65" s="135"/>
      <c r="D65" s="135"/>
      <c r="E65" s="135">
        <f>'将来負担比率（分子）の構造'!J$42</f>
        <v>213</v>
      </c>
      <c r="F65" s="135"/>
      <c r="G65" s="135"/>
      <c r="H65" s="135">
        <f>'将来負担比率（分子）の構造'!K$42</f>
        <v>175</v>
      </c>
      <c r="I65" s="135"/>
      <c r="J65" s="135"/>
      <c r="K65" s="135">
        <f>'将来負担比率（分子）の構造'!L$42</f>
        <v>132</v>
      </c>
      <c r="L65" s="135"/>
      <c r="M65" s="135"/>
      <c r="N65" s="135">
        <f>'将来負担比率（分子）の構造'!M$42</f>
        <v>97</v>
      </c>
      <c r="O65" s="135"/>
      <c r="P65" s="135"/>
    </row>
    <row r="66" spans="1:16" x14ac:dyDescent="0.15">
      <c r="A66" s="135" t="s">
        <v>25</v>
      </c>
      <c r="B66" s="135">
        <f>'将来負担比率（分子）の構造'!I$41</f>
        <v>50963</v>
      </c>
      <c r="C66" s="135"/>
      <c r="D66" s="135"/>
      <c r="E66" s="135">
        <f>'将来負担比率（分子）の構造'!J$41</f>
        <v>50729</v>
      </c>
      <c r="F66" s="135"/>
      <c r="G66" s="135"/>
      <c r="H66" s="135">
        <f>'将来負担比率（分子）の構造'!K$41</f>
        <v>49389</v>
      </c>
      <c r="I66" s="135"/>
      <c r="J66" s="135"/>
      <c r="K66" s="135">
        <f>'将来負担比率（分子）の構造'!L$41</f>
        <v>47502</v>
      </c>
      <c r="L66" s="135"/>
      <c r="M66" s="135"/>
      <c r="N66" s="135">
        <f>'将来負担比率（分子）の構造'!M$41</f>
        <v>48861</v>
      </c>
      <c r="O66" s="135"/>
      <c r="P66" s="135"/>
    </row>
    <row r="67" spans="1:16" x14ac:dyDescent="0.15">
      <c r="A67" s="135" t="s">
        <v>63</v>
      </c>
      <c r="B67" s="135" t="e">
        <f>NA()</f>
        <v>#N/A</v>
      </c>
      <c r="C67" s="135">
        <f>IF(ISNUMBER('将来負担比率（分子）の構造'!I$52), IF('将来負担比率（分子）の構造'!I$52 &lt; 0, 0, '将来負担比率（分子）の構造'!I$52), NA())</f>
        <v>25614</v>
      </c>
      <c r="D67" s="135" t="e">
        <f>NA()</f>
        <v>#N/A</v>
      </c>
      <c r="E67" s="135" t="e">
        <f>NA()</f>
        <v>#N/A</v>
      </c>
      <c r="F67" s="135">
        <f>IF(ISNUMBER('将来負担比率（分子）の構造'!J$52), IF('将来負担比率（分子）の構造'!J$52 &lt; 0, 0, '将来負担比率（分子）の構造'!J$52), NA())</f>
        <v>22035</v>
      </c>
      <c r="G67" s="135" t="e">
        <f>NA()</f>
        <v>#N/A</v>
      </c>
      <c r="H67" s="135" t="e">
        <f>NA()</f>
        <v>#N/A</v>
      </c>
      <c r="I67" s="135">
        <f>IF(ISNUMBER('将来負担比率（分子）の構造'!K$52), IF('将来負担比率（分子）の構造'!K$52 &lt; 0, 0, '将来負担比率（分子）の構造'!K$52), NA())</f>
        <v>14604</v>
      </c>
      <c r="J67" s="135" t="e">
        <f>NA()</f>
        <v>#N/A</v>
      </c>
      <c r="K67" s="135" t="e">
        <f>NA()</f>
        <v>#N/A</v>
      </c>
      <c r="L67" s="135">
        <f>IF(ISNUMBER('将来負担比率（分子）の構造'!L$52), IF('将来負担比率（分子）の構造'!L$52 &lt; 0, 0, '将来負担比率（分子）の構造'!L$52), NA())</f>
        <v>12402</v>
      </c>
      <c r="M67" s="135" t="e">
        <f>NA()</f>
        <v>#N/A</v>
      </c>
      <c r="N67" s="135" t="e">
        <f>NA()</f>
        <v>#N/A</v>
      </c>
      <c r="O67" s="135">
        <f>IF(ISNUMBER('将来負担比率（分子）の構造'!M$52), IF('将来負担比率（分子）の構造'!M$52 &lt; 0, 0, '将来負担比率（分子）の構造'!M$52), NA())</f>
        <v>11427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7401366</v>
      </c>
      <c r="S5" s="613"/>
      <c r="T5" s="613"/>
      <c r="U5" s="613"/>
      <c r="V5" s="613"/>
      <c r="W5" s="613"/>
      <c r="X5" s="613"/>
      <c r="Y5" s="614"/>
      <c r="Z5" s="615">
        <v>15.2</v>
      </c>
      <c r="AA5" s="615"/>
      <c r="AB5" s="615"/>
      <c r="AC5" s="615"/>
      <c r="AD5" s="616">
        <v>7401366</v>
      </c>
      <c r="AE5" s="616"/>
      <c r="AF5" s="616"/>
      <c r="AG5" s="616"/>
      <c r="AH5" s="616"/>
      <c r="AI5" s="616"/>
      <c r="AJ5" s="616"/>
      <c r="AK5" s="616"/>
      <c r="AL5" s="617">
        <v>26.6</v>
      </c>
      <c r="AM5" s="618"/>
      <c r="AN5" s="618"/>
      <c r="AO5" s="619"/>
      <c r="AP5" s="609" t="s">
        <v>204</v>
      </c>
      <c r="AQ5" s="610"/>
      <c r="AR5" s="610"/>
      <c r="AS5" s="610"/>
      <c r="AT5" s="610"/>
      <c r="AU5" s="610"/>
      <c r="AV5" s="610"/>
      <c r="AW5" s="610"/>
      <c r="AX5" s="610"/>
      <c r="AY5" s="610"/>
      <c r="AZ5" s="610"/>
      <c r="BA5" s="610"/>
      <c r="BB5" s="610"/>
      <c r="BC5" s="610"/>
      <c r="BD5" s="610"/>
      <c r="BE5" s="610"/>
      <c r="BF5" s="611"/>
      <c r="BG5" s="623">
        <v>7400705</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650883</v>
      </c>
      <c r="S6" s="624"/>
      <c r="T6" s="624"/>
      <c r="U6" s="624"/>
      <c r="V6" s="624"/>
      <c r="W6" s="624"/>
      <c r="X6" s="624"/>
      <c r="Y6" s="625"/>
      <c r="Z6" s="626">
        <v>1.3</v>
      </c>
      <c r="AA6" s="626"/>
      <c r="AB6" s="626"/>
      <c r="AC6" s="626"/>
      <c r="AD6" s="627">
        <v>650883</v>
      </c>
      <c r="AE6" s="627"/>
      <c r="AF6" s="627"/>
      <c r="AG6" s="627"/>
      <c r="AH6" s="627"/>
      <c r="AI6" s="627"/>
      <c r="AJ6" s="627"/>
      <c r="AK6" s="627"/>
      <c r="AL6" s="628">
        <v>2.2999999999999998</v>
      </c>
      <c r="AM6" s="629"/>
      <c r="AN6" s="629"/>
      <c r="AO6" s="630"/>
      <c r="AP6" s="620" t="s">
        <v>210</v>
      </c>
      <c r="AQ6" s="621"/>
      <c r="AR6" s="621"/>
      <c r="AS6" s="621"/>
      <c r="AT6" s="621"/>
      <c r="AU6" s="621"/>
      <c r="AV6" s="621"/>
      <c r="AW6" s="621"/>
      <c r="AX6" s="621"/>
      <c r="AY6" s="621"/>
      <c r="AZ6" s="621"/>
      <c r="BA6" s="621"/>
      <c r="BB6" s="621"/>
      <c r="BC6" s="621"/>
      <c r="BD6" s="621"/>
      <c r="BE6" s="621"/>
      <c r="BF6" s="622"/>
      <c r="BG6" s="623">
        <v>7400705</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307409</v>
      </c>
      <c r="CS6" s="624"/>
      <c r="CT6" s="624"/>
      <c r="CU6" s="624"/>
      <c r="CV6" s="624"/>
      <c r="CW6" s="624"/>
      <c r="CX6" s="624"/>
      <c r="CY6" s="625"/>
      <c r="CZ6" s="626">
        <v>0.7</v>
      </c>
      <c r="DA6" s="626"/>
      <c r="DB6" s="626"/>
      <c r="DC6" s="626"/>
      <c r="DD6" s="632" t="s">
        <v>205</v>
      </c>
      <c r="DE6" s="624"/>
      <c r="DF6" s="624"/>
      <c r="DG6" s="624"/>
      <c r="DH6" s="624"/>
      <c r="DI6" s="624"/>
      <c r="DJ6" s="624"/>
      <c r="DK6" s="624"/>
      <c r="DL6" s="624"/>
      <c r="DM6" s="624"/>
      <c r="DN6" s="624"/>
      <c r="DO6" s="624"/>
      <c r="DP6" s="625"/>
      <c r="DQ6" s="632">
        <v>307408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10742</v>
      </c>
      <c r="S7" s="624"/>
      <c r="T7" s="624"/>
      <c r="U7" s="624"/>
      <c r="V7" s="624"/>
      <c r="W7" s="624"/>
      <c r="X7" s="624"/>
      <c r="Y7" s="625"/>
      <c r="Z7" s="626">
        <v>0</v>
      </c>
      <c r="AA7" s="626"/>
      <c r="AB7" s="626"/>
      <c r="AC7" s="626"/>
      <c r="AD7" s="627">
        <v>10742</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3156963</v>
      </c>
      <c r="BH7" s="624"/>
      <c r="BI7" s="624"/>
      <c r="BJ7" s="624"/>
      <c r="BK7" s="624"/>
      <c r="BL7" s="624"/>
      <c r="BM7" s="624"/>
      <c r="BN7" s="625"/>
      <c r="BO7" s="626">
        <v>42.7</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6218085</v>
      </c>
      <c r="CS7" s="624"/>
      <c r="CT7" s="624"/>
      <c r="CU7" s="624"/>
      <c r="CV7" s="624"/>
      <c r="CW7" s="624"/>
      <c r="CX7" s="624"/>
      <c r="CY7" s="625"/>
      <c r="CZ7" s="626">
        <v>13.2</v>
      </c>
      <c r="DA7" s="626"/>
      <c r="DB7" s="626"/>
      <c r="DC7" s="626"/>
      <c r="DD7" s="632">
        <v>163435</v>
      </c>
      <c r="DE7" s="624"/>
      <c r="DF7" s="624"/>
      <c r="DG7" s="624"/>
      <c r="DH7" s="624"/>
      <c r="DI7" s="624"/>
      <c r="DJ7" s="624"/>
      <c r="DK7" s="624"/>
      <c r="DL7" s="624"/>
      <c r="DM7" s="624"/>
      <c r="DN7" s="624"/>
      <c r="DO7" s="624"/>
      <c r="DP7" s="625"/>
      <c r="DQ7" s="632">
        <v>4818920</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24350</v>
      </c>
      <c r="S8" s="624"/>
      <c r="T8" s="624"/>
      <c r="U8" s="624"/>
      <c r="V8" s="624"/>
      <c r="W8" s="624"/>
      <c r="X8" s="624"/>
      <c r="Y8" s="625"/>
      <c r="Z8" s="626">
        <v>0</v>
      </c>
      <c r="AA8" s="626"/>
      <c r="AB8" s="626"/>
      <c r="AC8" s="626"/>
      <c r="AD8" s="627">
        <v>24350</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136449</v>
      </c>
      <c r="BH8" s="624"/>
      <c r="BI8" s="624"/>
      <c r="BJ8" s="624"/>
      <c r="BK8" s="624"/>
      <c r="BL8" s="624"/>
      <c r="BM8" s="624"/>
      <c r="BN8" s="625"/>
      <c r="BO8" s="626">
        <v>1.8</v>
      </c>
      <c r="BP8" s="626"/>
      <c r="BQ8" s="626"/>
      <c r="BR8" s="626"/>
      <c r="BS8" s="632" t="s">
        <v>110</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12234458</v>
      </c>
      <c r="CS8" s="624"/>
      <c r="CT8" s="624"/>
      <c r="CU8" s="624"/>
      <c r="CV8" s="624"/>
      <c r="CW8" s="624"/>
      <c r="CX8" s="624"/>
      <c r="CY8" s="625"/>
      <c r="CZ8" s="626">
        <v>25.9</v>
      </c>
      <c r="DA8" s="626"/>
      <c r="DB8" s="626"/>
      <c r="DC8" s="626"/>
      <c r="DD8" s="632">
        <v>252897</v>
      </c>
      <c r="DE8" s="624"/>
      <c r="DF8" s="624"/>
      <c r="DG8" s="624"/>
      <c r="DH8" s="624"/>
      <c r="DI8" s="624"/>
      <c r="DJ8" s="624"/>
      <c r="DK8" s="624"/>
      <c r="DL8" s="624"/>
      <c r="DM8" s="624"/>
      <c r="DN8" s="624"/>
      <c r="DO8" s="624"/>
      <c r="DP8" s="625"/>
      <c r="DQ8" s="632">
        <v>6741850</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25157</v>
      </c>
      <c r="S9" s="624"/>
      <c r="T9" s="624"/>
      <c r="U9" s="624"/>
      <c r="V9" s="624"/>
      <c r="W9" s="624"/>
      <c r="X9" s="624"/>
      <c r="Y9" s="625"/>
      <c r="Z9" s="626">
        <v>0.1</v>
      </c>
      <c r="AA9" s="626"/>
      <c r="AB9" s="626"/>
      <c r="AC9" s="626"/>
      <c r="AD9" s="627">
        <v>25157</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2456836</v>
      </c>
      <c r="BH9" s="624"/>
      <c r="BI9" s="624"/>
      <c r="BJ9" s="624"/>
      <c r="BK9" s="624"/>
      <c r="BL9" s="624"/>
      <c r="BM9" s="624"/>
      <c r="BN9" s="625"/>
      <c r="BO9" s="626">
        <v>33.200000000000003</v>
      </c>
      <c r="BP9" s="626"/>
      <c r="BQ9" s="626"/>
      <c r="BR9" s="626"/>
      <c r="BS9" s="632" t="s">
        <v>110</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6361068</v>
      </c>
      <c r="CS9" s="624"/>
      <c r="CT9" s="624"/>
      <c r="CU9" s="624"/>
      <c r="CV9" s="624"/>
      <c r="CW9" s="624"/>
      <c r="CX9" s="624"/>
      <c r="CY9" s="625"/>
      <c r="CZ9" s="626">
        <v>13.5</v>
      </c>
      <c r="DA9" s="626"/>
      <c r="DB9" s="626"/>
      <c r="DC9" s="626"/>
      <c r="DD9" s="632">
        <v>1085276</v>
      </c>
      <c r="DE9" s="624"/>
      <c r="DF9" s="624"/>
      <c r="DG9" s="624"/>
      <c r="DH9" s="624"/>
      <c r="DI9" s="624"/>
      <c r="DJ9" s="624"/>
      <c r="DK9" s="624"/>
      <c r="DL9" s="624"/>
      <c r="DM9" s="624"/>
      <c r="DN9" s="624"/>
      <c r="DO9" s="624"/>
      <c r="DP9" s="625"/>
      <c r="DQ9" s="632">
        <v>3796938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1549797</v>
      </c>
      <c r="S10" s="624"/>
      <c r="T10" s="624"/>
      <c r="U10" s="624"/>
      <c r="V10" s="624"/>
      <c r="W10" s="624"/>
      <c r="X10" s="624"/>
      <c r="Y10" s="625"/>
      <c r="Z10" s="626">
        <v>3.2</v>
      </c>
      <c r="AA10" s="626"/>
      <c r="AB10" s="626"/>
      <c r="AC10" s="626"/>
      <c r="AD10" s="627">
        <v>1549797</v>
      </c>
      <c r="AE10" s="627"/>
      <c r="AF10" s="627"/>
      <c r="AG10" s="627"/>
      <c r="AH10" s="627"/>
      <c r="AI10" s="627"/>
      <c r="AJ10" s="627"/>
      <c r="AK10" s="627"/>
      <c r="AL10" s="628">
        <v>5.6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181838</v>
      </c>
      <c r="BH10" s="624"/>
      <c r="BI10" s="624"/>
      <c r="BJ10" s="624"/>
      <c r="BK10" s="624"/>
      <c r="BL10" s="624"/>
      <c r="BM10" s="624"/>
      <c r="BN10" s="625"/>
      <c r="BO10" s="626">
        <v>2.5</v>
      </c>
      <c r="BP10" s="626"/>
      <c r="BQ10" s="626"/>
      <c r="BR10" s="626"/>
      <c r="BS10" s="632" t="s">
        <v>110</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375120</v>
      </c>
      <c r="CS10" s="624"/>
      <c r="CT10" s="624"/>
      <c r="CU10" s="624"/>
      <c r="CV10" s="624"/>
      <c r="CW10" s="624"/>
      <c r="CX10" s="624"/>
      <c r="CY10" s="625"/>
      <c r="CZ10" s="626">
        <v>0.8</v>
      </c>
      <c r="DA10" s="626"/>
      <c r="DB10" s="626"/>
      <c r="DC10" s="626"/>
      <c r="DD10" s="632" t="s">
        <v>110</v>
      </c>
      <c r="DE10" s="624"/>
      <c r="DF10" s="624"/>
      <c r="DG10" s="624"/>
      <c r="DH10" s="624"/>
      <c r="DI10" s="624"/>
      <c r="DJ10" s="624"/>
      <c r="DK10" s="624"/>
      <c r="DL10" s="624"/>
      <c r="DM10" s="624"/>
      <c r="DN10" s="624"/>
      <c r="DO10" s="624"/>
      <c r="DP10" s="625"/>
      <c r="DQ10" s="632">
        <v>45773</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381840</v>
      </c>
      <c r="BH11" s="624"/>
      <c r="BI11" s="624"/>
      <c r="BJ11" s="624"/>
      <c r="BK11" s="624"/>
      <c r="BL11" s="624"/>
      <c r="BM11" s="624"/>
      <c r="BN11" s="625"/>
      <c r="BO11" s="626">
        <v>5.2</v>
      </c>
      <c r="BP11" s="626"/>
      <c r="BQ11" s="626"/>
      <c r="BR11" s="626"/>
      <c r="BS11" s="632" t="s">
        <v>110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3280753</v>
      </c>
      <c r="CS11" s="624"/>
      <c r="CT11" s="624"/>
      <c r="CU11" s="624"/>
      <c r="CV11" s="624"/>
      <c r="CW11" s="624"/>
      <c r="CX11" s="624"/>
      <c r="CY11" s="625"/>
      <c r="CZ11" s="626">
        <v>6.9</v>
      </c>
      <c r="DA11" s="626"/>
      <c r="DB11" s="626"/>
      <c r="DC11" s="626"/>
      <c r="DD11" s="632">
        <v>190910</v>
      </c>
      <c r="DE11" s="624"/>
      <c r="DF11" s="624"/>
      <c r="DG11" s="624"/>
      <c r="DH11" s="624"/>
      <c r="DI11" s="624"/>
      <c r="DJ11" s="624"/>
      <c r="DK11" s="624"/>
      <c r="DL11" s="624"/>
      <c r="DM11" s="624"/>
      <c r="DN11" s="624"/>
      <c r="DO11" s="624"/>
      <c r="DP11" s="625"/>
      <c r="DQ11" s="632">
        <v>2111887</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3336909</v>
      </c>
      <c r="BH12" s="624"/>
      <c r="BI12" s="624"/>
      <c r="BJ12" s="624"/>
      <c r="BK12" s="624"/>
      <c r="BL12" s="624"/>
      <c r="BM12" s="624"/>
      <c r="BN12" s="625"/>
      <c r="BO12" s="626">
        <v>45.1</v>
      </c>
      <c r="BP12" s="626"/>
      <c r="BQ12" s="626"/>
      <c r="BR12" s="626"/>
      <c r="BS12" s="632" t="s">
        <v>110</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1457423</v>
      </c>
      <c r="CS12" s="624"/>
      <c r="CT12" s="624"/>
      <c r="CU12" s="624"/>
      <c r="CV12" s="624"/>
      <c r="CW12" s="624"/>
      <c r="CX12" s="624"/>
      <c r="CY12" s="625"/>
      <c r="CZ12" s="626">
        <v>3.1</v>
      </c>
      <c r="DA12" s="626"/>
      <c r="DB12" s="626"/>
      <c r="DC12" s="626"/>
      <c r="DD12" s="632">
        <v>91714</v>
      </c>
      <c r="DE12" s="624"/>
      <c r="DF12" s="624"/>
      <c r="DG12" s="624"/>
      <c r="DH12" s="624"/>
      <c r="DI12" s="624"/>
      <c r="DJ12" s="624"/>
      <c r="DK12" s="624"/>
      <c r="DL12" s="624"/>
      <c r="DM12" s="624"/>
      <c r="DN12" s="624"/>
      <c r="DO12" s="624"/>
      <c r="DP12" s="625"/>
      <c r="DQ12" s="632">
        <v>420835</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157905</v>
      </c>
      <c r="S13" s="624"/>
      <c r="T13" s="624"/>
      <c r="U13" s="624"/>
      <c r="V13" s="624"/>
      <c r="W13" s="624"/>
      <c r="X13" s="624"/>
      <c r="Y13" s="625"/>
      <c r="Z13" s="626">
        <v>0.3</v>
      </c>
      <c r="AA13" s="626"/>
      <c r="AB13" s="626"/>
      <c r="AC13" s="626"/>
      <c r="AD13" s="627">
        <v>157905</v>
      </c>
      <c r="AE13" s="627"/>
      <c r="AF13" s="627"/>
      <c r="AG13" s="627"/>
      <c r="AH13" s="627"/>
      <c r="AI13" s="627"/>
      <c r="AJ13" s="627"/>
      <c r="AK13" s="627"/>
      <c r="AL13" s="628">
        <v>0.6</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3327466</v>
      </c>
      <c r="BH13" s="624"/>
      <c r="BI13" s="624"/>
      <c r="BJ13" s="624"/>
      <c r="BK13" s="624"/>
      <c r="BL13" s="624"/>
      <c r="BM13" s="624"/>
      <c r="BN13" s="625"/>
      <c r="BO13" s="626">
        <v>45</v>
      </c>
      <c r="BP13" s="626"/>
      <c r="BQ13" s="626"/>
      <c r="BR13" s="626"/>
      <c r="BS13" s="632" t="s">
        <v>110</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4956182</v>
      </c>
      <c r="CS13" s="624"/>
      <c r="CT13" s="624"/>
      <c r="CU13" s="624"/>
      <c r="CV13" s="624"/>
      <c r="CW13" s="624"/>
      <c r="CX13" s="624"/>
      <c r="CY13" s="625"/>
      <c r="CZ13" s="626">
        <v>10.5</v>
      </c>
      <c r="DA13" s="626"/>
      <c r="DB13" s="626"/>
      <c r="DC13" s="626"/>
      <c r="DD13" s="632">
        <v>2311160</v>
      </c>
      <c r="DE13" s="624"/>
      <c r="DF13" s="624"/>
      <c r="DG13" s="624"/>
      <c r="DH13" s="624"/>
      <c r="DI13" s="624"/>
      <c r="DJ13" s="624"/>
      <c r="DK13" s="624"/>
      <c r="DL13" s="624"/>
      <c r="DM13" s="624"/>
      <c r="DN13" s="624"/>
      <c r="DO13" s="624"/>
      <c r="DP13" s="625"/>
      <c r="DQ13" s="632">
        <v>3088362</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236213</v>
      </c>
      <c r="BH14" s="624"/>
      <c r="BI14" s="624"/>
      <c r="BJ14" s="624"/>
      <c r="BK14" s="624"/>
      <c r="BL14" s="624"/>
      <c r="BM14" s="624"/>
      <c r="BN14" s="625"/>
      <c r="BO14" s="626">
        <v>3.2</v>
      </c>
      <c r="BP14" s="626"/>
      <c r="BQ14" s="626"/>
      <c r="BR14" s="626"/>
      <c r="BS14" s="632" t="s">
        <v>110</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2467833</v>
      </c>
      <c r="CS14" s="624"/>
      <c r="CT14" s="624"/>
      <c r="CU14" s="624"/>
      <c r="CV14" s="624"/>
      <c r="CW14" s="624"/>
      <c r="CX14" s="624"/>
      <c r="CY14" s="625"/>
      <c r="CZ14" s="626">
        <v>5.2</v>
      </c>
      <c r="DA14" s="626"/>
      <c r="DB14" s="626"/>
      <c r="DC14" s="626"/>
      <c r="DD14" s="632">
        <v>1116295</v>
      </c>
      <c r="DE14" s="624"/>
      <c r="DF14" s="624"/>
      <c r="DG14" s="624"/>
      <c r="DH14" s="624"/>
      <c r="DI14" s="624"/>
      <c r="DJ14" s="624"/>
      <c r="DK14" s="624"/>
      <c r="DL14" s="624"/>
      <c r="DM14" s="624"/>
      <c r="DN14" s="624"/>
      <c r="DO14" s="624"/>
      <c r="DP14" s="625"/>
      <c r="DQ14" s="632">
        <v>1395630</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25501</v>
      </c>
      <c r="S15" s="624"/>
      <c r="T15" s="624"/>
      <c r="U15" s="624"/>
      <c r="V15" s="624"/>
      <c r="W15" s="624"/>
      <c r="X15" s="624"/>
      <c r="Y15" s="625"/>
      <c r="Z15" s="626">
        <v>0.1</v>
      </c>
      <c r="AA15" s="626"/>
      <c r="AB15" s="626"/>
      <c r="AC15" s="626"/>
      <c r="AD15" s="627">
        <v>25501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670528</v>
      </c>
      <c r="BH15" s="624"/>
      <c r="BI15" s="624"/>
      <c r="BJ15" s="624"/>
      <c r="BK15" s="624"/>
      <c r="BL15" s="624"/>
      <c r="BM15" s="624"/>
      <c r="BN15" s="625"/>
      <c r="BO15" s="626">
        <v>9.1</v>
      </c>
      <c r="BP15" s="626"/>
      <c r="BQ15" s="626"/>
      <c r="BR15" s="626"/>
      <c r="BS15" s="632" t="s">
        <v>110</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4802552</v>
      </c>
      <c r="CS15" s="624"/>
      <c r="CT15" s="624"/>
      <c r="CU15" s="624"/>
      <c r="CV15" s="624"/>
      <c r="CW15" s="624"/>
      <c r="CX15" s="624"/>
      <c r="CY15" s="625"/>
      <c r="CZ15" s="626">
        <v>10.199999999999999</v>
      </c>
      <c r="DA15" s="626"/>
      <c r="DB15" s="626"/>
      <c r="DC15" s="626"/>
      <c r="DD15" s="632">
        <v>730072</v>
      </c>
      <c r="DE15" s="624"/>
      <c r="DF15" s="624"/>
      <c r="DG15" s="624"/>
      <c r="DH15" s="624"/>
      <c r="DI15" s="624"/>
      <c r="DJ15" s="624"/>
      <c r="DK15" s="624"/>
      <c r="DL15" s="624"/>
      <c r="DM15" s="624"/>
      <c r="DN15" s="624"/>
      <c r="DO15" s="624"/>
      <c r="DP15" s="625"/>
      <c r="DQ15" s="632">
        <v>3634206</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19416518</v>
      </c>
      <c r="S16" s="624"/>
      <c r="T16" s="624"/>
      <c r="U16" s="624"/>
      <c r="V16" s="624"/>
      <c r="W16" s="624"/>
      <c r="X16" s="624"/>
      <c r="Y16" s="625"/>
      <c r="Z16" s="626">
        <v>39.799999999999997</v>
      </c>
      <c r="AA16" s="626"/>
      <c r="AB16" s="626"/>
      <c r="AC16" s="626"/>
      <c r="AD16" s="627">
        <v>17780393</v>
      </c>
      <c r="AE16" s="627"/>
      <c r="AF16" s="627"/>
      <c r="AG16" s="627"/>
      <c r="AH16" s="627"/>
      <c r="AI16" s="627"/>
      <c r="AJ16" s="627"/>
      <c r="AK16" s="627"/>
      <c r="AL16" s="628">
        <v>63.9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92</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6898</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17780393</v>
      </c>
      <c r="S17" s="624"/>
      <c r="T17" s="624"/>
      <c r="U17" s="624"/>
      <c r="V17" s="624"/>
      <c r="W17" s="624"/>
      <c r="X17" s="624"/>
      <c r="Y17" s="625"/>
      <c r="Z17" s="626">
        <v>36.5</v>
      </c>
      <c r="AA17" s="626"/>
      <c r="AB17" s="626"/>
      <c r="AC17" s="626"/>
      <c r="AD17" s="627">
        <v>17780393</v>
      </c>
      <c r="AE17" s="627"/>
      <c r="AF17" s="627"/>
      <c r="AG17" s="627"/>
      <c r="AH17" s="627"/>
      <c r="AI17" s="627"/>
      <c r="AJ17" s="627"/>
      <c r="AK17" s="627"/>
      <c r="AL17" s="628">
        <v>63.9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4754392</v>
      </c>
      <c r="CS17" s="624"/>
      <c r="CT17" s="624"/>
      <c r="CU17" s="624"/>
      <c r="CV17" s="624"/>
      <c r="CW17" s="624"/>
      <c r="CX17" s="624"/>
      <c r="CY17" s="625"/>
      <c r="CZ17" s="626">
        <v>10.1</v>
      </c>
      <c r="DA17" s="626"/>
      <c r="DB17" s="626"/>
      <c r="DC17" s="626"/>
      <c r="DD17" s="632" t="s">
        <v>110</v>
      </c>
      <c r="DE17" s="624"/>
      <c r="DF17" s="624"/>
      <c r="DG17" s="624"/>
      <c r="DH17" s="624"/>
      <c r="DI17" s="624"/>
      <c r="DJ17" s="624"/>
      <c r="DK17" s="624"/>
      <c r="DL17" s="624"/>
      <c r="DM17" s="624"/>
      <c r="DN17" s="624"/>
      <c r="DO17" s="624"/>
      <c r="DP17" s="625"/>
      <c r="DQ17" s="632">
        <v>4683095</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1288169</v>
      </c>
      <c r="S18" s="624"/>
      <c r="T18" s="624"/>
      <c r="U18" s="624"/>
      <c r="V18" s="624"/>
      <c r="W18" s="624"/>
      <c r="X18" s="624"/>
      <c r="Y18" s="625"/>
      <c r="Z18" s="626">
        <v>2.6</v>
      </c>
      <c r="AA18" s="626"/>
      <c r="AB18" s="626"/>
      <c r="AC18" s="626"/>
      <c r="AD18" s="627" t="s">
        <v>110</v>
      </c>
      <c r="AE18" s="627"/>
      <c r="AF18" s="627"/>
      <c r="AG18" s="627"/>
      <c r="AH18" s="627"/>
      <c r="AI18" s="627"/>
      <c r="AJ18" s="627"/>
      <c r="AK18" s="627"/>
      <c r="AL18" s="628" t="s">
        <v>110</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347956</v>
      </c>
      <c r="S19" s="624"/>
      <c r="T19" s="624"/>
      <c r="U19" s="624"/>
      <c r="V19" s="624"/>
      <c r="W19" s="624"/>
      <c r="X19" s="624"/>
      <c r="Y19" s="625"/>
      <c r="Z19" s="626">
        <v>0.7</v>
      </c>
      <c r="AA19" s="626"/>
      <c r="AB19" s="626"/>
      <c r="AC19" s="626"/>
      <c r="AD19" s="627" t="s">
        <v>110</v>
      </c>
      <c r="AE19" s="627"/>
      <c r="AF19" s="627"/>
      <c r="AG19" s="627"/>
      <c r="AH19" s="627"/>
      <c r="AI19" s="627"/>
      <c r="AJ19" s="627"/>
      <c r="AK19" s="627"/>
      <c r="AL19" s="628" t="s">
        <v>110</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661</v>
      </c>
      <c r="BH19" s="624"/>
      <c r="BI19" s="624"/>
      <c r="BJ19" s="624"/>
      <c r="BK19" s="624"/>
      <c r="BL19" s="624"/>
      <c r="BM19" s="624"/>
      <c r="BN19" s="625"/>
      <c r="BO19" s="626">
        <v>0</v>
      </c>
      <c r="BP19" s="626"/>
      <c r="BQ19" s="626"/>
      <c r="BR19" s="626"/>
      <c r="BS19" s="632" t="s">
        <v>110</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29262219</v>
      </c>
      <c r="S20" s="624"/>
      <c r="T20" s="624"/>
      <c r="U20" s="624"/>
      <c r="V20" s="624"/>
      <c r="W20" s="624"/>
      <c r="X20" s="624"/>
      <c r="Y20" s="625"/>
      <c r="Z20" s="626">
        <v>60.1</v>
      </c>
      <c r="AA20" s="626"/>
      <c r="AB20" s="626"/>
      <c r="AC20" s="626"/>
      <c r="AD20" s="627">
        <v>27626094</v>
      </c>
      <c r="AE20" s="627"/>
      <c r="AF20" s="627"/>
      <c r="AG20" s="627"/>
      <c r="AH20" s="627"/>
      <c r="AI20" s="627"/>
      <c r="AJ20" s="627"/>
      <c r="AK20" s="627"/>
      <c r="AL20" s="628">
        <v>99.3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661</v>
      </c>
      <c r="BH20" s="624"/>
      <c r="BI20" s="624"/>
      <c r="BJ20" s="624"/>
      <c r="BK20" s="624"/>
      <c r="BL20" s="624"/>
      <c r="BM20" s="624"/>
      <c r="BN20" s="625"/>
      <c r="BO20" s="626">
        <v>0</v>
      </c>
      <c r="BP20" s="626"/>
      <c r="BQ20" s="626"/>
      <c r="BR20" s="626"/>
      <c r="BS20" s="632" t="s">
        <v>110</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47222173</v>
      </c>
      <c r="CS20" s="624"/>
      <c r="CT20" s="624"/>
      <c r="CU20" s="624"/>
      <c r="CV20" s="624"/>
      <c r="CW20" s="624"/>
      <c r="CX20" s="624"/>
      <c r="CY20" s="625"/>
      <c r="CZ20" s="626">
        <v>100</v>
      </c>
      <c r="DA20" s="626"/>
      <c r="DB20" s="626"/>
      <c r="DC20" s="626"/>
      <c r="DD20" s="632">
        <v>5941759</v>
      </c>
      <c r="DE20" s="624"/>
      <c r="DF20" s="624"/>
      <c r="DG20" s="624"/>
      <c r="DH20" s="624"/>
      <c r="DI20" s="624"/>
      <c r="DJ20" s="624"/>
      <c r="DK20" s="624"/>
      <c r="DL20" s="624"/>
      <c r="DM20" s="624"/>
      <c r="DN20" s="624"/>
      <c r="DO20" s="624"/>
      <c r="DP20" s="625"/>
      <c r="DQ20" s="632">
        <v>31044904</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13306</v>
      </c>
      <c r="S21" s="624"/>
      <c r="T21" s="624"/>
      <c r="U21" s="624"/>
      <c r="V21" s="624"/>
      <c r="W21" s="624"/>
      <c r="X21" s="624"/>
      <c r="Y21" s="625"/>
      <c r="Z21" s="626">
        <v>0</v>
      </c>
      <c r="AA21" s="626"/>
      <c r="AB21" s="626"/>
      <c r="AC21" s="626"/>
      <c r="AD21" s="627">
        <v>13306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234507</v>
      </c>
      <c r="S22" s="624"/>
      <c r="T22" s="624"/>
      <c r="U22" s="624"/>
      <c r="V22" s="624"/>
      <c r="W22" s="624"/>
      <c r="X22" s="624"/>
      <c r="Y22" s="625"/>
      <c r="Z22" s="626">
        <v>0.5</v>
      </c>
      <c r="AA22" s="626"/>
      <c r="AB22" s="626"/>
      <c r="AC22" s="626"/>
      <c r="AD22" s="627">
        <v>7361</v>
      </c>
      <c r="AE22" s="627"/>
      <c r="AF22" s="627"/>
      <c r="AG22" s="627"/>
      <c r="AH22" s="627"/>
      <c r="AI22" s="627"/>
      <c r="AJ22" s="627"/>
      <c r="AK22" s="627"/>
      <c r="AL22" s="628">
        <v>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414774</v>
      </c>
      <c r="S23" s="624"/>
      <c r="T23" s="624"/>
      <c r="U23" s="624"/>
      <c r="V23" s="624"/>
      <c r="W23" s="624"/>
      <c r="X23" s="624"/>
      <c r="Y23" s="625"/>
      <c r="Z23" s="626">
        <v>0.9</v>
      </c>
      <c r="AA23" s="626"/>
      <c r="AB23" s="626"/>
      <c r="AC23" s="626"/>
      <c r="AD23" s="627">
        <v>41228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413139</v>
      </c>
      <c r="S24" s="624"/>
      <c r="T24" s="624"/>
      <c r="U24" s="624"/>
      <c r="V24" s="624"/>
      <c r="W24" s="624"/>
      <c r="X24" s="624"/>
      <c r="Y24" s="625"/>
      <c r="Z24" s="626">
        <v>0.8</v>
      </c>
      <c r="AA24" s="626"/>
      <c r="AB24" s="626"/>
      <c r="AC24" s="626"/>
      <c r="AD24" s="627" t="s">
        <v>110</v>
      </c>
      <c r="AE24" s="627"/>
      <c r="AF24" s="627"/>
      <c r="AG24" s="627"/>
      <c r="AH24" s="627"/>
      <c r="AI24" s="627"/>
      <c r="AJ24" s="627"/>
      <c r="AK24" s="627"/>
      <c r="AL24" s="628" t="s">
        <v>110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v>661</v>
      </c>
      <c r="BH24" s="624"/>
      <c r="BI24" s="624"/>
      <c r="BJ24" s="624"/>
      <c r="BK24" s="624"/>
      <c r="BL24" s="624"/>
      <c r="BM24" s="624"/>
      <c r="BN24" s="625"/>
      <c r="BO24" s="626">
        <v>0</v>
      </c>
      <c r="BP24" s="626"/>
      <c r="BQ24" s="626"/>
      <c r="BR24" s="626"/>
      <c r="BS24" s="632" t="s">
        <v>110</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19224848</v>
      </c>
      <c r="CS24" s="613"/>
      <c r="CT24" s="613"/>
      <c r="CU24" s="613"/>
      <c r="CV24" s="613"/>
      <c r="CW24" s="613"/>
      <c r="CX24" s="613"/>
      <c r="CY24" s="614"/>
      <c r="CZ24" s="652">
        <v>40.700000000000003</v>
      </c>
      <c r="DA24" s="653"/>
      <c r="DB24" s="653"/>
      <c r="DC24" s="654"/>
      <c r="DD24" s="651">
        <v>14485011</v>
      </c>
      <c r="DE24" s="613"/>
      <c r="DF24" s="613"/>
      <c r="DG24" s="613"/>
      <c r="DH24" s="613"/>
      <c r="DI24" s="613"/>
      <c r="DJ24" s="613"/>
      <c r="DK24" s="614"/>
      <c r="DL24" s="651">
        <v>14244150</v>
      </c>
      <c r="DM24" s="613"/>
      <c r="DN24" s="613"/>
      <c r="DO24" s="613"/>
      <c r="DP24" s="613"/>
      <c r="DQ24" s="613"/>
      <c r="DR24" s="613"/>
      <c r="DS24" s="613"/>
      <c r="DT24" s="613"/>
      <c r="DU24" s="613"/>
      <c r="DV24" s="614"/>
      <c r="DW24" s="617">
        <v>48.6</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4543278</v>
      </c>
      <c r="S25" s="624"/>
      <c r="T25" s="624"/>
      <c r="U25" s="624"/>
      <c r="V25" s="624"/>
      <c r="W25" s="624"/>
      <c r="X25" s="624"/>
      <c r="Y25" s="625"/>
      <c r="Z25" s="626">
        <v>9.3000000000000007</v>
      </c>
      <c r="AA25" s="626"/>
      <c r="AB25" s="626"/>
      <c r="AC25" s="626"/>
      <c r="AD25" s="627" t="s">
        <v>110</v>
      </c>
      <c r="AE25" s="627"/>
      <c r="AF25" s="627"/>
      <c r="AG25" s="627"/>
      <c r="AH25" s="627"/>
      <c r="AI25" s="627"/>
      <c r="AJ25" s="627"/>
      <c r="AK25" s="627"/>
      <c r="AL25" s="628" t="s">
        <v>110</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7990617</v>
      </c>
      <c r="CS25" s="643"/>
      <c r="CT25" s="643"/>
      <c r="CU25" s="643"/>
      <c r="CV25" s="643"/>
      <c r="CW25" s="643"/>
      <c r="CX25" s="643"/>
      <c r="CY25" s="644"/>
      <c r="CZ25" s="657">
        <v>16.899999999999999</v>
      </c>
      <c r="DA25" s="658"/>
      <c r="DB25" s="658"/>
      <c r="DC25" s="659"/>
      <c r="DD25" s="632">
        <v>7547724</v>
      </c>
      <c r="DE25" s="643"/>
      <c r="DF25" s="643"/>
      <c r="DG25" s="643"/>
      <c r="DH25" s="643"/>
      <c r="DI25" s="643"/>
      <c r="DJ25" s="643"/>
      <c r="DK25" s="644"/>
      <c r="DL25" s="632">
        <v>7489542</v>
      </c>
      <c r="DM25" s="643"/>
      <c r="DN25" s="643"/>
      <c r="DO25" s="643"/>
      <c r="DP25" s="643"/>
      <c r="DQ25" s="643"/>
      <c r="DR25" s="643"/>
      <c r="DS25" s="643"/>
      <c r="DT25" s="643"/>
      <c r="DU25" s="643"/>
      <c r="DV25" s="644"/>
      <c r="DW25" s="628">
        <v>25.5</v>
      </c>
      <c r="DX25" s="655"/>
      <c r="DY25" s="655"/>
      <c r="DZ25" s="655"/>
      <c r="EA25" s="655"/>
      <c r="EB25" s="655"/>
      <c r="EC25" s="656"/>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4916003</v>
      </c>
      <c r="CS26" s="624"/>
      <c r="CT26" s="624"/>
      <c r="CU26" s="624"/>
      <c r="CV26" s="624"/>
      <c r="CW26" s="624"/>
      <c r="CX26" s="624"/>
      <c r="CY26" s="625"/>
      <c r="CZ26" s="657">
        <v>10.4</v>
      </c>
      <c r="DA26" s="658"/>
      <c r="DB26" s="658"/>
      <c r="DC26" s="659"/>
      <c r="DD26" s="632">
        <v>4681385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5"/>
      <c r="DY26" s="655"/>
      <c r="DZ26" s="655"/>
      <c r="EA26" s="655"/>
      <c r="EB26" s="655"/>
      <c r="EC26" s="656"/>
    </row>
    <row r="27" spans="2:133" ht="11.25" customHeight="1" x14ac:dyDescent="0.15">
      <c r="B27" s="620" t="s">
        <v>275</v>
      </c>
      <c r="C27" s="621"/>
      <c r="D27" s="621"/>
      <c r="E27" s="621"/>
      <c r="F27" s="621"/>
      <c r="G27" s="621"/>
      <c r="H27" s="621"/>
      <c r="I27" s="621"/>
      <c r="J27" s="621"/>
      <c r="K27" s="621"/>
      <c r="L27" s="621"/>
      <c r="M27" s="621"/>
      <c r="N27" s="621"/>
      <c r="O27" s="621"/>
      <c r="P27" s="621"/>
      <c r="Q27" s="622"/>
      <c r="R27" s="623">
        <v>3331135</v>
      </c>
      <c r="S27" s="624"/>
      <c r="T27" s="624"/>
      <c r="U27" s="624"/>
      <c r="V27" s="624"/>
      <c r="W27" s="624"/>
      <c r="X27" s="624"/>
      <c r="Y27" s="625"/>
      <c r="Z27" s="626">
        <v>6.8</v>
      </c>
      <c r="AA27" s="626"/>
      <c r="AB27" s="626"/>
      <c r="AC27" s="626"/>
      <c r="AD27" s="627" t="s">
        <v>110</v>
      </c>
      <c r="AE27" s="627"/>
      <c r="AF27" s="627"/>
      <c r="AG27" s="627"/>
      <c r="AH27" s="627"/>
      <c r="AI27" s="627"/>
      <c r="AJ27" s="627"/>
      <c r="AK27" s="627"/>
      <c r="AL27" s="628" t="s">
        <v>110</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7401366</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6479870</v>
      </c>
      <c r="CS27" s="643"/>
      <c r="CT27" s="643"/>
      <c r="CU27" s="643"/>
      <c r="CV27" s="643"/>
      <c r="CW27" s="643"/>
      <c r="CX27" s="643"/>
      <c r="CY27" s="644"/>
      <c r="CZ27" s="657">
        <v>13.7</v>
      </c>
      <c r="DA27" s="658"/>
      <c r="DB27" s="658"/>
      <c r="DC27" s="659"/>
      <c r="DD27" s="632">
        <v>2254223</v>
      </c>
      <c r="DE27" s="643"/>
      <c r="DF27" s="643"/>
      <c r="DG27" s="643"/>
      <c r="DH27" s="643"/>
      <c r="DI27" s="643"/>
      <c r="DJ27" s="643"/>
      <c r="DK27" s="644"/>
      <c r="DL27" s="632">
        <v>2133959</v>
      </c>
      <c r="DM27" s="643"/>
      <c r="DN27" s="643"/>
      <c r="DO27" s="643"/>
      <c r="DP27" s="643"/>
      <c r="DQ27" s="643"/>
      <c r="DR27" s="643"/>
      <c r="DS27" s="643"/>
      <c r="DT27" s="643"/>
      <c r="DU27" s="643"/>
      <c r="DV27" s="644"/>
      <c r="DW27" s="628">
        <v>7.3</v>
      </c>
      <c r="DX27" s="655"/>
      <c r="DY27" s="655"/>
      <c r="DZ27" s="655"/>
      <c r="EA27" s="655"/>
      <c r="EB27" s="655"/>
      <c r="EC27" s="656"/>
    </row>
    <row r="28" spans="2:133" ht="11.25" customHeight="1" x14ac:dyDescent="0.15">
      <c r="B28" s="620" t="s">
        <v>278</v>
      </c>
      <c r="C28" s="621"/>
      <c r="D28" s="621"/>
      <c r="E28" s="621"/>
      <c r="F28" s="621"/>
      <c r="G28" s="621"/>
      <c r="H28" s="621"/>
      <c r="I28" s="621"/>
      <c r="J28" s="621"/>
      <c r="K28" s="621"/>
      <c r="L28" s="621"/>
      <c r="M28" s="621"/>
      <c r="N28" s="621"/>
      <c r="O28" s="621"/>
      <c r="P28" s="621"/>
      <c r="Q28" s="622"/>
      <c r="R28" s="623">
        <v>205741</v>
      </c>
      <c r="S28" s="624"/>
      <c r="T28" s="624"/>
      <c r="U28" s="624"/>
      <c r="V28" s="624"/>
      <c r="W28" s="624"/>
      <c r="X28" s="624"/>
      <c r="Y28" s="625"/>
      <c r="Z28" s="626">
        <v>0.4</v>
      </c>
      <c r="AA28" s="626"/>
      <c r="AB28" s="626"/>
      <c r="AC28" s="626"/>
      <c r="AD28" s="627">
        <v>110132</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4754361</v>
      </c>
      <c r="CS28" s="624"/>
      <c r="CT28" s="624"/>
      <c r="CU28" s="624"/>
      <c r="CV28" s="624"/>
      <c r="CW28" s="624"/>
      <c r="CX28" s="624"/>
      <c r="CY28" s="625"/>
      <c r="CZ28" s="657">
        <v>10.1</v>
      </c>
      <c r="DA28" s="658"/>
      <c r="DB28" s="658"/>
      <c r="DC28" s="659"/>
      <c r="DD28" s="632">
        <v>4683064</v>
      </c>
      <c r="DE28" s="624"/>
      <c r="DF28" s="624"/>
      <c r="DG28" s="624"/>
      <c r="DH28" s="624"/>
      <c r="DI28" s="624"/>
      <c r="DJ28" s="624"/>
      <c r="DK28" s="625"/>
      <c r="DL28" s="632">
        <v>4620649</v>
      </c>
      <c r="DM28" s="624"/>
      <c r="DN28" s="624"/>
      <c r="DO28" s="624"/>
      <c r="DP28" s="624"/>
      <c r="DQ28" s="624"/>
      <c r="DR28" s="624"/>
      <c r="DS28" s="624"/>
      <c r="DT28" s="624"/>
      <c r="DU28" s="624"/>
      <c r="DV28" s="625"/>
      <c r="DW28" s="628">
        <v>15.8</v>
      </c>
      <c r="DX28" s="655"/>
      <c r="DY28" s="655"/>
      <c r="DZ28" s="655"/>
      <c r="EA28" s="655"/>
      <c r="EB28" s="655"/>
      <c r="EC28" s="656"/>
    </row>
    <row r="29" spans="2:133" ht="11.25" customHeight="1" x14ac:dyDescent="0.15">
      <c r="B29" s="620" t="s">
        <v>280</v>
      </c>
      <c r="C29" s="621"/>
      <c r="D29" s="621"/>
      <c r="E29" s="621"/>
      <c r="F29" s="621"/>
      <c r="G29" s="621"/>
      <c r="H29" s="621"/>
      <c r="I29" s="621"/>
      <c r="J29" s="621"/>
      <c r="K29" s="621"/>
      <c r="L29" s="621"/>
      <c r="M29" s="621"/>
      <c r="N29" s="621"/>
      <c r="O29" s="621"/>
      <c r="P29" s="621"/>
      <c r="Q29" s="622"/>
      <c r="R29" s="623">
        <v>134843</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4754361</v>
      </c>
      <c r="CS29" s="643"/>
      <c r="CT29" s="643"/>
      <c r="CU29" s="643"/>
      <c r="CV29" s="643"/>
      <c r="CW29" s="643"/>
      <c r="CX29" s="643"/>
      <c r="CY29" s="644"/>
      <c r="CZ29" s="657">
        <v>10.1</v>
      </c>
      <c r="DA29" s="658"/>
      <c r="DB29" s="658"/>
      <c r="DC29" s="659"/>
      <c r="DD29" s="632">
        <v>4683064</v>
      </c>
      <c r="DE29" s="643"/>
      <c r="DF29" s="643"/>
      <c r="DG29" s="643"/>
      <c r="DH29" s="643"/>
      <c r="DI29" s="643"/>
      <c r="DJ29" s="643"/>
      <c r="DK29" s="644"/>
      <c r="DL29" s="632">
        <v>4620649</v>
      </c>
      <c r="DM29" s="643"/>
      <c r="DN29" s="643"/>
      <c r="DO29" s="643"/>
      <c r="DP29" s="643"/>
      <c r="DQ29" s="643"/>
      <c r="DR29" s="643"/>
      <c r="DS29" s="643"/>
      <c r="DT29" s="643"/>
      <c r="DU29" s="643"/>
      <c r="DV29" s="644"/>
      <c r="DW29" s="628">
        <v>15.8</v>
      </c>
      <c r="DX29" s="655"/>
      <c r="DY29" s="655"/>
      <c r="DZ29" s="655"/>
      <c r="EA29" s="655"/>
      <c r="EB29" s="655"/>
      <c r="EC29" s="656"/>
    </row>
    <row r="30" spans="2:133" ht="11.25" customHeight="1" x14ac:dyDescent="0.15">
      <c r="B30" s="620" t="s">
        <v>285</v>
      </c>
      <c r="C30" s="621"/>
      <c r="D30" s="621"/>
      <c r="E30" s="621"/>
      <c r="F30" s="621"/>
      <c r="G30" s="621"/>
      <c r="H30" s="621"/>
      <c r="I30" s="621"/>
      <c r="J30" s="621"/>
      <c r="K30" s="621"/>
      <c r="L30" s="621"/>
      <c r="M30" s="621"/>
      <c r="N30" s="621"/>
      <c r="O30" s="621"/>
      <c r="P30" s="621"/>
      <c r="Q30" s="622"/>
      <c r="R30" s="623">
        <v>1587610</v>
      </c>
      <c r="S30" s="624"/>
      <c r="T30" s="624"/>
      <c r="U30" s="624"/>
      <c r="V30" s="624"/>
      <c r="W30" s="624"/>
      <c r="X30" s="624"/>
      <c r="Y30" s="625"/>
      <c r="Z30" s="626">
        <v>3.3</v>
      </c>
      <c r="AA30" s="626"/>
      <c r="AB30" s="626"/>
      <c r="AC30" s="626"/>
      <c r="AD30" s="627" t="s">
        <v>110</v>
      </c>
      <c r="AE30" s="627"/>
      <c r="AF30" s="627"/>
      <c r="AG30" s="627"/>
      <c r="AH30" s="627"/>
      <c r="AI30" s="627"/>
      <c r="AJ30" s="627"/>
      <c r="AK30" s="627"/>
      <c r="AL30" s="628" t="s">
        <v>110</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98.4</v>
      </c>
      <c r="BH30" s="682"/>
      <c r="BI30" s="682"/>
      <c r="BJ30" s="682"/>
      <c r="BK30" s="682"/>
      <c r="BL30" s="682"/>
      <c r="BM30" s="618">
        <v>93.3</v>
      </c>
      <c r="BN30" s="682"/>
      <c r="BO30" s="682"/>
      <c r="BP30" s="682"/>
      <c r="BQ30" s="683"/>
      <c r="BR30" s="681">
        <v>98.3</v>
      </c>
      <c r="BS30" s="682"/>
      <c r="BT30" s="682"/>
      <c r="BU30" s="682"/>
      <c r="BV30" s="682"/>
      <c r="BW30" s="682"/>
      <c r="BX30" s="618">
        <v>92.9</v>
      </c>
      <c r="BY30" s="682"/>
      <c r="BZ30" s="682"/>
      <c r="CA30" s="682"/>
      <c r="CB30" s="683"/>
      <c r="CD30" s="686"/>
      <c r="CE30" s="687"/>
      <c r="CF30" s="637" t="s">
        <v>288</v>
      </c>
      <c r="CG30" s="638"/>
      <c r="CH30" s="638"/>
      <c r="CI30" s="638"/>
      <c r="CJ30" s="638"/>
      <c r="CK30" s="638"/>
      <c r="CL30" s="638"/>
      <c r="CM30" s="638"/>
      <c r="CN30" s="638"/>
      <c r="CO30" s="638"/>
      <c r="CP30" s="638"/>
      <c r="CQ30" s="639"/>
      <c r="CR30" s="623">
        <v>4254184</v>
      </c>
      <c r="CS30" s="624"/>
      <c r="CT30" s="624"/>
      <c r="CU30" s="624"/>
      <c r="CV30" s="624"/>
      <c r="CW30" s="624"/>
      <c r="CX30" s="624"/>
      <c r="CY30" s="625"/>
      <c r="CZ30" s="657">
        <v>9</v>
      </c>
      <c r="DA30" s="658"/>
      <c r="DB30" s="658"/>
      <c r="DC30" s="659"/>
      <c r="DD30" s="632">
        <v>4182887</v>
      </c>
      <c r="DE30" s="624"/>
      <c r="DF30" s="624"/>
      <c r="DG30" s="624"/>
      <c r="DH30" s="624"/>
      <c r="DI30" s="624"/>
      <c r="DJ30" s="624"/>
      <c r="DK30" s="625"/>
      <c r="DL30" s="632">
        <v>4120472</v>
      </c>
      <c r="DM30" s="624"/>
      <c r="DN30" s="624"/>
      <c r="DO30" s="624"/>
      <c r="DP30" s="624"/>
      <c r="DQ30" s="624"/>
      <c r="DR30" s="624"/>
      <c r="DS30" s="624"/>
      <c r="DT30" s="624"/>
      <c r="DU30" s="624"/>
      <c r="DV30" s="625"/>
      <c r="DW30" s="628">
        <v>14</v>
      </c>
      <c r="DX30" s="655"/>
      <c r="DY30" s="655"/>
      <c r="DZ30" s="655"/>
      <c r="EA30" s="655"/>
      <c r="EB30" s="655"/>
      <c r="EC30" s="656"/>
    </row>
    <row r="31" spans="2:133" ht="11.25" customHeight="1" x14ac:dyDescent="0.15">
      <c r="B31" s="620" t="s">
        <v>289</v>
      </c>
      <c r="C31" s="621"/>
      <c r="D31" s="621"/>
      <c r="E31" s="621"/>
      <c r="F31" s="621"/>
      <c r="G31" s="621"/>
      <c r="H31" s="621"/>
      <c r="I31" s="621"/>
      <c r="J31" s="621"/>
      <c r="K31" s="621"/>
      <c r="L31" s="621"/>
      <c r="M31" s="621"/>
      <c r="N31" s="621"/>
      <c r="O31" s="621"/>
      <c r="P31" s="621"/>
      <c r="Q31" s="622"/>
      <c r="R31" s="623">
        <v>2081218</v>
      </c>
      <c r="S31" s="624"/>
      <c r="T31" s="624"/>
      <c r="U31" s="624"/>
      <c r="V31" s="624"/>
      <c r="W31" s="624"/>
      <c r="X31" s="624"/>
      <c r="Y31" s="625"/>
      <c r="Z31" s="626">
        <v>4.3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98.4</v>
      </c>
      <c r="BH31" s="643"/>
      <c r="BI31" s="643"/>
      <c r="BJ31" s="643"/>
      <c r="BK31" s="643"/>
      <c r="BL31" s="643"/>
      <c r="BM31" s="629">
        <v>94.7</v>
      </c>
      <c r="BN31" s="679"/>
      <c r="BO31" s="679"/>
      <c r="BP31" s="679"/>
      <c r="BQ31" s="680"/>
      <c r="BR31" s="678">
        <v>98.4</v>
      </c>
      <c r="BS31" s="643"/>
      <c r="BT31" s="643"/>
      <c r="BU31" s="643"/>
      <c r="BV31" s="643"/>
      <c r="BW31" s="643"/>
      <c r="BX31" s="629">
        <v>94.6</v>
      </c>
      <c r="BY31" s="679"/>
      <c r="BZ31" s="679"/>
      <c r="CA31" s="679"/>
      <c r="CB31" s="680"/>
      <c r="CD31" s="686"/>
      <c r="CE31" s="687"/>
      <c r="CF31" s="637" t="s">
        <v>292</v>
      </c>
      <c r="CG31" s="638"/>
      <c r="CH31" s="638"/>
      <c r="CI31" s="638"/>
      <c r="CJ31" s="638"/>
      <c r="CK31" s="638"/>
      <c r="CL31" s="638"/>
      <c r="CM31" s="638"/>
      <c r="CN31" s="638"/>
      <c r="CO31" s="638"/>
      <c r="CP31" s="638"/>
      <c r="CQ31" s="639"/>
      <c r="CR31" s="623">
        <v>500177</v>
      </c>
      <c r="CS31" s="643"/>
      <c r="CT31" s="643"/>
      <c r="CU31" s="643"/>
      <c r="CV31" s="643"/>
      <c r="CW31" s="643"/>
      <c r="CX31" s="643"/>
      <c r="CY31" s="644"/>
      <c r="CZ31" s="657">
        <v>1.1000000000000001</v>
      </c>
      <c r="DA31" s="658"/>
      <c r="DB31" s="658"/>
      <c r="DC31" s="659"/>
      <c r="DD31" s="632">
        <v>500177</v>
      </c>
      <c r="DE31" s="643"/>
      <c r="DF31" s="643"/>
      <c r="DG31" s="643"/>
      <c r="DH31" s="643"/>
      <c r="DI31" s="643"/>
      <c r="DJ31" s="643"/>
      <c r="DK31" s="644"/>
      <c r="DL31" s="632">
        <v>500177</v>
      </c>
      <c r="DM31" s="643"/>
      <c r="DN31" s="643"/>
      <c r="DO31" s="643"/>
      <c r="DP31" s="643"/>
      <c r="DQ31" s="643"/>
      <c r="DR31" s="643"/>
      <c r="DS31" s="643"/>
      <c r="DT31" s="643"/>
      <c r="DU31" s="643"/>
      <c r="DV31" s="644"/>
      <c r="DW31" s="628">
        <v>1.7</v>
      </c>
      <c r="DX31" s="655"/>
      <c r="DY31" s="655"/>
      <c r="DZ31" s="655"/>
      <c r="EA31" s="655"/>
      <c r="EB31" s="655"/>
      <c r="EC31" s="656"/>
    </row>
    <row r="32" spans="2:133" ht="11.25" customHeight="1" x14ac:dyDescent="0.15">
      <c r="B32" s="620" t="s">
        <v>293</v>
      </c>
      <c r="C32" s="621"/>
      <c r="D32" s="621"/>
      <c r="E32" s="621"/>
      <c r="F32" s="621"/>
      <c r="G32" s="621"/>
      <c r="H32" s="621"/>
      <c r="I32" s="621"/>
      <c r="J32" s="621"/>
      <c r="K32" s="621"/>
      <c r="L32" s="621"/>
      <c r="M32" s="621"/>
      <c r="N32" s="621"/>
      <c r="O32" s="621"/>
      <c r="P32" s="621"/>
      <c r="Q32" s="622"/>
      <c r="R32" s="623">
        <v>962929</v>
      </c>
      <c r="S32" s="624"/>
      <c r="T32" s="624"/>
      <c r="U32" s="624"/>
      <c r="V32" s="624"/>
      <c r="W32" s="624"/>
      <c r="X32" s="624"/>
      <c r="Y32" s="625"/>
      <c r="Z32" s="626">
        <v>2</v>
      </c>
      <c r="AA32" s="626"/>
      <c r="AB32" s="626"/>
      <c r="AC32" s="626"/>
      <c r="AD32" s="627">
        <v>12274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90.8</v>
      </c>
      <c r="BN32" s="691"/>
      <c r="BO32" s="691"/>
      <c r="BP32" s="691"/>
      <c r="BQ32" s="693"/>
      <c r="BR32" s="690">
        <v>97.8</v>
      </c>
      <c r="BS32" s="691"/>
      <c r="BT32" s="691"/>
      <c r="BU32" s="691"/>
      <c r="BV32" s="691"/>
      <c r="BW32" s="691"/>
      <c r="BX32" s="692">
        <v>90</v>
      </c>
      <c r="BY32" s="691"/>
      <c r="BZ32" s="691"/>
      <c r="CA32" s="691"/>
      <c r="CB32" s="693"/>
      <c r="CD32" s="688"/>
      <c r="CE32" s="689"/>
      <c r="CF32" s="637" t="s">
        <v>295</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5"/>
      <c r="DY32" s="655"/>
      <c r="DZ32" s="655"/>
      <c r="EA32" s="655"/>
      <c r="EB32" s="655"/>
      <c r="EC32" s="656"/>
    </row>
    <row r="33" spans="2:133" ht="11.25" customHeight="1" x14ac:dyDescent="0.15">
      <c r="B33" s="620" t="s">
        <v>296</v>
      </c>
      <c r="C33" s="621"/>
      <c r="D33" s="621"/>
      <c r="E33" s="621"/>
      <c r="F33" s="621"/>
      <c r="G33" s="621"/>
      <c r="H33" s="621"/>
      <c r="I33" s="621"/>
      <c r="J33" s="621"/>
      <c r="K33" s="621"/>
      <c r="L33" s="621"/>
      <c r="M33" s="621"/>
      <c r="N33" s="621"/>
      <c r="O33" s="621"/>
      <c r="P33" s="621"/>
      <c r="Q33" s="622"/>
      <c r="R33" s="623">
        <v>5543600</v>
      </c>
      <c r="S33" s="624"/>
      <c r="T33" s="624"/>
      <c r="U33" s="624"/>
      <c r="V33" s="624"/>
      <c r="W33" s="624"/>
      <c r="X33" s="624"/>
      <c r="Y33" s="625"/>
      <c r="Z33" s="626">
        <v>11.4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22048668</v>
      </c>
      <c r="CS33" s="643"/>
      <c r="CT33" s="643"/>
      <c r="CU33" s="643"/>
      <c r="CV33" s="643"/>
      <c r="CW33" s="643"/>
      <c r="CX33" s="643"/>
      <c r="CY33" s="644"/>
      <c r="CZ33" s="657">
        <v>46.7</v>
      </c>
      <c r="DA33" s="658"/>
      <c r="DB33" s="658"/>
      <c r="DC33" s="659"/>
      <c r="DD33" s="632">
        <v>15470289</v>
      </c>
      <c r="DE33" s="643"/>
      <c r="DF33" s="643"/>
      <c r="DG33" s="643"/>
      <c r="DH33" s="643"/>
      <c r="DI33" s="643"/>
      <c r="DJ33" s="643"/>
      <c r="DK33" s="644"/>
      <c r="DL33" s="632">
        <v>10741691</v>
      </c>
      <c r="DM33" s="643"/>
      <c r="DN33" s="643"/>
      <c r="DO33" s="643"/>
      <c r="DP33" s="643"/>
      <c r="DQ33" s="643"/>
      <c r="DR33" s="643"/>
      <c r="DS33" s="643"/>
      <c r="DT33" s="643"/>
      <c r="DU33" s="643"/>
      <c r="DV33" s="644"/>
      <c r="DW33" s="628">
        <v>36.6</v>
      </c>
      <c r="DX33" s="655"/>
      <c r="DY33" s="655"/>
      <c r="DZ33" s="655"/>
      <c r="EA33" s="655"/>
      <c r="EB33" s="655"/>
      <c r="EC33" s="656"/>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7290433</v>
      </c>
      <c r="CS34" s="624"/>
      <c r="CT34" s="624"/>
      <c r="CU34" s="624"/>
      <c r="CV34" s="624"/>
      <c r="CW34" s="624"/>
      <c r="CX34" s="624"/>
      <c r="CY34" s="625"/>
      <c r="CZ34" s="657">
        <v>15.4</v>
      </c>
      <c r="DA34" s="658"/>
      <c r="DB34" s="658"/>
      <c r="DC34" s="659"/>
      <c r="DD34" s="632">
        <v>5579018</v>
      </c>
      <c r="DE34" s="624"/>
      <c r="DF34" s="624"/>
      <c r="DG34" s="624"/>
      <c r="DH34" s="624"/>
      <c r="DI34" s="624"/>
      <c r="DJ34" s="624"/>
      <c r="DK34" s="625"/>
      <c r="DL34" s="632">
        <v>4386367</v>
      </c>
      <c r="DM34" s="624"/>
      <c r="DN34" s="624"/>
      <c r="DO34" s="624"/>
      <c r="DP34" s="624"/>
      <c r="DQ34" s="624"/>
      <c r="DR34" s="624"/>
      <c r="DS34" s="624"/>
      <c r="DT34" s="624"/>
      <c r="DU34" s="624"/>
      <c r="DV34" s="625"/>
      <c r="DW34" s="628">
        <v>15</v>
      </c>
      <c r="DX34" s="655"/>
      <c r="DY34" s="655"/>
      <c r="DZ34" s="655"/>
      <c r="EA34" s="655"/>
      <c r="EB34" s="655"/>
      <c r="EC34" s="656"/>
    </row>
    <row r="35" spans="2:133" ht="11.25" customHeight="1" x14ac:dyDescent="0.15">
      <c r="B35" s="620" t="s">
        <v>302</v>
      </c>
      <c r="C35" s="621"/>
      <c r="D35" s="621"/>
      <c r="E35" s="621"/>
      <c r="F35" s="621"/>
      <c r="G35" s="621"/>
      <c r="H35" s="621"/>
      <c r="I35" s="621"/>
      <c r="J35" s="621"/>
      <c r="K35" s="621"/>
      <c r="L35" s="621"/>
      <c r="M35" s="621"/>
      <c r="N35" s="621"/>
      <c r="O35" s="621"/>
      <c r="P35" s="621"/>
      <c r="Q35" s="622"/>
      <c r="R35" s="623">
        <v>1521500</v>
      </c>
      <c r="S35" s="624"/>
      <c r="T35" s="624"/>
      <c r="U35" s="624"/>
      <c r="V35" s="624"/>
      <c r="W35" s="624"/>
      <c r="X35" s="624"/>
      <c r="Y35" s="625"/>
      <c r="Z35" s="626">
        <v>3.1</v>
      </c>
      <c r="AA35" s="626"/>
      <c r="AB35" s="626"/>
      <c r="AC35" s="626"/>
      <c r="AD35" s="627" t="s">
        <v>110</v>
      </c>
      <c r="AE35" s="627"/>
      <c r="AF35" s="627"/>
      <c r="AG35" s="627"/>
      <c r="AH35" s="627"/>
      <c r="AI35" s="627"/>
      <c r="AJ35" s="627"/>
      <c r="AK35" s="627"/>
      <c r="AL35" s="628" t="s">
        <v>110</v>
      </c>
      <c r="AM35" s="629"/>
      <c r="AN35" s="629"/>
      <c r="AO35" s="630"/>
      <c r="AP35" s="186"/>
      <c r="AQ35" s="634" t="s">
        <v>303</v>
      </c>
      <c r="AR35" s="635"/>
      <c r="AS35" s="635"/>
      <c r="AT35" s="635"/>
      <c r="AU35" s="635"/>
      <c r="AV35" s="635"/>
      <c r="AW35" s="635"/>
      <c r="AX35" s="635"/>
      <c r="AY35" s="636"/>
      <c r="AZ35" s="612">
        <v>9081833</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647798</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745020</v>
      </c>
      <c r="CS35" s="643"/>
      <c r="CT35" s="643"/>
      <c r="CU35" s="643"/>
      <c r="CV35" s="643"/>
      <c r="CW35" s="643"/>
      <c r="CX35" s="643"/>
      <c r="CY35" s="644"/>
      <c r="CZ35" s="657">
        <v>1.6</v>
      </c>
      <c r="DA35" s="658"/>
      <c r="DB35" s="658"/>
      <c r="DC35" s="659"/>
      <c r="DD35" s="632">
        <v>483590</v>
      </c>
      <c r="DE35" s="643"/>
      <c r="DF35" s="643"/>
      <c r="DG35" s="643"/>
      <c r="DH35" s="643"/>
      <c r="DI35" s="643"/>
      <c r="DJ35" s="643"/>
      <c r="DK35" s="644"/>
      <c r="DL35" s="632">
        <v>341688</v>
      </c>
      <c r="DM35" s="643"/>
      <c r="DN35" s="643"/>
      <c r="DO35" s="643"/>
      <c r="DP35" s="643"/>
      <c r="DQ35" s="643"/>
      <c r="DR35" s="643"/>
      <c r="DS35" s="643"/>
      <c r="DT35" s="643"/>
      <c r="DU35" s="643"/>
      <c r="DV35" s="644"/>
      <c r="DW35" s="628">
        <v>1.2</v>
      </c>
      <c r="DX35" s="655"/>
      <c r="DY35" s="655"/>
      <c r="DZ35" s="655"/>
      <c r="EA35" s="655"/>
      <c r="EB35" s="655"/>
      <c r="EC35" s="656"/>
    </row>
    <row r="36" spans="2:133" ht="11.25" customHeight="1" x14ac:dyDescent="0.15">
      <c r="B36" s="666" t="s">
        <v>306</v>
      </c>
      <c r="C36" s="667"/>
      <c r="D36" s="667"/>
      <c r="E36" s="667"/>
      <c r="F36" s="667"/>
      <c r="G36" s="667"/>
      <c r="H36" s="667"/>
      <c r="I36" s="667"/>
      <c r="J36" s="667"/>
      <c r="K36" s="667"/>
      <c r="L36" s="667"/>
      <c r="M36" s="667"/>
      <c r="N36" s="667"/>
      <c r="O36" s="667"/>
      <c r="P36" s="667"/>
      <c r="Q36" s="668"/>
      <c r="R36" s="695">
        <v>48728299</v>
      </c>
      <c r="S36" s="696"/>
      <c r="T36" s="696"/>
      <c r="U36" s="696"/>
      <c r="V36" s="696"/>
      <c r="W36" s="696"/>
      <c r="X36" s="696"/>
      <c r="Y36" s="697"/>
      <c r="Z36" s="698">
        <v>100</v>
      </c>
      <c r="AA36" s="698"/>
      <c r="AB36" s="698"/>
      <c r="AC36" s="698"/>
      <c r="AD36" s="699">
        <v>27810395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2092102</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433359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4278246</v>
      </c>
      <c r="CS36" s="624"/>
      <c r="CT36" s="624"/>
      <c r="CU36" s="624"/>
      <c r="CV36" s="624"/>
      <c r="CW36" s="624"/>
      <c r="CX36" s="624"/>
      <c r="CY36" s="625"/>
      <c r="CZ36" s="657">
        <v>9.1</v>
      </c>
      <c r="DA36" s="658"/>
      <c r="DB36" s="658"/>
      <c r="DC36" s="659"/>
      <c r="DD36" s="632">
        <v>3110350</v>
      </c>
      <c r="DE36" s="624"/>
      <c r="DF36" s="624"/>
      <c r="DG36" s="624"/>
      <c r="DH36" s="624"/>
      <c r="DI36" s="624"/>
      <c r="DJ36" s="624"/>
      <c r="DK36" s="625"/>
      <c r="DL36" s="632">
        <v>1812236</v>
      </c>
      <c r="DM36" s="624"/>
      <c r="DN36" s="624"/>
      <c r="DO36" s="624"/>
      <c r="DP36" s="624"/>
      <c r="DQ36" s="624"/>
      <c r="DR36" s="624"/>
      <c r="DS36" s="624"/>
      <c r="DT36" s="624"/>
      <c r="DU36" s="624"/>
      <c r="DV36" s="625"/>
      <c r="DW36" s="628">
        <v>6.2</v>
      </c>
      <c r="DX36" s="655"/>
      <c r="DY36" s="655"/>
      <c r="DZ36" s="655"/>
      <c r="EA36" s="655"/>
      <c r="EB36" s="655"/>
      <c r="EC36" s="656"/>
    </row>
    <row r="37" spans="2:133" ht="11.25" customHeight="1" x14ac:dyDescent="0.15">
      <c r="AQ37" s="702" t="s">
        <v>310</v>
      </c>
      <c r="AR37" s="703"/>
      <c r="AS37" s="703"/>
      <c r="AT37" s="703"/>
      <c r="AU37" s="703"/>
      <c r="AV37" s="703"/>
      <c r="AW37" s="703"/>
      <c r="AX37" s="703"/>
      <c r="AY37" s="704"/>
      <c r="AZ37" s="623">
        <v>2086980</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12446</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55322</v>
      </c>
      <c r="CS37" s="643"/>
      <c r="CT37" s="643"/>
      <c r="CU37" s="643"/>
      <c r="CV37" s="643"/>
      <c r="CW37" s="643"/>
      <c r="CX37" s="643"/>
      <c r="CY37" s="644"/>
      <c r="CZ37" s="657">
        <v>0.1</v>
      </c>
      <c r="DA37" s="658"/>
      <c r="DB37" s="658"/>
      <c r="DC37" s="659"/>
      <c r="DD37" s="632">
        <v>55322</v>
      </c>
      <c r="DE37" s="643"/>
      <c r="DF37" s="643"/>
      <c r="DG37" s="643"/>
      <c r="DH37" s="643"/>
      <c r="DI37" s="643"/>
      <c r="DJ37" s="643"/>
      <c r="DK37" s="644"/>
      <c r="DL37" s="632">
        <v>48507</v>
      </c>
      <c r="DM37" s="643"/>
      <c r="DN37" s="643"/>
      <c r="DO37" s="643"/>
      <c r="DP37" s="643"/>
      <c r="DQ37" s="643"/>
      <c r="DR37" s="643"/>
      <c r="DS37" s="643"/>
      <c r="DT37" s="643"/>
      <c r="DU37" s="643"/>
      <c r="DV37" s="644"/>
      <c r="DW37" s="628">
        <v>0.2</v>
      </c>
      <c r="DX37" s="655"/>
      <c r="DY37" s="655"/>
      <c r="DZ37" s="655"/>
      <c r="EA37" s="655"/>
      <c r="EB37" s="655"/>
      <c r="EC37" s="656"/>
    </row>
    <row r="38" spans="2:133" ht="11.25" customHeight="1" x14ac:dyDescent="0.15">
      <c r="AQ38" s="702" t="s">
        <v>313</v>
      </c>
      <c r="AR38" s="703"/>
      <c r="AS38" s="703"/>
      <c r="AT38" s="703"/>
      <c r="AU38" s="703"/>
      <c r="AV38" s="703"/>
      <c r="AW38" s="703"/>
      <c r="AX38" s="703"/>
      <c r="AY38" s="704"/>
      <c r="AZ38" s="623">
        <v>773068</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22908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6221165</v>
      </c>
      <c r="CS38" s="624"/>
      <c r="CT38" s="624"/>
      <c r="CU38" s="624"/>
      <c r="CV38" s="624"/>
      <c r="CW38" s="624"/>
      <c r="CX38" s="624"/>
      <c r="CY38" s="625"/>
      <c r="CZ38" s="657">
        <v>13.2</v>
      </c>
      <c r="DA38" s="658"/>
      <c r="DB38" s="658"/>
      <c r="DC38" s="659"/>
      <c r="DD38" s="632">
        <v>5085539</v>
      </c>
      <c r="DE38" s="624"/>
      <c r="DF38" s="624"/>
      <c r="DG38" s="624"/>
      <c r="DH38" s="624"/>
      <c r="DI38" s="624"/>
      <c r="DJ38" s="624"/>
      <c r="DK38" s="625"/>
      <c r="DL38" s="632">
        <v>4201400</v>
      </c>
      <c r="DM38" s="624"/>
      <c r="DN38" s="624"/>
      <c r="DO38" s="624"/>
      <c r="DP38" s="624"/>
      <c r="DQ38" s="624"/>
      <c r="DR38" s="624"/>
      <c r="DS38" s="624"/>
      <c r="DT38" s="624"/>
      <c r="DU38" s="624"/>
      <c r="DV38" s="625"/>
      <c r="DW38" s="628">
        <v>14.3</v>
      </c>
      <c r="DX38" s="655"/>
      <c r="DY38" s="655"/>
      <c r="DZ38" s="655"/>
      <c r="EA38" s="655"/>
      <c r="EB38" s="655"/>
      <c r="EC38" s="656"/>
    </row>
    <row r="39" spans="2:133" ht="11.25" customHeight="1" x14ac:dyDescent="0.15">
      <c r="AQ39" s="702" t="s">
        <v>316</v>
      </c>
      <c r="AR39" s="703"/>
      <c r="AS39" s="703"/>
      <c r="AT39" s="703"/>
      <c r="AU39" s="703"/>
      <c r="AV39" s="703"/>
      <c r="AW39" s="703"/>
      <c r="AX39" s="703"/>
      <c r="AY39" s="704"/>
      <c r="AZ39" s="623">
        <v>541317</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105</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1810740</v>
      </c>
      <c r="CS39" s="643"/>
      <c r="CT39" s="643"/>
      <c r="CU39" s="643"/>
      <c r="CV39" s="643"/>
      <c r="CW39" s="643"/>
      <c r="CX39" s="643"/>
      <c r="CY39" s="644"/>
      <c r="CZ39" s="657">
        <v>3.8</v>
      </c>
      <c r="DA39" s="658"/>
      <c r="DB39" s="658"/>
      <c r="DC39" s="659"/>
      <c r="DD39" s="632">
        <v>795178</v>
      </c>
      <c r="DE39" s="643"/>
      <c r="DF39" s="643"/>
      <c r="DG39" s="643"/>
      <c r="DH39" s="643"/>
      <c r="DI39" s="643"/>
      <c r="DJ39" s="643"/>
      <c r="DK39" s="644"/>
      <c r="DL39" s="632" t="s">
        <v>110</v>
      </c>
      <c r="DM39" s="643"/>
      <c r="DN39" s="643"/>
      <c r="DO39" s="643"/>
      <c r="DP39" s="643"/>
      <c r="DQ39" s="643"/>
      <c r="DR39" s="643"/>
      <c r="DS39" s="643"/>
      <c r="DT39" s="643"/>
      <c r="DU39" s="643"/>
      <c r="DV39" s="644"/>
      <c r="DW39" s="628" t="s">
        <v>110</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883583</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132</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1703064</v>
      </c>
      <c r="CS40" s="624"/>
      <c r="CT40" s="624"/>
      <c r="CU40" s="624"/>
      <c r="CV40" s="624"/>
      <c r="CW40" s="624"/>
      <c r="CX40" s="624"/>
      <c r="CY40" s="625"/>
      <c r="CZ40" s="657">
        <v>3.6</v>
      </c>
      <c r="DA40" s="658"/>
      <c r="DB40" s="658"/>
      <c r="DC40" s="659"/>
      <c r="DD40" s="632">
        <v>416614</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2704783</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294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43"/>
      <c r="CT41" s="643"/>
      <c r="CU41" s="643"/>
      <c r="CV41" s="643"/>
      <c r="CW41" s="643"/>
      <c r="CX41" s="643"/>
      <c r="CY41" s="644"/>
      <c r="CZ41" s="657" t="s">
        <v>205</v>
      </c>
      <c r="DA41" s="658"/>
      <c r="DB41" s="658"/>
      <c r="DC41" s="659"/>
      <c r="DD41" s="632" t="s">
        <v>205</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5948657</v>
      </c>
      <c r="CS42" s="624"/>
      <c r="CT42" s="624"/>
      <c r="CU42" s="624"/>
      <c r="CV42" s="624"/>
      <c r="CW42" s="624"/>
      <c r="CX42" s="624"/>
      <c r="CY42" s="625"/>
      <c r="CZ42" s="657">
        <v>12.6</v>
      </c>
      <c r="DA42" s="706"/>
      <c r="DB42" s="706"/>
      <c r="DC42" s="707"/>
      <c r="DD42" s="632">
        <v>1089604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172169</v>
      </c>
      <c r="CS43" s="643"/>
      <c r="CT43" s="643"/>
      <c r="CU43" s="643"/>
      <c r="CV43" s="643"/>
      <c r="CW43" s="643"/>
      <c r="CX43" s="643"/>
      <c r="CY43" s="644"/>
      <c r="CZ43" s="657">
        <v>0.4</v>
      </c>
      <c r="DA43" s="658"/>
      <c r="DB43" s="658"/>
      <c r="DC43" s="659"/>
      <c r="DD43" s="632">
        <v>172169</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5941759</v>
      </c>
      <c r="CS44" s="624"/>
      <c r="CT44" s="624"/>
      <c r="CU44" s="624"/>
      <c r="CV44" s="624"/>
      <c r="CW44" s="624"/>
      <c r="CX44" s="624"/>
      <c r="CY44" s="625"/>
      <c r="CZ44" s="657">
        <v>12.6</v>
      </c>
      <c r="DA44" s="706"/>
      <c r="DB44" s="706"/>
      <c r="DC44" s="707"/>
      <c r="DD44" s="632">
        <v>1089604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2332343</v>
      </c>
      <c r="CS45" s="643"/>
      <c r="CT45" s="643"/>
      <c r="CU45" s="643"/>
      <c r="CV45" s="643"/>
      <c r="CW45" s="643"/>
      <c r="CX45" s="643"/>
      <c r="CY45" s="644"/>
      <c r="CZ45" s="657">
        <v>4.9000000000000004</v>
      </c>
      <c r="DA45" s="658"/>
      <c r="DB45" s="658"/>
      <c r="DC45" s="659"/>
      <c r="DD45" s="632">
        <v>125665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3592810</v>
      </c>
      <c r="CS46" s="624"/>
      <c r="CT46" s="624"/>
      <c r="CU46" s="624"/>
      <c r="CV46" s="624"/>
      <c r="CW46" s="624"/>
      <c r="CX46" s="624"/>
      <c r="CY46" s="625"/>
      <c r="CZ46" s="657">
        <v>7.6</v>
      </c>
      <c r="DA46" s="706"/>
      <c r="DB46" s="706"/>
      <c r="DC46" s="707"/>
      <c r="DD46" s="632">
        <v>950061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6898</v>
      </c>
      <c r="CS47" s="643"/>
      <c r="CT47" s="643"/>
      <c r="CU47" s="643"/>
      <c r="CV47" s="643"/>
      <c r="CW47" s="643"/>
      <c r="CX47" s="643"/>
      <c r="CY47" s="644"/>
      <c r="CZ47" s="657">
        <v>0</v>
      </c>
      <c r="DA47" s="658"/>
      <c r="DB47" s="658"/>
      <c r="DC47" s="659"/>
      <c r="DD47" s="632" t="s">
        <v>156</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47222173</v>
      </c>
      <c r="CS49" s="691"/>
      <c r="CT49" s="691"/>
      <c r="CU49" s="691"/>
      <c r="CV49" s="691"/>
      <c r="CW49" s="691"/>
      <c r="CX49" s="691"/>
      <c r="CY49" s="718"/>
      <c r="CZ49" s="719">
        <v>100</v>
      </c>
      <c r="DA49" s="720"/>
      <c r="DB49" s="720"/>
      <c r="DC49" s="721"/>
      <c r="DD49" s="722">
        <v>31044904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48608</v>
      </c>
      <c r="R7" s="753"/>
      <c r="S7" s="753"/>
      <c r="T7" s="753"/>
      <c r="U7" s="753"/>
      <c r="V7" s="753">
        <v>47102</v>
      </c>
      <c r="W7" s="753"/>
      <c r="X7" s="753"/>
      <c r="Y7" s="753"/>
      <c r="Z7" s="753"/>
      <c r="AA7" s="753">
        <v>1506</v>
      </c>
      <c r="AB7" s="753"/>
      <c r="AC7" s="753"/>
      <c r="AD7" s="753"/>
      <c r="AE7" s="754"/>
      <c r="AF7" s="755">
        <v>1241</v>
      </c>
      <c r="AG7" s="756"/>
      <c r="AH7" s="756"/>
      <c r="AI7" s="756"/>
      <c r="AJ7" s="757"/>
      <c r="AK7" s="790">
        <v>1076</v>
      </c>
      <c r="AL7" s="791"/>
      <c r="AM7" s="791"/>
      <c r="AN7" s="791"/>
      <c r="AO7" s="791"/>
      <c r="AP7" s="791">
        <v>48861</v>
      </c>
      <c r="AQ7" s="791"/>
      <c r="AR7" s="791"/>
      <c r="AS7" s="791"/>
      <c r="AT7" s="791"/>
      <c r="AU7" s="792"/>
      <c r="AV7" s="792"/>
      <c r="AW7" s="792"/>
      <c r="AX7" s="792"/>
      <c r="AY7" s="793"/>
      <c r="AZ7" s="203"/>
      <c r="BA7" s="203"/>
      <c r="BB7" s="203"/>
      <c r="BC7" s="203"/>
      <c r="BD7" s="203"/>
      <c r="BE7" s="204"/>
      <c r="BF7" s="204"/>
      <c r="BG7" s="204"/>
      <c r="BH7" s="204"/>
      <c r="BI7" s="204"/>
      <c r="BJ7" s="204"/>
      <c r="BK7" s="204"/>
      <c r="BL7" s="204"/>
      <c r="BM7" s="204"/>
      <c r="BN7" s="204"/>
      <c r="BO7" s="204"/>
      <c r="BP7" s="204"/>
      <c r="BQ7" s="210">
        <v>1</v>
      </c>
      <c r="BR7" s="211"/>
      <c r="BS7" s="794" t="s">
        <v>552</v>
      </c>
      <c r="BT7" s="795"/>
      <c r="BU7" s="795"/>
      <c r="BV7" s="795"/>
      <c r="BW7" s="795"/>
      <c r="BX7" s="795"/>
      <c r="BY7" s="795"/>
      <c r="BZ7" s="795"/>
      <c r="CA7" s="795"/>
      <c r="CB7" s="795"/>
      <c r="CC7" s="795"/>
      <c r="CD7" s="795"/>
      <c r="CE7" s="795"/>
      <c r="CF7" s="795"/>
      <c r="CG7" s="796"/>
      <c r="CH7" s="770">
        <v>0</v>
      </c>
      <c r="CI7" s="771"/>
      <c r="CJ7" s="771"/>
      <c r="CK7" s="771"/>
      <c r="CL7" s="789"/>
      <c r="CM7" s="770">
        <v>17</v>
      </c>
      <c r="CN7" s="771"/>
      <c r="CO7" s="771"/>
      <c r="CP7" s="771"/>
      <c r="CQ7" s="789"/>
      <c r="CR7" s="770">
        <v>11</v>
      </c>
      <c r="CS7" s="771"/>
      <c r="CT7" s="771"/>
      <c r="CU7" s="771"/>
      <c r="CV7" s="789"/>
      <c r="CW7" s="770" t="s">
        <v>544</v>
      </c>
      <c r="CX7" s="771"/>
      <c r="CY7" s="771"/>
      <c r="CZ7" s="771"/>
      <c r="DA7" s="789"/>
      <c r="DB7" s="770" t="s">
        <v>544</v>
      </c>
      <c r="DC7" s="771"/>
      <c r="DD7" s="771"/>
      <c r="DE7" s="771"/>
      <c r="DF7" s="789"/>
      <c r="DG7" s="770" t="s">
        <v>544</v>
      </c>
      <c r="DH7" s="771"/>
      <c r="DI7" s="771"/>
      <c r="DJ7" s="771"/>
      <c r="DK7" s="789"/>
      <c r="DL7" s="770" t="s">
        <v>544</v>
      </c>
      <c r="DM7" s="771"/>
      <c r="DN7" s="771"/>
      <c r="DO7" s="771"/>
      <c r="DP7" s="789"/>
      <c r="DQ7" s="770" t="s">
        <v>544</v>
      </c>
      <c r="DR7" s="771"/>
      <c r="DS7" s="771"/>
      <c r="DT7" s="771"/>
      <c r="DU7" s="789"/>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835</v>
      </c>
      <c r="R8" s="777"/>
      <c r="S8" s="777"/>
      <c r="T8" s="777"/>
      <c r="U8" s="777"/>
      <c r="V8" s="777">
        <v>835</v>
      </c>
      <c r="W8" s="777"/>
      <c r="X8" s="777"/>
      <c r="Y8" s="777"/>
      <c r="Z8" s="777"/>
      <c r="AA8" s="777">
        <v>0</v>
      </c>
      <c r="AB8" s="777"/>
      <c r="AC8" s="777"/>
      <c r="AD8" s="777"/>
      <c r="AE8" s="778"/>
      <c r="AF8" s="779">
        <v>0</v>
      </c>
      <c r="AG8" s="780"/>
      <c r="AH8" s="780"/>
      <c r="AI8" s="780"/>
      <c r="AJ8" s="781"/>
      <c r="AK8" s="782">
        <v>834</v>
      </c>
      <c r="AL8" s="783"/>
      <c r="AM8" s="783"/>
      <c r="AN8" s="783"/>
      <c r="AO8" s="783"/>
      <c r="AP8" s="783" t="s">
        <v>544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7">
        <v>2</v>
      </c>
      <c r="CI8" s="798"/>
      <c r="CJ8" s="798"/>
      <c r="CK8" s="798"/>
      <c r="CL8" s="799"/>
      <c r="CM8" s="797">
        <v>113</v>
      </c>
      <c r="CN8" s="798"/>
      <c r="CO8" s="798"/>
      <c r="CP8" s="798"/>
      <c r="CQ8" s="799"/>
      <c r="CR8" s="797">
        <v>71</v>
      </c>
      <c r="CS8" s="798"/>
      <c r="CT8" s="798"/>
      <c r="CU8" s="798"/>
      <c r="CV8" s="799"/>
      <c r="CW8" s="797" t="s">
        <v>544</v>
      </c>
      <c r="CX8" s="798"/>
      <c r="CY8" s="798"/>
      <c r="CZ8" s="798"/>
      <c r="DA8" s="799"/>
      <c r="DB8" s="797" t="s">
        <v>544</v>
      </c>
      <c r="DC8" s="798"/>
      <c r="DD8" s="798"/>
      <c r="DE8" s="798"/>
      <c r="DF8" s="799"/>
      <c r="DG8" s="797" t="s">
        <v>544</v>
      </c>
      <c r="DH8" s="798"/>
      <c r="DI8" s="798"/>
      <c r="DJ8" s="798"/>
      <c r="DK8" s="799"/>
      <c r="DL8" s="797" t="s">
        <v>544</v>
      </c>
      <c r="DM8" s="798"/>
      <c r="DN8" s="798"/>
      <c r="DO8" s="798"/>
      <c r="DP8" s="799"/>
      <c r="DQ8" s="797" t="s">
        <v>544</v>
      </c>
      <c r="DR8" s="798"/>
      <c r="DS8" s="798"/>
      <c r="DT8" s="798"/>
      <c r="DU8" s="799"/>
      <c r="DV8" s="797"/>
      <c r="DW8" s="798"/>
      <c r="DX8" s="798"/>
      <c r="DY8" s="798"/>
      <c r="DZ8" s="800"/>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7">
        <v>-3</v>
      </c>
      <c r="CI9" s="798"/>
      <c r="CJ9" s="798"/>
      <c r="CK9" s="798"/>
      <c r="CL9" s="799"/>
      <c r="CM9" s="797">
        <v>23</v>
      </c>
      <c r="CN9" s="798"/>
      <c r="CO9" s="798"/>
      <c r="CP9" s="798"/>
      <c r="CQ9" s="799"/>
      <c r="CR9" s="797">
        <v>9</v>
      </c>
      <c r="CS9" s="798"/>
      <c r="CT9" s="798"/>
      <c r="CU9" s="798"/>
      <c r="CV9" s="799"/>
      <c r="CW9" s="797" t="s">
        <v>544</v>
      </c>
      <c r="CX9" s="798"/>
      <c r="CY9" s="798"/>
      <c r="CZ9" s="798"/>
      <c r="DA9" s="799"/>
      <c r="DB9" s="797" t="s">
        <v>544</v>
      </c>
      <c r="DC9" s="798"/>
      <c r="DD9" s="798"/>
      <c r="DE9" s="798"/>
      <c r="DF9" s="799"/>
      <c r="DG9" s="797" t="s">
        <v>544</v>
      </c>
      <c r="DH9" s="798"/>
      <c r="DI9" s="798"/>
      <c r="DJ9" s="798"/>
      <c r="DK9" s="799"/>
      <c r="DL9" s="797" t="s">
        <v>544</v>
      </c>
      <c r="DM9" s="798"/>
      <c r="DN9" s="798"/>
      <c r="DO9" s="798"/>
      <c r="DP9" s="799"/>
      <c r="DQ9" s="797" t="s">
        <v>544</v>
      </c>
      <c r="DR9" s="798"/>
      <c r="DS9" s="798"/>
      <c r="DT9" s="798"/>
      <c r="DU9" s="799"/>
      <c r="DV9" s="797"/>
      <c r="DW9" s="798"/>
      <c r="DX9" s="798"/>
      <c r="DY9" s="798"/>
      <c r="DZ9" s="800"/>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555</v>
      </c>
      <c r="BT10" s="787"/>
      <c r="BU10" s="787"/>
      <c r="BV10" s="787"/>
      <c r="BW10" s="787"/>
      <c r="BX10" s="787"/>
      <c r="BY10" s="787"/>
      <c r="BZ10" s="787"/>
      <c r="CA10" s="787"/>
      <c r="CB10" s="787"/>
      <c r="CC10" s="787"/>
      <c r="CD10" s="787"/>
      <c r="CE10" s="787"/>
      <c r="CF10" s="787"/>
      <c r="CG10" s="788"/>
      <c r="CH10" s="797">
        <v>7</v>
      </c>
      <c r="CI10" s="798"/>
      <c r="CJ10" s="798"/>
      <c r="CK10" s="798"/>
      <c r="CL10" s="799"/>
      <c r="CM10" s="797">
        <v>71</v>
      </c>
      <c r="CN10" s="798"/>
      <c r="CO10" s="798"/>
      <c r="CP10" s="798"/>
      <c r="CQ10" s="799"/>
      <c r="CR10" s="797">
        <v>15</v>
      </c>
      <c r="CS10" s="798"/>
      <c r="CT10" s="798"/>
      <c r="CU10" s="798"/>
      <c r="CV10" s="799"/>
      <c r="CW10" s="797">
        <v>3</v>
      </c>
      <c r="CX10" s="798"/>
      <c r="CY10" s="798"/>
      <c r="CZ10" s="798"/>
      <c r="DA10" s="799"/>
      <c r="DB10" s="797" t="s">
        <v>544</v>
      </c>
      <c r="DC10" s="798"/>
      <c r="DD10" s="798"/>
      <c r="DE10" s="798"/>
      <c r="DF10" s="799"/>
      <c r="DG10" s="797" t="s">
        <v>544</v>
      </c>
      <c r="DH10" s="798"/>
      <c r="DI10" s="798"/>
      <c r="DJ10" s="798"/>
      <c r="DK10" s="799"/>
      <c r="DL10" s="797" t="s">
        <v>544</v>
      </c>
      <c r="DM10" s="798"/>
      <c r="DN10" s="798"/>
      <c r="DO10" s="798"/>
      <c r="DP10" s="799"/>
      <c r="DQ10" s="797" t="s">
        <v>544</v>
      </c>
      <c r="DR10" s="798"/>
      <c r="DS10" s="798"/>
      <c r="DT10" s="798"/>
      <c r="DU10" s="799"/>
      <c r="DV10" s="797"/>
      <c r="DW10" s="798"/>
      <c r="DX10" s="798"/>
      <c r="DY10" s="798"/>
      <c r="DZ10" s="800"/>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556</v>
      </c>
      <c r="BT11" s="787"/>
      <c r="BU11" s="787"/>
      <c r="BV11" s="787"/>
      <c r="BW11" s="787"/>
      <c r="BX11" s="787"/>
      <c r="BY11" s="787"/>
      <c r="BZ11" s="787"/>
      <c r="CA11" s="787"/>
      <c r="CB11" s="787"/>
      <c r="CC11" s="787"/>
      <c r="CD11" s="787"/>
      <c r="CE11" s="787"/>
      <c r="CF11" s="787"/>
      <c r="CG11" s="788"/>
      <c r="CH11" s="797">
        <v>3</v>
      </c>
      <c r="CI11" s="798"/>
      <c r="CJ11" s="798"/>
      <c r="CK11" s="798"/>
      <c r="CL11" s="799"/>
      <c r="CM11" s="797">
        <v>49</v>
      </c>
      <c r="CN11" s="798"/>
      <c r="CO11" s="798"/>
      <c r="CP11" s="798"/>
      <c r="CQ11" s="799"/>
      <c r="CR11" s="797">
        <v>35</v>
      </c>
      <c r="CS11" s="798"/>
      <c r="CT11" s="798"/>
      <c r="CU11" s="798"/>
      <c r="CV11" s="799"/>
      <c r="CW11" s="797" t="s">
        <v>544</v>
      </c>
      <c r="CX11" s="798"/>
      <c r="CY11" s="798"/>
      <c r="CZ11" s="798"/>
      <c r="DA11" s="799"/>
      <c r="DB11" s="797" t="s">
        <v>544</v>
      </c>
      <c r="DC11" s="798"/>
      <c r="DD11" s="798"/>
      <c r="DE11" s="798"/>
      <c r="DF11" s="799"/>
      <c r="DG11" s="797" t="s">
        <v>544</v>
      </c>
      <c r="DH11" s="798"/>
      <c r="DI11" s="798"/>
      <c r="DJ11" s="798"/>
      <c r="DK11" s="799"/>
      <c r="DL11" s="797" t="s">
        <v>544</v>
      </c>
      <c r="DM11" s="798"/>
      <c r="DN11" s="798"/>
      <c r="DO11" s="798"/>
      <c r="DP11" s="799"/>
      <c r="DQ11" s="797" t="s">
        <v>544</v>
      </c>
      <c r="DR11" s="798"/>
      <c r="DS11" s="798"/>
      <c r="DT11" s="798"/>
      <c r="DU11" s="799"/>
      <c r="DV11" s="797"/>
      <c r="DW11" s="798"/>
      <c r="DX11" s="798"/>
      <c r="DY11" s="798"/>
      <c r="DZ11" s="800"/>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01"/>
      <c r="DW12" s="802"/>
      <c r="DX12" s="802"/>
      <c r="DY12" s="802"/>
      <c r="DZ12" s="803"/>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01"/>
      <c r="DW13" s="802"/>
      <c r="DX13" s="802"/>
      <c r="DY13" s="802"/>
      <c r="DZ13" s="803"/>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01"/>
      <c r="DW14" s="802"/>
      <c r="DX14" s="802"/>
      <c r="DY14" s="802"/>
      <c r="DZ14" s="803"/>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01"/>
      <c r="DW15" s="802"/>
      <c r="DX15" s="802"/>
      <c r="DY15" s="802"/>
      <c r="DZ15" s="803"/>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01"/>
      <c r="DW16" s="802"/>
      <c r="DX16" s="802"/>
      <c r="DY16" s="802"/>
      <c r="DZ16" s="803"/>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01"/>
      <c r="DW17" s="802"/>
      <c r="DX17" s="802"/>
      <c r="DY17" s="802"/>
      <c r="DZ17" s="803"/>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01"/>
      <c r="DW18" s="802"/>
      <c r="DX18" s="802"/>
      <c r="DY18" s="802"/>
      <c r="DZ18" s="803"/>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01"/>
      <c r="DW19" s="802"/>
      <c r="DX19" s="802"/>
      <c r="DY19" s="802"/>
      <c r="DZ19" s="803"/>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01"/>
      <c r="DW20" s="802"/>
      <c r="DX20" s="802"/>
      <c r="DY20" s="802"/>
      <c r="DZ20" s="803"/>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01"/>
      <c r="DW21" s="802"/>
      <c r="DX21" s="802"/>
      <c r="DY21" s="802"/>
      <c r="DZ21" s="803"/>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4"/>
      <c r="R22" s="805"/>
      <c r="S22" s="805"/>
      <c r="T22" s="805"/>
      <c r="U22" s="805"/>
      <c r="V22" s="805"/>
      <c r="W22" s="805"/>
      <c r="X22" s="805"/>
      <c r="Y22" s="805"/>
      <c r="Z22" s="805"/>
      <c r="AA22" s="805"/>
      <c r="AB22" s="805"/>
      <c r="AC22" s="805"/>
      <c r="AD22" s="805"/>
      <c r="AE22" s="806"/>
      <c r="AF22" s="779"/>
      <c r="AG22" s="780"/>
      <c r="AH22" s="780"/>
      <c r="AI22" s="780"/>
      <c r="AJ22" s="781"/>
      <c r="AK22" s="819"/>
      <c r="AL22" s="820"/>
      <c r="AM22" s="820"/>
      <c r="AN22" s="820"/>
      <c r="AO22" s="820"/>
      <c r="AP22" s="820"/>
      <c r="AQ22" s="820"/>
      <c r="AR22" s="820"/>
      <c r="AS22" s="820"/>
      <c r="AT22" s="820"/>
      <c r="AU22" s="821"/>
      <c r="AV22" s="821"/>
      <c r="AW22" s="821"/>
      <c r="AX22" s="821"/>
      <c r="AY22" s="822"/>
      <c r="AZ22" s="823" t="s">
        <v>361</v>
      </c>
      <c r="BA22" s="823"/>
      <c r="BB22" s="823"/>
      <c r="BC22" s="823"/>
      <c r="BD22" s="824"/>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01"/>
      <c r="DW22" s="802"/>
      <c r="DX22" s="802"/>
      <c r="DY22" s="802"/>
      <c r="DZ22" s="803"/>
      <c r="EA22" s="205"/>
    </row>
    <row r="23" spans="1:131" s="206" customFormat="1" ht="26.25" customHeight="1" thickBot="1" x14ac:dyDescent="0.2">
      <c r="A23" s="215" t="s">
        <v>362</v>
      </c>
      <c r="B23" s="807" t="s">
        <v>363</v>
      </c>
      <c r="C23" s="808"/>
      <c r="D23" s="808"/>
      <c r="E23" s="808"/>
      <c r="F23" s="808"/>
      <c r="G23" s="808"/>
      <c r="H23" s="808"/>
      <c r="I23" s="808"/>
      <c r="J23" s="808"/>
      <c r="K23" s="808"/>
      <c r="L23" s="808"/>
      <c r="M23" s="808"/>
      <c r="N23" s="808"/>
      <c r="O23" s="808"/>
      <c r="P23" s="809"/>
      <c r="Q23" s="810">
        <v>48728</v>
      </c>
      <c r="R23" s="811"/>
      <c r="S23" s="811"/>
      <c r="T23" s="811"/>
      <c r="U23" s="811"/>
      <c r="V23" s="811">
        <v>47222</v>
      </c>
      <c r="W23" s="811"/>
      <c r="X23" s="811"/>
      <c r="Y23" s="811"/>
      <c r="Z23" s="811"/>
      <c r="AA23" s="811">
        <v>1506</v>
      </c>
      <c r="AB23" s="811"/>
      <c r="AC23" s="811"/>
      <c r="AD23" s="811"/>
      <c r="AE23" s="812"/>
      <c r="AF23" s="813">
        <v>1241</v>
      </c>
      <c r="AG23" s="811"/>
      <c r="AH23" s="811"/>
      <c r="AI23" s="811"/>
      <c r="AJ23" s="814"/>
      <c r="AK23" s="815"/>
      <c r="AL23" s="816"/>
      <c r="AM23" s="816"/>
      <c r="AN23" s="816"/>
      <c r="AO23" s="816"/>
      <c r="AP23" s="811">
        <v>48861</v>
      </c>
      <c r="AQ23" s="811"/>
      <c r="AR23" s="811"/>
      <c r="AS23" s="811"/>
      <c r="AT23" s="811"/>
      <c r="AU23" s="817"/>
      <c r="AV23" s="817"/>
      <c r="AW23" s="817"/>
      <c r="AX23" s="817"/>
      <c r="AY23" s="818"/>
      <c r="AZ23" s="826" t="s">
        <v>364</v>
      </c>
      <c r="BA23" s="827"/>
      <c r="BB23" s="827"/>
      <c r="BC23" s="827"/>
      <c r="BD23" s="828"/>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01"/>
      <c r="DW23" s="802"/>
      <c r="DX23" s="802"/>
      <c r="DY23" s="802"/>
      <c r="DZ23" s="803"/>
      <c r="EA23" s="205"/>
    </row>
    <row r="24" spans="1:131" s="206" customFormat="1" ht="26.25" customHeight="1" x14ac:dyDescent="0.15">
      <c r="A24" s="825" t="s">
        <v>365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01"/>
      <c r="DW24" s="802"/>
      <c r="DX24" s="802"/>
      <c r="DY24" s="802"/>
      <c r="DZ24" s="803"/>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01"/>
      <c r="DW25" s="802"/>
      <c r="DX25" s="802"/>
      <c r="DY25" s="802"/>
      <c r="DZ25" s="803"/>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29" t="s">
        <v>370</v>
      </c>
      <c r="AG26" s="830"/>
      <c r="AH26" s="830"/>
      <c r="AI26" s="830"/>
      <c r="AJ26" s="831"/>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01"/>
      <c r="DW26" s="802"/>
      <c r="DX26" s="802"/>
      <c r="DY26" s="802"/>
      <c r="DZ26" s="803"/>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01"/>
      <c r="DW27" s="802"/>
      <c r="DX27" s="802"/>
      <c r="DY27" s="802"/>
      <c r="DZ27" s="803"/>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39">
        <v>12269</v>
      </c>
      <c r="R28" s="840"/>
      <c r="S28" s="840"/>
      <c r="T28" s="840"/>
      <c r="U28" s="840"/>
      <c r="V28" s="840">
        <v>11622</v>
      </c>
      <c r="W28" s="840"/>
      <c r="X28" s="840"/>
      <c r="Y28" s="840"/>
      <c r="Z28" s="840"/>
      <c r="AA28" s="840">
        <v>648</v>
      </c>
      <c r="AB28" s="840"/>
      <c r="AC28" s="840"/>
      <c r="AD28" s="840"/>
      <c r="AE28" s="841"/>
      <c r="AF28" s="842">
        <v>648</v>
      </c>
      <c r="AG28" s="840"/>
      <c r="AH28" s="840"/>
      <c r="AI28" s="840"/>
      <c r="AJ28" s="843"/>
      <c r="AK28" s="844">
        <v>1052</v>
      </c>
      <c r="AL28" s="835"/>
      <c r="AM28" s="835"/>
      <c r="AN28" s="835"/>
      <c r="AO28" s="835"/>
      <c r="AP28" s="835" t="s">
        <v>544</v>
      </c>
      <c r="AQ28" s="835"/>
      <c r="AR28" s="835"/>
      <c r="AS28" s="835"/>
      <c r="AT28" s="835"/>
      <c r="AU28" s="835" t="s">
        <v>544</v>
      </c>
      <c r="AV28" s="835"/>
      <c r="AW28" s="835"/>
      <c r="AX28" s="835"/>
      <c r="AY28" s="835"/>
      <c r="AZ28" s="836" t="s">
        <v>544</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01"/>
      <c r="DW28" s="802"/>
      <c r="DX28" s="802"/>
      <c r="DY28" s="802"/>
      <c r="DZ28" s="803"/>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796</v>
      </c>
      <c r="R29" s="777"/>
      <c r="S29" s="777"/>
      <c r="T29" s="777"/>
      <c r="U29" s="777"/>
      <c r="V29" s="777">
        <v>785</v>
      </c>
      <c r="W29" s="777"/>
      <c r="X29" s="777"/>
      <c r="Y29" s="777"/>
      <c r="Z29" s="777"/>
      <c r="AA29" s="777">
        <v>11</v>
      </c>
      <c r="AB29" s="777"/>
      <c r="AC29" s="777"/>
      <c r="AD29" s="777"/>
      <c r="AE29" s="778"/>
      <c r="AF29" s="779">
        <v>11</v>
      </c>
      <c r="AG29" s="780"/>
      <c r="AH29" s="780"/>
      <c r="AI29" s="780"/>
      <c r="AJ29" s="781"/>
      <c r="AK29" s="847">
        <v>293</v>
      </c>
      <c r="AL29" s="848"/>
      <c r="AM29" s="848"/>
      <c r="AN29" s="848"/>
      <c r="AO29" s="848"/>
      <c r="AP29" s="848" t="s">
        <v>544</v>
      </c>
      <c r="AQ29" s="848"/>
      <c r="AR29" s="848"/>
      <c r="AS29" s="848"/>
      <c r="AT29" s="848"/>
      <c r="AU29" s="848" t="s">
        <v>544</v>
      </c>
      <c r="AV29" s="848"/>
      <c r="AW29" s="848"/>
      <c r="AX29" s="848"/>
      <c r="AY29" s="848"/>
      <c r="AZ29" s="849" t="s">
        <v>544</v>
      </c>
      <c r="BA29" s="849"/>
      <c r="BB29" s="849"/>
      <c r="BC29" s="849"/>
      <c r="BD29" s="849"/>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01"/>
      <c r="DW29" s="802"/>
      <c r="DX29" s="802"/>
      <c r="DY29" s="802"/>
      <c r="DZ29" s="803"/>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8825</v>
      </c>
      <c r="R30" s="777"/>
      <c r="S30" s="777"/>
      <c r="T30" s="777"/>
      <c r="U30" s="777"/>
      <c r="V30" s="777">
        <v>8689</v>
      </c>
      <c r="W30" s="777"/>
      <c r="X30" s="777"/>
      <c r="Y30" s="777"/>
      <c r="Z30" s="777"/>
      <c r="AA30" s="777">
        <v>136</v>
      </c>
      <c r="AB30" s="777"/>
      <c r="AC30" s="777"/>
      <c r="AD30" s="777"/>
      <c r="AE30" s="778"/>
      <c r="AF30" s="779">
        <v>136</v>
      </c>
      <c r="AG30" s="780"/>
      <c r="AH30" s="780"/>
      <c r="AI30" s="780"/>
      <c r="AJ30" s="781"/>
      <c r="AK30" s="847">
        <v>1273</v>
      </c>
      <c r="AL30" s="848"/>
      <c r="AM30" s="848"/>
      <c r="AN30" s="848"/>
      <c r="AO30" s="848"/>
      <c r="AP30" s="848" t="s">
        <v>544</v>
      </c>
      <c r="AQ30" s="848"/>
      <c r="AR30" s="848"/>
      <c r="AS30" s="848"/>
      <c r="AT30" s="848"/>
      <c r="AU30" s="848" t="s">
        <v>544</v>
      </c>
      <c r="AV30" s="848"/>
      <c r="AW30" s="848"/>
      <c r="AX30" s="848"/>
      <c r="AY30" s="848"/>
      <c r="AZ30" s="849" t="s">
        <v>544</v>
      </c>
      <c r="BA30" s="849"/>
      <c r="BB30" s="849"/>
      <c r="BC30" s="849"/>
      <c r="BD30" s="849"/>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01"/>
      <c r="DW30" s="802"/>
      <c r="DX30" s="802"/>
      <c r="DY30" s="802"/>
      <c r="DZ30" s="803"/>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2480</v>
      </c>
      <c r="R31" s="777"/>
      <c r="S31" s="777"/>
      <c r="T31" s="777"/>
      <c r="U31" s="777"/>
      <c r="V31" s="777">
        <v>2172</v>
      </c>
      <c r="W31" s="777"/>
      <c r="X31" s="777"/>
      <c r="Y31" s="777"/>
      <c r="Z31" s="777"/>
      <c r="AA31" s="777" t="s">
        <v>544</v>
      </c>
      <c r="AB31" s="777"/>
      <c r="AC31" s="777"/>
      <c r="AD31" s="777"/>
      <c r="AE31" s="778"/>
      <c r="AF31" s="779">
        <v>2528</v>
      </c>
      <c r="AG31" s="780"/>
      <c r="AH31" s="780"/>
      <c r="AI31" s="780"/>
      <c r="AJ31" s="781"/>
      <c r="AK31" s="847">
        <v>762</v>
      </c>
      <c r="AL31" s="848"/>
      <c r="AM31" s="848"/>
      <c r="AN31" s="848"/>
      <c r="AO31" s="848"/>
      <c r="AP31" s="848">
        <v>11650</v>
      </c>
      <c r="AQ31" s="848"/>
      <c r="AR31" s="848"/>
      <c r="AS31" s="848"/>
      <c r="AT31" s="848"/>
      <c r="AU31" s="848">
        <v>594</v>
      </c>
      <c r="AV31" s="848"/>
      <c r="AW31" s="848"/>
      <c r="AX31" s="848"/>
      <c r="AY31" s="848"/>
      <c r="AZ31" s="849" t="s">
        <v>544</v>
      </c>
      <c r="BA31" s="849"/>
      <c r="BB31" s="849"/>
      <c r="BC31" s="849"/>
      <c r="BD31" s="849"/>
      <c r="BE31" s="845" t="s">
        <v>545</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01"/>
      <c r="DW31" s="802"/>
      <c r="DX31" s="802"/>
      <c r="DY31" s="802"/>
      <c r="DZ31" s="803"/>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7481</v>
      </c>
      <c r="R32" s="777"/>
      <c r="S32" s="777"/>
      <c r="T32" s="777"/>
      <c r="U32" s="777"/>
      <c r="V32" s="777">
        <v>8507</v>
      </c>
      <c r="W32" s="777"/>
      <c r="X32" s="777"/>
      <c r="Y32" s="777"/>
      <c r="Z32" s="777"/>
      <c r="AA32" s="777">
        <v>1026</v>
      </c>
      <c r="AB32" s="777"/>
      <c r="AC32" s="777"/>
      <c r="AD32" s="777"/>
      <c r="AE32" s="778"/>
      <c r="AF32" s="779">
        <v>111</v>
      </c>
      <c r="AG32" s="780"/>
      <c r="AH32" s="780"/>
      <c r="AI32" s="780"/>
      <c r="AJ32" s="781"/>
      <c r="AK32" s="847">
        <v>1937</v>
      </c>
      <c r="AL32" s="848"/>
      <c r="AM32" s="848"/>
      <c r="AN32" s="848"/>
      <c r="AO32" s="848"/>
      <c r="AP32" s="848">
        <v>2898</v>
      </c>
      <c r="AQ32" s="848"/>
      <c r="AR32" s="848"/>
      <c r="AS32" s="848"/>
      <c r="AT32" s="848"/>
      <c r="AU32" s="848">
        <v>2310</v>
      </c>
      <c r="AV32" s="848"/>
      <c r="AW32" s="848"/>
      <c r="AX32" s="848"/>
      <c r="AY32" s="848"/>
      <c r="AZ32" s="849" t="s">
        <v>544</v>
      </c>
      <c r="BA32" s="849"/>
      <c r="BB32" s="849"/>
      <c r="BC32" s="849"/>
      <c r="BD32" s="849"/>
      <c r="BE32" s="845" t="s">
        <v>545</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01"/>
      <c r="DW32" s="802"/>
      <c r="DX32" s="802"/>
      <c r="DY32" s="802"/>
      <c r="DZ32" s="803"/>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367</v>
      </c>
      <c r="R33" s="777"/>
      <c r="S33" s="777"/>
      <c r="T33" s="777"/>
      <c r="U33" s="777"/>
      <c r="V33" s="777">
        <v>451</v>
      </c>
      <c r="W33" s="777"/>
      <c r="X33" s="777"/>
      <c r="Y33" s="777"/>
      <c r="Z33" s="777"/>
      <c r="AA33" s="777">
        <v>84</v>
      </c>
      <c r="AB33" s="777"/>
      <c r="AC33" s="777"/>
      <c r="AD33" s="777"/>
      <c r="AE33" s="778"/>
      <c r="AF33" s="779">
        <v>59</v>
      </c>
      <c r="AG33" s="780"/>
      <c r="AH33" s="780"/>
      <c r="AI33" s="780"/>
      <c r="AJ33" s="781"/>
      <c r="AK33" s="847">
        <v>1</v>
      </c>
      <c r="AL33" s="848"/>
      <c r="AM33" s="848"/>
      <c r="AN33" s="848"/>
      <c r="AO33" s="848"/>
      <c r="AP33" s="848">
        <v>610</v>
      </c>
      <c r="AQ33" s="848"/>
      <c r="AR33" s="848"/>
      <c r="AS33" s="848"/>
      <c r="AT33" s="848"/>
      <c r="AU33" s="848" t="s">
        <v>544</v>
      </c>
      <c r="AV33" s="848"/>
      <c r="AW33" s="848"/>
      <c r="AX33" s="848"/>
      <c r="AY33" s="848"/>
      <c r="AZ33" s="849" t="s">
        <v>544</v>
      </c>
      <c r="BA33" s="849"/>
      <c r="BB33" s="849"/>
      <c r="BC33" s="849"/>
      <c r="BD33" s="849"/>
      <c r="BE33" s="845" t="s">
        <v>545</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01"/>
      <c r="DW33" s="802"/>
      <c r="DX33" s="802"/>
      <c r="DY33" s="802"/>
      <c r="DZ33" s="803"/>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4843</v>
      </c>
      <c r="R34" s="777"/>
      <c r="S34" s="777"/>
      <c r="T34" s="777"/>
      <c r="U34" s="777"/>
      <c r="V34" s="777">
        <v>4771</v>
      </c>
      <c r="W34" s="777"/>
      <c r="X34" s="777"/>
      <c r="Y34" s="777"/>
      <c r="Z34" s="777"/>
      <c r="AA34" s="777">
        <v>72</v>
      </c>
      <c r="AB34" s="777"/>
      <c r="AC34" s="777"/>
      <c r="AD34" s="777"/>
      <c r="AE34" s="778"/>
      <c r="AF34" s="779">
        <v>65</v>
      </c>
      <c r="AG34" s="780"/>
      <c r="AH34" s="780"/>
      <c r="AI34" s="780"/>
      <c r="AJ34" s="781"/>
      <c r="AK34" s="847">
        <v>2209</v>
      </c>
      <c r="AL34" s="848"/>
      <c r="AM34" s="848"/>
      <c r="AN34" s="848"/>
      <c r="AO34" s="848"/>
      <c r="AP34" s="848">
        <v>30024</v>
      </c>
      <c r="AQ34" s="848"/>
      <c r="AR34" s="848"/>
      <c r="AS34" s="848"/>
      <c r="AT34" s="848"/>
      <c r="AU34" s="848">
        <v>24259</v>
      </c>
      <c r="AV34" s="848"/>
      <c r="AW34" s="848"/>
      <c r="AX34" s="848"/>
      <c r="AY34" s="848"/>
      <c r="AZ34" s="849" t="s">
        <v>544</v>
      </c>
      <c r="BA34" s="849"/>
      <c r="BB34" s="849"/>
      <c r="BC34" s="849"/>
      <c r="BD34" s="849"/>
      <c r="BE34" s="845" t="s">
        <v>546</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01"/>
      <c r="DW34" s="802"/>
      <c r="DX34" s="802"/>
      <c r="DY34" s="802"/>
      <c r="DZ34" s="803"/>
      <c r="EA34" s="197"/>
    </row>
    <row r="35" spans="1:131" s="198" customFormat="1" ht="26.25" customHeight="1" x14ac:dyDescent="0.15">
      <c r="A35" s="217">
        <v>8</v>
      </c>
      <c r="B35" s="773" t="s">
        <v>382</v>
      </c>
      <c r="C35" s="774"/>
      <c r="D35" s="774"/>
      <c r="E35" s="774"/>
      <c r="F35" s="774"/>
      <c r="G35" s="774"/>
      <c r="H35" s="774"/>
      <c r="I35" s="774"/>
      <c r="J35" s="774"/>
      <c r="K35" s="774"/>
      <c r="L35" s="774"/>
      <c r="M35" s="774"/>
      <c r="N35" s="774"/>
      <c r="O35" s="774"/>
      <c r="P35" s="775"/>
      <c r="Q35" s="776">
        <v>638</v>
      </c>
      <c r="R35" s="777"/>
      <c r="S35" s="777"/>
      <c r="T35" s="777"/>
      <c r="U35" s="777"/>
      <c r="V35" s="777">
        <v>497</v>
      </c>
      <c r="W35" s="777"/>
      <c r="X35" s="777"/>
      <c r="Y35" s="777"/>
      <c r="Z35" s="777"/>
      <c r="AA35" s="777">
        <v>141</v>
      </c>
      <c r="AB35" s="777"/>
      <c r="AC35" s="777"/>
      <c r="AD35" s="777"/>
      <c r="AE35" s="778"/>
      <c r="AF35" s="779">
        <v>98</v>
      </c>
      <c r="AG35" s="780"/>
      <c r="AH35" s="780"/>
      <c r="AI35" s="780"/>
      <c r="AJ35" s="781"/>
      <c r="AK35" s="847">
        <v>541</v>
      </c>
      <c r="AL35" s="848"/>
      <c r="AM35" s="848"/>
      <c r="AN35" s="848"/>
      <c r="AO35" s="848"/>
      <c r="AP35" s="848" t="s">
        <v>544</v>
      </c>
      <c r="AQ35" s="848"/>
      <c r="AR35" s="848"/>
      <c r="AS35" s="848"/>
      <c r="AT35" s="848"/>
      <c r="AU35" s="848" t="s">
        <v>544</v>
      </c>
      <c r="AV35" s="848"/>
      <c r="AW35" s="848"/>
      <c r="AX35" s="848"/>
      <c r="AY35" s="848"/>
      <c r="AZ35" s="849" t="s">
        <v>544</v>
      </c>
      <c r="BA35" s="849"/>
      <c r="BB35" s="849"/>
      <c r="BC35" s="849"/>
      <c r="BD35" s="849"/>
      <c r="BE35" s="845" t="s">
        <v>546</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01"/>
      <c r="DW35" s="802"/>
      <c r="DX35" s="802"/>
      <c r="DY35" s="802"/>
      <c r="DZ35" s="803"/>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01"/>
      <c r="DW36" s="802"/>
      <c r="DX36" s="802"/>
      <c r="DY36" s="802"/>
      <c r="DZ36" s="803"/>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01"/>
      <c r="DW37" s="802"/>
      <c r="DX37" s="802"/>
      <c r="DY37" s="802"/>
      <c r="DZ37" s="803"/>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01"/>
      <c r="DW38" s="802"/>
      <c r="DX38" s="802"/>
      <c r="DY38" s="802"/>
      <c r="DZ38" s="803"/>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01"/>
      <c r="DW39" s="802"/>
      <c r="DX39" s="802"/>
      <c r="DY39" s="802"/>
      <c r="DZ39" s="803"/>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01"/>
      <c r="DW40" s="802"/>
      <c r="DX40" s="802"/>
      <c r="DY40" s="802"/>
      <c r="DZ40" s="803"/>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01"/>
      <c r="DW41" s="802"/>
      <c r="DX41" s="802"/>
      <c r="DY41" s="802"/>
      <c r="DZ41" s="803"/>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01"/>
      <c r="DW42" s="802"/>
      <c r="DX42" s="802"/>
      <c r="DY42" s="802"/>
      <c r="DZ42" s="803"/>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01"/>
      <c r="DW43" s="802"/>
      <c r="DX43" s="802"/>
      <c r="DY43" s="802"/>
      <c r="DZ43" s="803"/>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01"/>
      <c r="DW44" s="802"/>
      <c r="DX44" s="802"/>
      <c r="DY44" s="802"/>
      <c r="DZ44" s="803"/>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01"/>
      <c r="DW45" s="802"/>
      <c r="DX45" s="802"/>
      <c r="DY45" s="802"/>
      <c r="DZ45" s="803"/>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01"/>
      <c r="DW46" s="802"/>
      <c r="DX46" s="802"/>
      <c r="DY46" s="802"/>
      <c r="DZ46" s="803"/>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01"/>
      <c r="DW47" s="802"/>
      <c r="DX47" s="802"/>
      <c r="DY47" s="802"/>
      <c r="DZ47" s="803"/>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01"/>
      <c r="DW48" s="802"/>
      <c r="DX48" s="802"/>
      <c r="DY48" s="802"/>
      <c r="DZ48" s="803"/>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01"/>
      <c r="DW49" s="802"/>
      <c r="DX49" s="802"/>
      <c r="DY49" s="802"/>
      <c r="DZ49" s="803"/>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01"/>
      <c r="DW50" s="802"/>
      <c r="DX50" s="802"/>
      <c r="DY50" s="802"/>
      <c r="DZ50" s="803"/>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01"/>
      <c r="DW51" s="802"/>
      <c r="DX51" s="802"/>
      <c r="DY51" s="802"/>
      <c r="DZ51" s="803"/>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01"/>
      <c r="DW52" s="802"/>
      <c r="DX52" s="802"/>
      <c r="DY52" s="802"/>
      <c r="DZ52" s="803"/>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01"/>
      <c r="DW53" s="802"/>
      <c r="DX53" s="802"/>
      <c r="DY53" s="802"/>
      <c r="DZ53" s="803"/>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01"/>
      <c r="DW54" s="802"/>
      <c r="DX54" s="802"/>
      <c r="DY54" s="802"/>
      <c r="DZ54" s="803"/>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01"/>
      <c r="DW55" s="802"/>
      <c r="DX55" s="802"/>
      <c r="DY55" s="802"/>
      <c r="DZ55" s="803"/>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01"/>
      <c r="DW56" s="802"/>
      <c r="DX56" s="802"/>
      <c r="DY56" s="802"/>
      <c r="DZ56" s="803"/>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01"/>
      <c r="DW57" s="802"/>
      <c r="DX57" s="802"/>
      <c r="DY57" s="802"/>
      <c r="DZ57" s="803"/>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01"/>
      <c r="DW58" s="802"/>
      <c r="DX58" s="802"/>
      <c r="DY58" s="802"/>
      <c r="DZ58" s="803"/>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01"/>
      <c r="DW59" s="802"/>
      <c r="DX59" s="802"/>
      <c r="DY59" s="802"/>
      <c r="DZ59" s="803"/>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01"/>
      <c r="DW60" s="802"/>
      <c r="DX60" s="802"/>
      <c r="DY60" s="802"/>
      <c r="DZ60" s="803"/>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01"/>
      <c r="DW61" s="802"/>
      <c r="DX61" s="802"/>
      <c r="DY61" s="802"/>
      <c r="DZ61" s="803"/>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383</v>
      </c>
      <c r="BK62" s="823"/>
      <c r="BL62" s="823"/>
      <c r="BM62" s="823"/>
      <c r="BN62" s="824"/>
      <c r="BO62" s="216"/>
      <c r="BP62" s="216"/>
      <c r="BQ62" s="213">
        <v>56</v>
      </c>
      <c r="BR62" s="214"/>
      <c r="BS62" s="786"/>
      <c r="BT62" s="787"/>
      <c r="BU62" s="787"/>
      <c r="BV62" s="787"/>
      <c r="BW62" s="787"/>
      <c r="BX62" s="787"/>
      <c r="BY62" s="787"/>
      <c r="BZ62" s="787"/>
      <c r="CA62" s="787"/>
      <c r="CB62" s="787"/>
      <c r="CC62" s="787"/>
      <c r="CD62" s="787"/>
      <c r="CE62" s="787"/>
      <c r="CF62" s="787"/>
      <c r="CG62" s="788"/>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01"/>
      <c r="DW62" s="802"/>
      <c r="DX62" s="802"/>
      <c r="DY62" s="802"/>
      <c r="DZ62" s="803"/>
      <c r="EA62" s="197"/>
    </row>
    <row r="63" spans="1:131" s="198" customFormat="1" ht="26.25" customHeight="1" thickBot="1" x14ac:dyDescent="0.2">
      <c r="A63" s="215" t="s">
        <v>362</v>
      </c>
      <c r="B63" s="807" t="s">
        <v>384</v>
      </c>
      <c r="C63" s="808"/>
      <c r="D63" s="808"/>
      <c r="E63" s="808"/>
      <c r="F63" s="808"/>
      <c r="G63" s="808"/>
      <c r="H63" s="808"/>
      <c r="I63" s="808"/>
      <c r="J63" s="808"/>
      <c r="K63" s="808"/>
      <c r="L63" s="808"/>
      <c r="M63" s="808"/>
      <c r="N63" s="808"/>
      <c r="O63" s="808"/>
      <c r="P63" s="809"/>
      <c r="Q63" s="855"/>
      <c r="R63" s="856"/>
      <c r="S63" s="856"/>
      <c r="T63" s="856"/>
      <c r="U63" s="856"/>
      <c r="V63" s="856"/>
      <c r="W63" s="856"/>
      <c r="X63" s="856"/>
      <c r="Y63" s="856"/>
      <c r="Z63" s="856"/>
      <c r="AA63" s="856"/>
      <c r="AB63" s="856"/>
      <c r="AC63" s="856"/>
      <c r="AD63" s="856"/>
      <c r="AE63" s="857"/>
      <c r="AF63" s="858">
        <v>3655</v>
      </c>
      <c r="AG63" s="859"/>
      <c r="AH63" s="859"/>
      <c r="AI63" s="859"/>
      <c r="AJ63" s="860"/>
      <c r="AK63" s="861"/>
      <c r="AL63" s="856"/>
      <c r="AM63" s="856"/>
      <c r="AN63" s="856"/>
      <c r="AO63" s="856"/>
      <c r="AP63" s="859">
        <v>45182</v>
      </c>
      <c r="AQ63" s="859"/>
      <c r="AR63" s="859"/>
      <c r="AS63" s="859"/>
      <c r="AT63" s="859"/>
      <c r="AU63" s="859">
        <v>27163</v>
      </c>
      <c r="AV63" s="859"/>
      <c r="AW63" s="859"/>
      <c r="AX63" s="859"/>
      <c r="AY63" s="859"/>
      <c r="AZ63" s="863"/>
      <c r="BA63" s="863"/>
      <c r="BB63" s="863"/>
      <c r="BC63" s="863"/>
      <c r="BD63" s="863"/>
      <c r="BE63" s="864"/>
      <c r="BF63" s="864"/>
      <c r="BG63" s="864"/>
      <c r="BH63" s="864"/>
      <c r="BI63" s="865"/>
      <c r="BJ63" s="866" t="s">
        <v>110</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01"/>
      <c r="DW63" s="802"/>
      <c r="DX63" s="802"/>
      <c r="DY63" s="802"/>
      <c r="DZ63" s="80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01"/>
      <c r="DW64" s="802"/>
      <c r="DX64" s="802"/>
      <c r="DY64" s="802"/>
      <c r="DZ64" s="803"/>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01"/>
      <c r="DW65" s="802"/>
      <c r="DX65" s="802"/>
      <c r="DY65" s="802"/>
      <c r="DZ65" s="803"/>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69" t="s">
        <v>390</v>
      </c>
      <c r="AG66" s="830"/>
      <c r="AH66" s="830"/>
      <c r="AI66" s="830"/>
      <c r="AJ66" s="870"/>
      <c r="AK66" s="735" t="s">
        <v>391</v>
      </c>
      <c r="AL66" s="759"/>
      <c r="AM66" s="759"/>
      <c r="AN66" s="759"/>
      <c r="AO66" s="760"/>
      <c r="AP66" s="735" t="s">
        <v>392</v>
      </c>
      <c r="AQ66" s="736"/>
      <c r="AR66" s="736"/>
      <c r="AS66" s="736"/>
      <c r="AT66" s="737"/>
      <c r="AU66" s="735" t="s">
        <v>393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3"/>
      <c r="AH67" s="833"/>
      <c r="AI67" s="833"/>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547</v>
      </c>
      <c r="C68" s="887"/>
      <c r="D68" s="887"/>
      <c r="E68" s="887"/>
      <c r="F68" s="887"/>
      <c r="G68" s="887"/>
      <c r="H68" s="887"/>
      <c r="I68" s="887"/>
      <c r="J68" s="887"/>
      <c r="K68" s="887"/>
      <c r="L68" s="887"/>
      <c r="M68" s="887"/>
      <c r="N68" s="887"/>
      <c r="O68" s="887"/>
      <c r="P68" s="888"/>
      <c r="Q68" s="889">
        <v>15214</v>
      </c>
      <c r="R68" s="883"/>
      <c r="S68" s="883"/>
      <c r="T68" s="883"/>
      <c r="U68" s="883"/>
      <c r="V68" s="883">
        <v>14151</v>
      </c>
      <c r="W68" s="883"/>
      <c r="X68" s="883"/>
      <c r="Y68" s="883"/>
      <c r="Z68" s="883"/>
      <c r="AA68" s="883">
        <v>1064</v>
      </c>
      <c r="AB68" s="883"/>
      <c r="AC68" s="883"/>
      <c r="AD68" s="883"/>
      <c r="AE68" s="883"/>
      <c r="AF68" s="883">
        <v>1064</v>
      </c>
      <c r="AG68" s="883"/>
      <c r="AH68" s="883"/>
      <c r="AI68" s="883"/>
      <c r="AJ68" s="883"/>
      <c r="AK68" s="883">
        <v>50</v>
      </c>
      <c r="AL68" s="883"/>
      <c r="AM68" s="883"/>
      <c r="AN68" s="883"/>
      <c r="AO68" s="883"/>
      <c r="AP68" s="883" t="s">
        <v>544</v>
      </c>
      <c r="AQ68" s="883"/>
      <c r="AR68" s="883"/>
      <c r="AS68" s="883"/>
      <c r="AT68" s="883"/>
      <c r="AU68" s="883" t="s">
        <v>544</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548</v>
      </c>
      <c r="C69" s="891"/>
      <c r="D69" s="891"/>
      <c r="E69" s="891"/>
      <c r="F69" s="891"/>
      <c r="G69" s="891"/>
      <c r="H69" s="891"/>
      <c r="I69" s="891"/>
      <c r="J69" s="891"/>
      <c r="K69" s="891"/>
      <c r="L69" s="891"/>
      <c r="M69" s="891"/>
      <c r="N69" s="891"/>
      <c r="O69" s="891"/>
      <c r="P69" s="892"/>
      <c r="Q69" s="893">
        <v>1079</v>
      </c>
      <c r="R69" s="848"/>
      <c r="S69" s="848"/>
      <c r="T69" s="848"/>
      <c r="U69" s="848"/>
      <c r="V69" s="848">
        <v>1077</v>
      </c>
      <c r="W69" s="848"/>
      <c r="X69" s="848"/>
      <c r="Y69" s="848"/>
      <c r="Z69" s="848"/>
      <c r="AA69" s="848">
        <v>2</v>
      </c>
      <c r="AB69" s="848"/>
      <c r="AC69" s="848"/>
      <c r="AD69" s="848"/>
      <c r="AE69" s="848"/>
      <c r="AF69" s="848">
        <v>2</v>
      </c>
      <c r="AG69" s="848"/>
      <c r="AH69" s="848"/>
      <c r="AI69" s="848"/>
      <c r="AJ69" s="848"/>
      <c r="AK69" s="848">
        <v>2</v>
      </c>
      <c r="AL69" s="848"/>
      <c r="AM69" s="848"/>
      <c r="AN69" s="848"/>
      <c r="AO69" s="848"/>
      <c r="AP69" s="848" t="s">
        <v>544</v>
      </c>
      <c r="AQ69" s="848"/>
      <c r="AR69" s="848"/>
      <c r="AS69" s="848"/>
      <c r="AT69" s="848"/>
      <c r="AU69" s="848" t="s">
        <v>544</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549</v>
      </c>
      <c r="C70" s="891"/>
      <c r="D70" s="891"/>
      <c r="E70" s="891"/>
      <c r="F70" s="891"/>
      <c r="G70" s="891"/>
      <c r="H70" s="891"/>
      <c r="I70" s="891"/>
      <c r="J70" s="891"/>
      <c r="K70" s="891"/>
      <c r="L70" s="891"/>
      <c r="M70" s="891"/>
      <c r="N70" s="891"/>
      <c r="O70" s="891"/>
      <c r="P70" s="892"/>
      <c r="Q70" s="893">
        <v>173</v>
      </c>
      <c r="R70" s="848"/>
      <c r="S70" s="848"/>
      <c r="T70" s="848"/>
      <c r="U70" s="848"/>
      <c r="V70" s="848">
        <v>153</v>
      </c>
      <c r="W70" s="848"/>
      <c r="X70" s="848"/>
      <c r="Y70" s="848"/>
      <c r="Z70" s="848"/>
      <c r="AA70" s="848">
        <v>21</v>
      </c>
      <c r="AB70" s="848"/>
      <c r="AC70" s="848"/>
      <c r="AD70" s="848"/>
      <c r="AE70" s="848"/>
      <c r="AF70" s="848">
        <v>4</v>
      </c>
      <c r="AG70" s="848"/>
      <c r="AH70" s="848"/>
      <c r="AI70" s="848"/>
      <c r="AJ70" s="848"/>
      <c r="AK70" s="848" t="s">
        <v>544</v>
      </c>
      <c r="AL70" s="848"/>
      <c r="AM70" s="848"/>
      <c r="AN70" s="848"/>
      <c r="AO70" s="848"/>
      <c r="AP70" s="848" t="s">
        <v>544</v>
      </c>
      <c r="AQ70" s="848"/>
      <c r="AR70" s="848"/>
      <c r="AS70" s="848"/>
      <c r="AT70" s="848"/>
      <c r="AU70" s="848" t="s">
        <v>544</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550</v>
      </c>
      <c r="C71" s="891"/>
      <c r="D71" s="891"/>
      <c r="E71" s="891"/>
      <c r="F71" s="891"/>
      <c r="G71" s="891"/>
      <c r="H71" s="891"/>
      <c r="I71" s="891"/>
      <c r="J71" s="891"/>
      <c r="K71" s="891"/>
      <c r="L71" s="891"/>
      <c r="M71" s="891"/>
      <c r="N71" s="891"/>
      <c r="O71" s="891"/>
      <c r="P71" s="892"/>
      <c r="Q71" s="893">
        <v>224</v>
      </c>
      <c r="R71" s="848"/>
      <c r="S71" s="848"/>
      <c r="T71" s="848"/>
      <c r="U71" s="848"/>
      <c r="V71" s="848">
        <v>154</v>
      </c>
      <c r="W71" s="848"/>
      <c r="X71" s="848"/>
      <c r="Y71" s="848"/>
      <c r="Z71" s="848"/>
      <c r="AA71" s="848">
        <v>71</v>
      </c>
      <c r="AB71" s="848"/>
      <c r="AC71" s="848"/>
      <c r="AD71" s="848"/>
      <c r="AE71" s="848"/>
      <c r="AF71" s="848">
        <v>71</v>
      </c>
      <c r="AG71" s="848"/>
      <c r="AH71" s="848"/>
      <c r="AI71" s="848"/>
      <c r="AJ71" s="848"/>
      <c r="AK71" s="848">
        <v>11</v>
      </c>
      <c r="AL71" s="848"/>
      <c r="AM71" s="848"/>
      <c r="AN71" s="848"/>
      <c r="AO71" s="848"/>
      <c r="AP71" s="848" t="s">
        <v>544</v>
      </c>
      <c r="AQ71" s="848"/>
      <c r="AR71" s="848"/>
      <c r="AS71" s="848"/>
      <c r="AT71" s="848"/>
      <c r="AU71" s="848" t="s">
        <v>544</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551</v>
      </c>
      <c r="C72" s="891"/>
      <c r="D72" s="891"/>
      <c r="E72" s="891"/>
      <c r="F72" s="891"/>
      <c r="G72" s="891"/>
      <c r="H72" s="891"/>
      <c r="I72" s="891"/>
      <c r="J72" s="891"/>
      <c r="K72" s="891"/>
      <c r="L72" s="891"/>
      <c r="M72" s="891"/>
      <c r="N72" s="891"/>
      <c r="O72" s="891"/>
      <c r="P72" s="892"/>
      <c r="Q72" s="893">
        <v>247735</v>
      </c>
      <c r="R72" s="848"/>
      <c r="S72" s="848"/>
      <c r="T72" s="848"/>
      <c r="U72" s="848"/>
      <c r="V72" s="848">
        <v>238729</v>
      </c>
      <c r="W72" s="848"/>
      <c r="X72" s="848"/>
      <c r="Y72" s="848"/>
      <c r="Z72" s="848"/>
      <c r="AA72" s="848">
        <v>9005</v>
      </c>
      <c r="AB72" s="848"/>
      <c r="AC72" s="848"/>
      <c r="AD72" s="848"/>
      <c r="AE72" s="848"/>
      <c r="AF72" s="848">
        <v>9005</v>
      </c>
      <c r="AG72" s="848"/>
      <c r="AH72" s="848"/>
      <c r="AI72" s="848"/>
      <c r="AJ72" s="848"/>
      <c r="AK72" s="848">
        <v>6657</v>
      </c>
      <c r="AL72" s="848"/>
      <c r="AM72" s="848"/>
      <c r="AN72" s="848"/>
      <c r="AO72" s="848"/>
      <c r="AP72" s="848" t="s">
        <v>544</v>
      </c>
      <c r="AQ72" s="848"/>
      <c r="AR72" s="848"/>
      <c r="AS72" s="848"/>
      <c r="AT72" s="848"/>
      <c r="AU72" s="848" t="s">
        <v>544</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c r="C73" s="891"/>
      <c r="D73" s="891"/>
      <c r="E73" s="891"/>
      <c r="F73" s="891"/>
      <c r="G73" s="891"/>
      <c r="H73" s="891"/>
      <c r="I73" s="891"/>
      <c r="J73" s="891"/>
      <c r="K73" s="891"/>
      <c r="L73" s="891"/>
      <c r="M73" s="891"/>
      <c r="N73" s="891"/>
      <c r="O73" s="891"/>
      <c r="P73" s="892"/>
      <c r="Q73" s="893"/>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c r="C74" s="891"/>
      <c r="D74" s="891"/>
      <c r="E74" s="891"/>
      <c r="F74" s="891"/>
      <c r="G74" s="891"/>
      <c r="H74" s="891"/>
      <c r="I74" s="891"/>
      <c r="J74" s="891"/>
      <c r="K74" s="891"/>
      <c r="L74" s="891"/>
      <c r="M74" s="891"/>
      <c r="N74" s="891"/>
      <c r="O74" s="891"/>
      <c r="P74" s="892"/>
      <c r="Q74" s="893"/>
      <c r="R74" s="848"/>
      <c r="S74" s="848"/>
      <c r="T74" s="848"/>
      <c r="U74" s="848"/>
      <c r="V74" s="848"/>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c r="C75" s="891"/>
      <c r="D75" s="891"/>
      <c r="E75" s="891"/>
      <c r="F75" s="891"/>
      <c r="G75" s="891"/>
      <c r="H75" s="891"/>
      <c r="I75" s="891"/>
      <c r="J75" s="891"/>
      <c r="K75" s="891"/>
      <c r="L75" s="891"/>
      <c r="M75" s="891"/>
      <c r="N75" s="891"/>
      <c r="O75" s="891"/>
      <c r="P75" s="892"/>
      <c r="Q75" s="896"/>
      <c r="R75" s="897"/>
      <c r="S75" s="897"/>
      <c r="T75" s="897"/>
      <c r="U75" s="847"/>
      <c r="V75" s="898"/>
      <c r="W75" s="897"/>
      <c r="X75" s="897"/>
      <c r="Y75" s="897"/>
      <c r="Z75" s="847"/>
      <c r="AA75" s="898"/>
      <c r="AB75" s="897"/>
      <c r="AC75" s="897"/>
      <c r="AD75" s="897"/>
      <c r="AE75" s="847"/>
      <c r="AF75" s="898"/>
      <c r="AG75" s="897"/>
      <c r="AH75" s="897"/>
      <c r="AI75" s="897"/>
      <c r="AJ75" s="847"/>
      <c r="AK75" s="898"/>
      <c r="AL75" s="897"/>
      <c r="AM75" s="897"/>
      <c r="AN75" s="897"/>
      <c r="AO75" s="847"/>
      <c r="AP75" s="898"/>
      <c r="AQ75" s="897"/>
      <c r="AR75" s="897"/>
      <c r="AS75" s="897"/>
      <c r="AT75" s="847"/>
      <c r="AU75" s="898"/>
      <c r="AV75" s="897"/>
      <c r="AW75" s="897"/>
      <c r="AX75" s="897"/>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c r="C76" s="891"/>
      <c r="D76" s="891"/>
      <c r="E76" s="891"/>
      <c r="F76" s="891"/>
      <c r="G76" s="891"/>
      <c r="H76" s="891"/>
      <c r="I76" s="891"/>
      <c r="J76" s="891"/>
      <c r="K76" s="891"/>
      <c r="L76" s="891"/>
      <c r="M76" s="891"/>
      <c r="N76" s="891"/>
      <c r="O76" s="891"/>
      <c r="P76" s="892"/>
      <c r="Q76" s="896"/>
      <c r="R76" s="897"/>
      <c r="S76" s="897"/>
      <c r="T76" s="897"/>
      <c r="U76" s="847"/>
      <c r="V76" s="898"/>
      <c r="W76" s="897"/>
      <c r="X76" s="897"/>
      <c r="Y76" s="897"/>
      <c r="Z76" s="847"/>
      <c r="AA76" s="898"/>
      <c r="AB76" s="897"/>
      <c r="AC76" s="897"/>
      <c r="AD76" s="897"/>
      <c r="AE76" s="847"/>
      <c r="AF76" s="898"/>
      <c r="AG76" s="897"/>
      <c r="AH76" s="897"/>
      <c r="AI76" s="897"/>
      <c r="AJ76" s="847"/>
      <c r="AK76" s="898"/>
      <c r="AL76" s="897"/>
      <c r="AM76" s="897"/>
      <c r="AN76" s="897"/>
      <c r="AO76" s="847"/>
      <c r="AP76" s="898"/>
      <c r="AQ76" s="897"/>
      <c r="AR76" s="897"/>
      <c r="AS76" s="897"/>
      <c r="AT76" s="847"/>
      <c r="AU76" s="898"/>
      <c r="AV76" s="897"/>
      <c r="AW76" s="897"/>
      <c r="AX76" s="897"/>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c r="C77" s="891"/>
      <c r="D77" s="891"/>
      <c r="E77" s="891"/>
      <c r="F77" s="891"/>
      <c r="G77" s="891"/>
      <c r="H77" s="891"/>
      <c r="I77" s="891"/>
      <c r="J77" s="891"/>
      <c r="K77" s="891"/>
      <c r="L77" s="891"/>
      <c r="M77" s="891"/>
      <c r="N77" s="891"/>
      <c r="O77" s="891"/>
      <c r="P77" s="892"/>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362</v>
      </c>
      <c r="B88" s="807" t="s">
        <v>394</v>
      </c>
      <c r="C88" s="808"/>
      <c r="D88" s="808"/>
      <c r="E88" s="808"/>
      <c r="F88" s="808"/>
      <c r="G88" s="808"/>
      <c r="H88" s="808"/>
      <c r="I88" s="808"/>
      <c r="J88" s="808"/>
      <c r="K88" s="808"/>
      <c r="L88" s="808"/>
      <c r="M88" s="808"/>
      <c r="N88" s="808"/>
      <c r="O88" s="808"/>
      <c r="P88" s="809"/>
      <c r="Q88" s="855"/>
      <c r="R88" s="856"/>
      <c r="S88" s="856"/>
      <c r="T88" s="856"/>
      <c r="U88" s="856"/>
      <c r="V88" s="856"/>
      <c r="W88" s="856"/>
      <c r="X88" s="856"/>
      <c r="Y88" s="856"/>
      <c r="Z88" s="856"/>
      <c r="AA88" s="856"/>
      <c r="AB88" s="856"/>
      <c r="AC88" s="856"/>
      <c r="AD88" s="856"/>
      <c r="AE88" s="856"/>
      <c r="AF88" s="859">
        <v>10146</v>
      </c>
      <c r="AG88" s="859"/>
      <c r="AH88" s="859"/>
      <c r="AI88" s="859"/>
      <c r="AJ88" s="859"/>
      <c r="AK88" s="856"/>
      <c r="AL88" s="856"/>
      <c r="AM88" s="856"/>
      <c r="AN88" s="856"/>
      <c r="AO88" s="856"/>
      <c r="AP88" s="859"/>
      <c r="AQ88" s="859"/>
      <c r="AR88" s="859"/>
      <c r="AS88" s="859"/>
      <c r="AT88" s="859"/>
      <c r="AU88" s="859"/>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7" t="s">
        <v>395</v>
      </c>
      <c r="BS102" s="808"/>
      <c r="BT102" s="808"/>
      <c r="BU102" s="808"/>
      <c r="BV102" s="808"/>
      <c r="BW102" s="808"/>
      <c r="BX102" s="808"/>
      <c r="BY102" s="808"/>
      <c r="BZ102" s="808"/>
      <c r="CA102" s="808"/>
      <c r="CB102" s="808"/>
      <c r="CC102" s="808"/>
      <c r="CD102" s="808"/>
      <c r="CE102" s="808"/>
      <c r="CF102" s="808"/>
      <c r="CG102" s="809"/>
      <c r="CH102" s="906"/>
      <c r="CI102" s="907"/>
      <c r="CJ102" s="907"/>
      <c r="CK102" s="907"/>
      <c r="CL102" s="908"/>
      <c r="CM102" s="906"/>
      <c r="CN102" s="907"/>
      <c r="CO102" s="907"/>
      <c r="CP102" s="907"/>
      <c r="CQ102" s="908"/>
      <c r="CR102" s="909">
        <v>141</v>
      </c>
      <c r="CS102" s="867"/>
      <c r="CT102" s="867"/>
      <c r="CU102" s="867"/>
      <c r="CV102" s="910"/>
      <c r="CW102" s="909">
        <v>3</v>
      </c>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400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402</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403</v>
      </c>
      <c r="AB109" s="912"/>
      <c r="AC109" s="912"/>
      <c r="AD109" s="912"/>
      <c r="AE109" s="913"/>
      <c r="AF109" s="911" t="s">
        <v>282</v>
      </c>
      <c r="AG109" s="912"/>
      <c r="AH109" s="912"/>
      <c r="AI109" s="912"/>
      <c r="AJ109" s="913"/>
      <c r="AK109" s="911" t="s">
        <v>281</v>
      </c>
      <c r="AL109" s="912"/>
      <c r="AM109" s="912"/>
      <c r="AN109" s="912"/>
      <c r="AO109" s="913"/>
      <c r="AP109" s="911" t="s">
        <v>404</v>
      </c>
      <c r="AQ109" s="912"/>
      <c r="AR109" s="912"/>
      <c r="AS109" s="912"/>
      <c r="AT109" s="914"/>
      <c r="AU109" s="933" t="s">
        <v>402</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403</v>
      </c>
      <c r="BR109" s="912"/>
      <c r="BS109" s="912"/>
      <c r="BT109" s="912"/>
      <c r="BU109" s="913"/>
      <c r="BV109" s="911" t="s">
        <v>282</v>
      </c>
      <c r="BW109" s="912"/>
      <c r="BX109" s="912"/>
      <c r="BY109" s="912"/>
      <c r="BZ109" s="913"/>
      <c r="CA109" s="911" t="s">
        <v>281</v>
      </c>
      <c r="CB109" s="912"/>
      <c r="CC109" s="912"/>
      <c r="CD109" s="912"/>
      <c r="CE109" s="913"/>
      <c r="CF109" s="934" t="s">
        <v>404</v>
      </c>
      <c r="CG109" s="934"/>
      <c r="CH109" s="934"/>
      <c r="CI109" s="934"/>
      <c r="CJ109" s="934"/>
      <c r="CK109" s="911" t="s">
        <v>405</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403</v>
      </c>
      <c r="DH109" s="912"/>
      <c r="DI109" s="912"/>
      <c r="DJ109" s="912"/>
      <c r="DK109" s="913"/>
      <c r="DL109" s="911" t="s">
        <v>282</v>
      </c>
      <c r="DM109" s="912"/>
      <c r="DN109" s="912"/>
      <c r="DO109" s="912"/>
      <c r="DP109" s="913"/>
      <c r="DQ109" s="911" t="s">
        <v>281</v>
      </c>
      <c r="DR109" s="912"/>
      <c r="DS109" s="912"/>
      <c r="DT109" s="912"/>
      <c r="DU109" s="913"/>
      <c r="DV109" s="911" t="s">
        <v>404</v>
      </c>
      <c r="DW109" s="912"/>
      <c r="DX109" s="912"/>
      <c r="DY109" s="912"/>
      <c r="DZ109" s="914"/>
    </row>
    <row r="110" spans="1:131" s="197" customFormat="1" ht="26.25" customHeight="1" x14ac:dyDescent="0.15">
      <c r="A110" s="915" t="s">
        <v>406</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5353700</v>
      </c>
      <c r="AB110" s="919"/>
      <c r="AC110" s="919"/>
      <c r="AD110" s="919"/>
      <c r="AE110" s="920"/>
      <c r="AF110" s="921">
        <v>4996152</v>
      </c>
      <c r="AG110" s="919"/>
      <c r="AH110" s="919"/>
      <c r="AI110" s="919"/>
      <c r="AJ110" s="920"/>
      <c r="AK110" s="921">
        <v>4511946</v>
      </c>
      <c r="AL110" s="919"/>
      <c r="AM110" s="919"/>
      <c r="AN110" s="919"/>
      <c r="AO110" s="920"/>
      <c r="AP110" s="922">
        <v>18.7</v>
      </c>
      <c r="AQ110" s="923"/>
      <c r="AR110" s="923"/>
      <c r="AS110" s="923"/>
      <c r="AT110" s="924"/>
      <c r="AU110" s="925" t="s">
        <v>61</v>
      </c>
      <c r="AV110" s="926"/>
      <c r="AW110" s="926"/>
      <c r="AX110" s="926"/>
      <c r="AY110" s="927"/>
      <c r="AZ110" s="969" t="s">
        <v>407</v>
      </c>
      <c r="BA110" s="916"/>
      <c r="BB110" s="916"/>
      <c r="BC110" s="916"/>
      <c r="BD110" s="916"/>
      <c r="BE110" s="916"/>
      <c r="BF110" s="916"/>
      <c r="BG110" s="916"/>
      <c r="BH110" s="916"/>
      <c r="BI110" s="916"/>
      <c r="BJ110" s="916"/>
      <c r="BK110" s="916"/>
      <c r="BL110" s="916"/>
      <c r="BM110" s="916"/>
      <c r="BN110" s="916"/>
      <c r="BO110" s="916"/>
      <c r="BP110" s="917"/>
      <c r="BQ110" s="955">
        <v>49388762</v>
      </c>
      <c r="BR110" s="956"/>
      <c r="BS110" s="956"/>
      <c r="BT110" s="956"/>
      <c r="BU110" s="956"/>
      <c r="BV110" s="956">
        <v>47502408</v>
      </c>
      <c r="BW110" s="956"/>
      <c r="BX110" s="956"/>
      <c r="BY110" s="956"/>
      <c r="BZ110" s="956"/>
      <c r="CA110" s="956">
        <v>48861339</v>
      </c>
      <c r="CB110" s="956"/>
      <c r="CC110" s="956"/>
      <c r="CD110" s="956"/>
      <c r="CE110" s="956"/>
      <c r="CF110" s="970">
        <v>202.1</v>
      </c>
      <c r="CG110" s="971"/>
      <c r="CH110" s="971"/>
      <c r="CI110" s="971"/>
      <c r="CJ110" s="971"/>
      <c r="CK110" s="972" t="s">
        <v>408</v>
      </c>
      <c r="CL110" s="973"/>
      <c r="CM110" s="952" t="s">
        <v>409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110</v>
      </c>
      <c r="DH110" s="956"/>
      <c r="DI110" s="956"/>
      <c r="DJ110" s="956"/>
      <c r="DK110" s="956"/>
      <c r="DL110" s="956" t="s">
        <v>110</v>
      </c>
      <c r="DM110" s="956"/>
      <c r="DN110" s="956"/>
      <c r="DO110" s="956"/>
      <c r="DP110" s="956"/>
      <c r="DQ110" s="956" t="s">
        <v>110</v>
      </c>
      <c r="DR110" s="956"/>
      <c r="DS110" s="956"/>
      <c r="DT110" s="956"/>
      <c r="DU110" s="956"/>
      <c r="DV110" s="957" t="s">
        <v>110</v>
      </c>
      <c r="DW110" s="957"/>
      <c r="DX110" s="957"/>
      <c r="DY110" s="957"/>
      <c r="DZ110" s="958"/>
    </row>
    <row r="111" spans="1:131" s="197" customFormat="1" ht="26.25" customHeight="1" x14ac:dyDescent="0.15">
      <c r="A111" s="959" t="s">
        <v>410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411</v>
      </c>
      <c r="AB111" s="963"/>
      <c r="AC111" s="963"/>
      <c r="AD111" s="963"/>
      <c r="AE111" s="964"/>
      <c r="AF111" s="965" t="s">
        <v>411</v>
      </c>
      <c r="AG111" s="963"/>
      <c r="AH111" s="963"/>
      <c r="AI111" s="963"/>
      <c r="AJ111" s="964"/>
      <c r="AK111" s="965" t="s">
        <v>411</v>
      </c>
      <c r="AL111" s="963"/>
      <c r="AM111" s="963"/>
      <c r="AN111" s="963"/>
      <c r="AO111" s="964"/>
      <c r="AP111" s="966" t="s">
        <v>411</v>
      </c>
      <c r="AQ111" s="967"/>
      <c r="AR111" s="967"/>
      <c r="AS111" s="967"/>
      <c r="AT111" s="968"/>
      <c r="AU111" s="928"/>
      <c r="AV111" s="929"/>
      <c r="AW111" s="929"/>
      <c r="AX111" s="929"/>
      <c r="AY111" s="930"/>
      <c r="AZ111" s="978" t="s">
        <v>412</v>
      </c>
      <c r="BA111" s="979"/>
      <c r="BB111" s="979"/>
      <c r="BC111" s="979"/>
      <c r="BD111" s="979"/>
      <c r="BE111" s="979"/>
      <c r="BF111" s="979"/>
      <c r="BG111" s="979"/>
      <c r="BH111" s="979"/>
      <c r="BI111" s="979"/>
      <c r="BJ111" s="979"/>
      <c r="BK111" s="979"/>
      <c r="BL111" s="979"/>
      <c r="BM111" s="979"/>
      <c r="BN111" s="979"/>
      <c r="BO111" s="979"/>
      <c r="BP111" s="980"/>
      <c r="BQ111" s="948">
        <v>175043</v>
      </c>
      <c r="BR111" s="949"/>
      <c r="BS111" s="949"/>
      <c r="BT111" s="949"/>
      <c r="BU111" s="949"/>
      <c r="BV111" s="949">
        <v>132402</v>
      </c>
      <c r="BW111" s="949"/>
      <c r="BX111" s="949"/>
      <c r="BY111" s="949"/>
      <c r="BZ111" s="949"/>
      <c r="CA111" s="949">
        <v>97285</v>
      </c>
      <c r="CB111" s="949"/>
      <c r="CC111" s="949"/>
      <c r="CD111" s="949"/>
      <c r="CE111" s="949"/>
      <c r="CF111" s="943">
        <v>0.4</v>
      </c>
      <c r="CG111" s="944"/>
      <c r="CH111" s="944"/>
      <c r="CI111" s="944"/>
      <c r="CJ111" s="944"/>
      <c r="CK111" s="974"/>
      <c r="CL111" s="975"/>
      <c r="CM111" s="945" t="s">
        <v>413</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411</v>
      </c>
      <c r="DH111" s="949"/>
      <c r="DI111" s="949"/>
      <c r="DJ111" s="949"/>
      <c r="DK111" s="949"/>
      <c r="DL111" s="949" t="s">
        <v>411</v>
      </c>
      <c r="DM111" s="949"/>
      <c r="DN111" s="949"/>
      <c r="DO111" s="949"/>
      <c r="DP111" s="949"/>
      <c r="DQ111" s="949" t="s">
        <v>411</v>
      </c>
      <c r="DR111" s="949"/>
      <c r="DS111" s="949"/>
      <c r="DT111" s="949"/>
      <c r="DU111" s="949"/>
      <c r="DV111" s="950" t="s">
        <v>411</v>
      </c>
      <c r="DW111" s="950"/>
      <c r="DX111" s="950"/>
      <c r="DY111" s="950"/>
      <c r="DZ111" s="951"/>
    </row>
    <row r="112" spans="1:131" s="197" customFormat="1" ht="26.25" customHeight="1" x14ac:dyDescent="0.15">
      <c r="A112" s="981" t="s">
        <v>414</v>
      </c>
      <c r="B112" s="982"/>
      <c r="C112" s="979" t="s">
        <v>415</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v>112667</v>
      </c>
      <c r="AB112" s="988"/>
      <c r="AC112" s="988"/>
      <c r="AD112" s="988"/>
      <c r="AE112" s="989"/>
      <c r="AF112" s="990">
        <v>114667</v>
      </c>
      <c r="AG112" s="988"/>
      <c r="AH112" s="988"/>
      <c r="AI112" s="988"/>
      <c r="AJ112" s="989"/>
      <c r="AK112" s="990">
        <v>113667</v>
      </c>
      <c r="AL112" s="988"/>
      <c r="AM112" s="988"/>
      <c r="AN112" s="988"/>
      <c r="AO112" s="989"/>
      <c r="AP112" s="991">
        <v>0.5</v>
      </c>
      <c r="AQ112" s="992"/>
      <c r="AR112" s="992"/>
      <c r="AS112" s="992"/>
      <c r="AT112" s="993"/>
      <c r="AU112" s="928"/>
      <c r="AV112" s="929"/>
      <c r="AW112" s="929"/>
      <c r="AX112" s="929"/>
      <c r="AY112" s="930"/>
      <c r="AZ112" s="978" t="s">
        <v>416</v>
      </c>
      <c r="BA112" s="979"/>
      <c r="BB112" s="979"/>
      <c r="BC112" s="979"/>
      <c r="BD112" s="979"/>
      <c r="BE112" s="979"/>
      <c r="BF112" s="979"/>
      <c r="BG112" s="979"/>
      <c r="BH112" s="979"/>
      <c r="BI112" s="979"/>
      <c r="BJ112" s="979"/>
      <c r="BK112" s="979"/>
      <c r="BL112" s="979"/>
      <c r="BM112" s="979"/>
      <c r="BN112" s="979"/>
      <c r="BO112" s="979"/>
      <c r="BP112" s="980"/>
      <c r="BQ112" s="948">
        <v>29355247</v>
      </c>
      <c r="BR112" s="949"/>
      <c r="BS112" s="949"/>
      <c r="BT112" s="949"/>
      <c r="BU112" s="949"/>
      <c r="BV112" s="949">
        <v>27109162</v>
      </c>
      <c r="BW112" s="949"/>
      <c r="BX112" s="949"/>
      <c r="BY112" s="949"/>
      <c r="BZ112" s="949"/>
      <c r="CA112" s="949">
        <v>27162900</v>
      </c>
      <c r="CB112" s="949"/>
      <c r="CC112" s="949"/>
      <c r="CD112" s="949"/>
      <c r="CE112" s="949"/>
      <c r="CF112" s="943">
        <v>112.3</v>
      </c>
      <c r="CG112" s="944"/>
      <c r="CH112" s="944"/>
      <c r="CI112" s="944"/>
      <c r="CJ112" s="944"/>
      <c r="CK112" s="974"/>
      <c r="CL112" s="975"/>
      <c r="CM112" s="945" t="s">
        <v>417</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175043</v>
      </c>
      <c r="DH112" s="949"/>
      <c r="DI112" s="949"/>
      <c r="DJ112" s="949"/>
      <c r="DK112" s="949"/>
      <c r="DL112" s="949">
        <v>132402</v>
      </c>
      <c r="DM112" s="949"/>
      <c r="DN112" s="949"/>
      <c r="DO112" s="949"/>
      <c r="DP112" s="949"/>
      <c r="DQ112" s="949">
        <v>97285</v>
      </c>
      <c r="DR112" s="949"/>
      <c r="DS112" s="949"/>
      <c r="DT112" s="949"/>
      <c r="DU112" s="949"/>
      <c r="DV112" s="950">
        <v>0.4</v>
      </c>
      <c r="DW112" s="950"/>
      <c r="DX112" s="950"/>
      <c r="DY112" s="950"/>
      <c r="DZ112" s="951"/>
    </row>
    <row r="113" spans="1:130" s="197" customFormat="1" ht="26.25" customHeight="1" x14ac:dyDescent="0.15">
      <c r="A113" s="983"/>
      <c r="B113" s="984"/>
      <c r="C113" s="979" t="s">
        <v>418</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1830312</v>
      </c>
      <c r="AB113" s="963"/>
      <c r="AC113" s="963"/>
      <c r="AD113" s="963"/>
      <c r="AE113" s="964"/>
      <c r="AF113" s="965">
        <v>2319909</v>
      </c>
      <c r="AG113" s="963"/>
      <c r="AH113" s="963"/>
      <c r="AI113" s="963"/>
      <c r="AJ113" s="964"/>
      <c r="AK113" s="965">
        <v>2323363</v>
      </c>
      <c r="AL113" s="963"/>
      <c r="AM113" s="963"/>
      <c r="AN113" s="963"/>
      <c r="AO113" s="964"/>
      <c r="AP113" s="966">
        <v>9.6</v>
      </c>
      <c r="AQ113" s="967"/>
      <c r="AR113" s="967"/>
      <c r="AS113" s="967"/>
      <c r="AT113" s="968"/>
      <c r="AU113" s="928"/>
      <c r="AV113" s="929"/>
      <c r="AW113" s="929"/>
      <c r="AX113" s="929"/>
      <c r="AY113" s="930"/>
      <c r="AZ113" s="978" t="s">
        <v>419</v>
      </c>
      <c r="BA113" s="979"/>
      <c r="BB113" s="979"/>
      <c r="BC113" s="979"/>
      <c r="BD113" s="979"/>
      <c r="BE113" s="979"/>
      <c r="BF113" s="979"/>
      <c r="BG113" s="979"/>
      <c r="BH113" s="979"/>
      <c r="BI113" s="979"/>
      <c r="BJ113" s="979"/>
      <c r="BK113" s="979"/>
      <c r="BL113" s="979"/>
      <c r="BM113" s="979"/>
      <c r="BN113" s="979"/>
      <c r="BO113" s="979"/>
      <c r="BP113" s="980"/>
      <c r="BQ113" s="948" t="s">
        <v>411</v>
      </c>
      <c r="BR113" s="949"/>
      <c r="BS113" s="949"/>
      <c r="BT113" s="949"/>
      <c r="BU113" s="949"/>
      <c r="BV113" s="949" t="s">
        <v>411</v>
      </c>
      <c r="BW113" s="949"/>
      <c r="BX113" s="949"/>
      <c r="BY113" s="949"/>
      <c r="BZ113" s="949"/>
      <c r="CA113" s="949" t="s">
        <v>411</v>
      </c>
      <c r="CB113" s="949"/>
      <c r="CC113" s="949"/>
      <c r="CD113" s="949"/>
      <c r="CE113" s="949"/>
      <c r="CF113" s="943" t="s">
        <v>411</v>
      </c>
      <c r="CG113" s="944"/>
      <c r="CH113" s="944"/>
      <c r="CI113" s="944"/>
      <c r="CJ113" s="944"/>
      <c r="CK113" s="974"/>
      <c r="CL113" s="975"/>
      <c r="CM113" s="945" t="s">
        <v>420</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411</v>
      </c>
      <c r="DH113" s="988"/>
      <c r="DI113" s="988"/>
      <c r="DJ113" s="988"/>
      <c r="DK113" s="989"/>
      <c r="DL113" s="990" t="s">
        <v>411</v>
      </c>
      <c r="DM113" s="988"/>
      <c r="DN113" s="988"/>
      <c r="DO113" s="988"/>
      <c r="DP113" s="989"/>
      <c r="DQ113" s="990" t="s">
        <v>411</v>
      </c>
      <c r="DR113" s="988"/>
      <c r="DS113" s="988"/>
      <c r="DT113" s="988"/>
      <c r="DU113" s="989"/>
      <c r="DV113" s="991" t="s">
        <v>411</v>
      </c>
      <c r="DW113" s="992"/>
      <c r="DX113" s="992"/>
      <c r="DY113" s="992"/>
      <c r="DZ113" s="993"/>
    </row>
    <row r="114" spans="1:130" s="197" customFormat="1" ht="26.25" customHeight="1" x14ac:dyDescent="0.15">
      <c r="A114" s="983"/>
      <c r="B114" s="984"/>
      <c r="C114" s="979" t="s">
        <v>421</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t="s">
        <v>411</v>
      </c>
      <c r="AB114" s="988"/>
      <c r="AC114" s="988"/>
      <c r="AD114" s="988"/>
      <c r="AE114" s="989"/>
      <c r="AF114" s="990" t="s">
        <v>411</v>
      </c>
      <c r="AG114" s="988"/>
      <c r="AH114" s="988"/>
      <c r="AI114" s="988"/>
      <c r="AJ114" s="989"/>
      <c r="AK114" s="990" t="s">
        <v>411</v>
      </c>
      <c r="AL114" s="988"/>
      <c r="AM114" s="988"/>
      <c r="AN114" s="988"/>
      <c r="AO114" s="989"/>
      <c r="AP114" s="991" t="s">
        <v>411</v>
      </c>
      <c r="AQ114" s="992"/>
      <c r="AR114" s="992"/>
      <c r="AS114" s="992"/>
      <c r="AT114" s="993"/>
      <c r="AU114" s="928"/>
      <c r="AV114" s="929"/>
      <c r="AW114" s="929"/>
      <c r="AX114" s="929"/>
      <c r="AY114" s="930"/>
      <c r="AZ114" s="978" t="s">
        <v>422</v>
      </c>
      <c r="BA114" s="979"/>
      <c r="BB114" s="979"/>
      <c r="BC114" s="979"/>
      <c r="BD114" s="979"/>
      <c r="BE114" s="979"/>
      <c r="BF114" s="979"/>
      <c r="BG114" s="979"/>
      <c r="BH114" s="979"/>
      <c r="BI114" s="979"/>
      <c r="BJ114" s="979"/>
      <c r="BK114" s="979"/>
      <c r="BL114" s="979"/>
      <c r="BM114" s="979"/>
      <c r="BN114" s="979"/>
      <c r="BO114" s="979"/>
      <c r="BP114" s="980"/>
      <c r="BQ114" s="948">
        <v>8037751</v>
      </c>
      <c r="BR114" s="949"/>
      <c r="BS114" s="949"/>
      <c r="BT114" s="949"/>
      <c r="BU114" s="949"/>
      <c r="BV114" s="949">
        <v>7527952</v>
      </c>
      <c r="BW114" s="949"/>
      <c r="BX114" s="949"/>
      <c r="BY114" s="949"/>
      <c r="BZ114" s="949"/>
      <c r="CA114" s="949">
        <v>6949943</v>
      </c>
      <c r="CB114" s="949"/>
      <c r="CC114" s="949"/>
      <c r="CD114" s="949"/>
      <c r="CE114" s="949"/>
      <c r="CF114" s="943">
        <v>28.7</v>
      </c>
      <c r="CG114" s="944"/>
      <c r="CH114" s="944"/>
      <c r="CI114" s="944"/>
      <c r="CJ114" s="944"/>
      <c r="CK114" s="974"/>
      <c r="CL114" s="975"/>
      <c r="CM114" s="945" t="s">
        <v>423</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411</v>
      </c>
      <c r="DH114" s="988"/>
      <c r="DI114" s="988"/>
      <c r="DJ114" s="988"/>
      <c r="DK114" s="989"/>
      <c r="DL114" s="990" t="s">
        <v>411</v>
      </c>
      <c r="DM114" s="988"/>
      <c r="DN114" s="988"/>
      <c r="DO114" s="988"/>
      <c r="DP114" s="989"/>
      <c r="DQ114" s="990" t="s">
        <v>411</v>
      </c>
      <c r="DR114" s="988"/>
      <c r="DS114" s="988"/>
      <c r="DT114" s="988"/>
      <c r="DU114" s="989"/>
      <c r="DV114" s="991" t="s">
        <v>411</v>
      </c>
      <c r="DW114" s="992"/>
      <c r="DX114" s="992"/>
      <c r="DY114" s="992"/>
      <c r="DZ114" s="993"/>
    </row>
    <row r="115" spans="1:130" s="197" customFormat="1" ht="26.25" customHeight="1" x14ac:dyDescent="0.15">
      <c r="A115" s="983"/>
      <c r="B115" s="984"/>
      <c r="C115" s="979" t="s">
        <v>424</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68112</v>
      </c>
      <c r="AB115" s="963"/>
      <c r="AC115" s="963"/>
      <c r="AD115" s="963"/>
      <c r="AE115" s="964"/>
      <c r="AF115" s="965">
        <v>58556</v>
      </c>
      <c r="AG115" s="963"/>
      <c r="AH115" s="963"/>
      <c r="AI115" s="963"/>
      <c r="AJ115" s="964"/>
      <c r="AK115" s="965">
        <v>51532</v>
      </c>
      <c r="AL115" s="963"/>
      <c r="AM115" s="963"/>
      <c r="AN115" s="963"/>
      <c r="AO115" s="964"/>
      <c r="AP115" s="966">
        <v>0.2</v>
      </c>
      <c r="AQ115" s="967"/>
      <c r="AR115" s="967"/>
      <c r="AS115" s="967"/>
      <c r="AT115" s="968"/>
      <c r="AU115" s="928"/>
      <c r="AV115" s="929"/>
      <c r="AW115" s="929"/>
      <c r="AX115" s="929"/>
      <c r="AY115" s="930"/>
      <c r="AZ115" s="978" t="s">
        <v>425</v>
      </c>
      <c r="BA115" s="979"/>
      <c r="BB115" s="979"/>
      <c r="BC115" s="979"/>
      <c r="BD115" s="979"/>
      <c r="BE115" s="979"/>
      <c r="BF115" s="979"/>
      <c r="BG115" s="979"/>
      <c r="BH115" s="979"/>
      <c r="BI115" s="979"/>
      <c r="BJ115" s="979"/>
      <c r="BK115" s="979"/>
      <c r="BL115" s="979"/>
      <c r="BM115" s="979"/>
      <c r="BN115" s="979"/>
      <c r="BO115" s="979"/>
      <c r="BP115" s="980"/>
      <c r="BQ115" s="948">
        <v>161686</v>
      </c>
      <c r="BR115" s="949"/>
      <c r="BS115" s="949"/>
      <c r="BT115" s="949"/>
      <c r="BU115" s="949"/>
      <c r="BV115" s="949">
        <v>17101</v>
      </c>
      <c r="BW115" s="949"/>
      <c r="BX115" s="949"/>
      <c r="BY115" s="949"/>
      <c r="BZ115" s="949"/>
      <c r="CA115" s="949" t="s">
        <v>411</v>
      </c>
      <c r="CB115" s="949"/>
      <c r="CC115" s="949"/>
      <c r="CD115" s="949"/>
      <c r="CE115" s="949"/>
      <c r="CF115" s="943" t="s">
        <v>411</v>
      </c>
      <c r="CG115" s="944"/>
      <c r="CH115" s="944"/>
      <c r="CI115" s="944"/>
      <c r="CJ115" s="944"/>
      <c r="CK115" s="974"/>
      <c r="CL115" s="975"/>
      <c r="CM115" s="978" t="s">
        <v>426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411</v>
      </c>
      <c r="DH115" s="988"/>
      <c r="DI115" s="988"/>
      <c r="DJ115" s="988"/>
      <c r="DK115" s="989"/>
      <c r="DL115" s="990" t="s">
        <v>411</v>
      </c>
      <c r="DM115" s="988"/>
      <c r="DN115" s="988"/>
      <c r="DO115" s="988"/>
      <c r="DP115" s="989"/>
      <c r="DQ115" s="990" t="s">
        <v>411</v>
      </c>
      <c r="DR115" s="988"/>
      <c r="DS115" s="988"/>
      <c r="DT115" s="988"/>
      <c r="DU115" s="989"/>
      <c r="DV115" s="991" t="s">
        <v>411</v>
      </c>
      <c r="DW115" s="992"/>
      <c r="DX115" s="992"/>
      <c r="DY115" s="992"/>
      <c r="DZ115" s="993"/>
    </row>
    <row r="116" spans="1:130" s="197" customFormat="1" ht="26.25" customHeight="1" x14ac:dyDescent="0.15">
      <c r="A116" s="985"/>
      <c r="B116" s="986"/>
      <c r="C116" s="1000" t="s">
        <v>427</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411</v>
      </c>
      <c r="AB116" s="988"/>
      <c r="AC116" s="988"/>
      <c r="AD116" s="988"/>
      <c r="AE116" s="989"/>
      <c r="AF116" s="990" t="s">
        <v>411</v>
      </c>
      <c r="AG116" s="988"/>
      <c r="AH116" s="988"/>
      <c r="AI116" s="988"/>
      <c r="AJ116" s="989"/>
      <c r="AK116" s="990" t="s">
        <v>411</v>
      </c>
      <c r="AL116" s="988"/>
      <c r="AM116" s="988"/>
      <c r="AN116" s="988"/>
      <c r="AO116" s="989"/>
      <c r="AP116" s="991" t="s">
        <v>411</v>
      </c>
      <c r="AQ116" s="992"/>
      <c r="AR116" s="992"/>
      <c r="AS116" s="992"/>
      <c r="AT116" s="993"/>
      <c r="AU116" s="928"/>
      <c r="AV116" s="929"/>
      <c r="AW116" s="929"/>
      <c r="AX116" s="929"/>
      <c r="AY116" s="930"/>
      <c r="AZ116" s="978" t="s">
        <v>428</v>
      </c>
      <c r="BA116" s="979"/>
      <c r="BB116" s="979"/>
      <c r="BC116" s="979"/>
      <c r="BD116" s="979"/>
      <c r="BE116" s="979"/>
      <c r="BF116" s="979"/>
      <c r="BG116" s="979"/>
      <c r="BH116" s="979"/>
      <c r="BI116" s="979"/>
      <c r="BJ116" s="979"/>
      <c r="BK116" s="979"/>
      <c r="BL116" s="979"/>
      <c r="BM116" s="979"/>
      <c r="BN116" s="979"/>
      <c r="BO116" s="979"/>
      <c r="BP116" s="980"/>
      <c r="BQ116" s="948" t="s">
        <v>411</v>
      </c>
      <c r="BR116" s="949"/>
      <c r="BS116" s="949"/>
      <c r="BT116" s="949"/>
      <c r="BU116" s="949"/>
      <c r="BV116" s="949" t="s">
        <v>411</v>
      </c>
      <c r="BW116" s="949"/>
      <c r="BX116" s="949"/>
      <c r="BY116" s="949"/>
      <c r="BZ116" s="949"/>
      <c r="CA116" s="949" t="s">
        <v>411</v>
      </c>
      <c r="CB116" s="949"/>
      <c r="CC116" s="949"/>
      <c r="CD116" s="949"/>
      <c r="CE116" s="949"/>
      <c r="CF116" s="943" t="s">
        <v>411</v>
      </c>
      <c r="CG116" s="944"/>
      <c r="CH116" s="944"/>
      <c r="CI116" s="944"/>
      <c r="CJ116" s="944"/>
      <c r="CK116" s="974"/>
      <c r="CL116" s="975"/>
      <c r="CM116" s="945" t="s">
        <v>429</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411</v>
      </c>
      <c r="DH116" s="988"/>
      <c r="DI116" s="988"/>
      <c r="DJ116" s="988"/>
      <c r="DK116" s="989"/>
      <c r="DL116" s="990" t="s">
        <v>411</v>
      </c>
      <c r="DM116" s="988"/>
      <c r="DN116" s="988"/>
      <c r="DO116" s="988"/>
      <c r="DP116" s="989"/>
      <c r="DQ116" s="990" t="s">
        <v>411</v>
      </c>
      <c r="DR116" s="988"/>
      <c r="DS116" s="988"/>
      <c r="DT116" s="988"/>
      <c r="DU116" s="989"/>
      <c r="DV116" s="991" t="s">
        <v>411</v>
      </c>
      <c r="DW116" s="992"/>
      <c r="DX116" s="992"/>
      <c r="DY116" s="992"/>
      <c r="DZ116" s="993"/>
    </row>
    <row r="117" spans="1:130" s="197" customFormat="1" ht="26.25" customHeight="1" x14ac:dyDescent="0.15">
      <c r="A117" s="933" t="s">
        <v>165</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430</v>
      </c>
      <c r="Z117" s="913"/>
      <c r="AA117" s="1025">
        <v>7364791</v>
      </c>
      <c r="AB117" s="995"/>
      <c r="AC117" s="995"/>
      <c r="AD117" s="995"/>
      <c r="AE117" s="996"/>
      <c r="AF117" s="994">
        <v>7489284</v>
      </c>
      <c r="AG117" s="995"/>
      <c r="AH117" s="995"/>
      <c r="AI117" s="995"/>
      <c r="AJ117" s="996"/>
      <c r="AK117" s="994">
        <v>7000508</v>
      </c>
      <c r="AL117" s="995"/>
      <c r="AM117" s="995"/>
      <c r="AN117" s="995"/>
      <c r="AO117" s="996"/>
      <c r="AP117" s="997"/>
      <c r="AQ117" s="998"/>
      <c r="AR117" s="998"/>
      <c r="AS117" s="998"/>
      <c r="AT117" s="999"/>
      <c r="AU117" s="928"/>
      <c r="AV117" s="929"/>
      <c r="AW117" s="929"/>
      <c r="AX117" s="929"/>
      <c r="AY117" s="930"/>
      <c r="AZ117" s="1024" t="s">
        <v>431</v>
      </c>
      <c r="BA117" s="1000"/>
      <c r="BB117" s="1000"/>
      <c r="BC117" s="1000"/>
      <c r="BD117" s="1000"/>
      <c r="BE117" s="1000"/>
      <c r="BF117" s="1000"/>
      <c r="BG117" s="1000"/>
      <c r="BH117" s="1000"/>
      <c r="BI117" s="1000"/>
      <c r="BJ117" s="1000"/>
      <c r="BK117" s="1000"/>
      <c r="BL117" s="1000"/>
      <c r="BM117" s="1000"/>
      <c r="BN117" s="1000"/>
      <c r="BO117" s="1000"/>
      <c r="BP117" s="1001"/>
      <c r="BQ117" s="1014" t="s">
        <v>411</v>
      </c>
      <c r="BR117" s="1015"/>
      <c r="BS117" s="1015"/>
      <c r="BT117" s="1015"/>
      <c r="BU117" s="1015"/>
      <c r="BV117" s="1015" t="s">
        <v>411</v>
      </c>
      <c r="BW117" s="1015"/>
      <c r="BX117" s="1015"/>
      <c r="BY117" s="1015"/>
      <c r="BZ117" s="1015"/>
      <c r="CA117" s="1015" t="s">
        <v>411</v>
      </c>
      <c r="CB117" s="1015"/>
      <c r="CC117" s="1015"/>
      <c r="CD117" s="1015"/>
      <c r="CE117" s="1015"/>
      <c r="CF117" s="943" t="s">
        <v>411</v>
      </c>
      <c r="CG117" s="944"/>
      <c r="CH117" s="944"/>
      <c r="CI117" s="944"/>
      <c r="CJ117" s="944"/>
      <c r="CK117" s="974"/>
      <c r="CL117" s="975"/>
      <c r="CM117" s="945" t="s">
        <v>432</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411</v>
      </c>
      <c r="DH117" s="988"/>
      <c r="DI117" s="988"/>
      <c r="DJ117" s="988"/>
      <c r="DK117" s="989"/>
      <c r="DL117" s="990" t="s">
        <v>411</v>
      </c>
      <c r="DM117" s="988"/>
      <c r="DN117" s="988"/>
      <c r="DO117" s="988"/>
      <c r="DP117" s="989"/>
      <c r="DQ117" s="990" t="s">
        <v>411</v>
      </c>
      <c r="DR117" s="988"/>
      <c r="DS117" s="988"/>
      <c r="DT117" s="988"/>
      <c r="DU117" s="989"/>
      <c r="DV117" s="991" t="s">
        <v>411</v>
      </c>
      <c r="DW117" s="992"/>
      <c r="DX117" s="992"/>
      <c r="DY117" s="992"/>
      <c r="DZ117" s="993"/>
    </row>
    <row r="118" spans="1:130" s="197" customFormat="1" ht="26.25" customHeight="1" x14ac:dyDescent="0.15">
      <c r="A118" s="933" t="s">
        <v>405</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403</v>
      </c>
      <c r="AB118" s="912"/>
      <c r="AC118" s="912"/>
      <c r="AD118" s="912"/>
      <c r="AE118" s="913"/>
      <c r="AF118" s="911" t="s">
        <v>282</v>
      </c>
      <c r="AG118" s="912"/>
      <c r="AH118" s="912"/>
      <c r="AI118" s="912"/>
      <c r="AJ118" s="913"/>
      <c r="AK118" s="911" t="s">
        <v>281</v>
      </c>
      <c r="AL118" s="912"/>
      <c r="AM118" s="912"/>
      <c r="AN118" s="912"/>
      <c r="AO118" s="913"/>
      <c r="AP118" s="1019" t="s">
        <v>404</v>
      </c>
      <c r="AQ118" s="1020"/>
      <c r="AR118" s="1020"/>
      <c r="AS118" s="1020"/>
      <c r="AT118" s="1021"/>
      <c r="AU118" s="931"/>
      <c r="AV118" s="932"/>
      <c r="AW118" s="932"/>
      <c r="AX118" s="932"/>
      <c r="AY118" s="932"/>
      <c r="AZ118" s="228" t="s">
        <v>165</v>
      </c>
      <c r="BA118" s="228"/>
      <c r="BB118" s="228"/>
      <c r="BC118" s="228"/>
      <c r="BD118" s="228"/>
      <c r="BE118" s="228"/>
      <c r="BF118" s="228"/>
      <c r="BG118" s="228"/>
      <c r="BH118" s="228"/>
      <c r="BI118" s="228"/>
      <c r="BJ118" s="228"/>
      <c r="BK118" s="228"/>
      <c r="BL118" s="228"/>
      <c r="BM118" s="228"/>
      <c r="BN118" s="228"/>
      <c r="BO118" s="1022" t="s">
        <v>433</v>
      </c>
      <c r="BP118" s="1023"/>
      <c r="BQ118" s="1014">
        <v>87118489</v>
      </c>
      <c r="BR118" s="1015"/>
      <c r="BS118" s="1015"/>
      <c r="BT118" s="1015"/>
      <c r="BU118" s="1015"/>
      <c r="BV118" s="1015">
        <v>82289025</v>
      </c>
      <c r="BW118" s="1015"/>
      <c r="BX118" s="1015"/>
      <c r="BY118" s="1015"/>
      <c r="BZ118" s="1015"/>
      <c r="CA118" s="1015">
        <v>83071467</v>
      </c>
      <c r="CB118" s="1015"/>
      <c r="CC118" s="1015"/>
      <c r="CD118" s="1015"/>
      <c r="CE118" s="1015"/>
      <c r="CF118" s="1016"/>
      <c r="CG118" s="1017"/>
      <c r="CH118" s="1017"/>
      <c r="CI118" s="1017"/>
      <c r="CJ118" s="1018"/>
      <c r="CK118" s="974"/>
      <c r="CL118" s="975"/>
      <c r="CM118" s="945" t="s">
        <v>434</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110</v>
      </c>
      <c r="DH118" s="988"/>
      <c r="DI118" s="988"/>
      <c r="DJ118" s="988"/>
      <c r="DK118" s="989"/>
      <c r="DL118" s="990" t="s">
        <v>110</v>
      </c>
      <c r="DM118" s="988"/>
      <c r="DN118" s="988"/>
      <c r="DO118" s="988"/>
      <c r="DP118" s="989"/>
      <c r="DQ118" s="990" t="s">
        <v>110</v>
      </c>
      <c r="DR118" s="988"/>
      <c r="DS118" s="988"/>
      <c r="DT118" s="988"/>
      <c r="DU118" s="989"/>
      <c r="DV118" s="991" t="s">
        <v>110</v>
      </c>
      <c r="DW118" s="992"/>
      <c r="DX118" s="992"/>
      <c r="DY118" s="992"/>
      <c r="DZ118" s="993"/>
    </row>
    <row r="119" spans="1:130" s="197" customFormat="1" ht="26.25" customHeight="1" x14ac:dyDescent="0.15">
      <c r="A119" s="1003" t="s">
        <v>408</v>
      </c>
      <c r="B119" s="973"/>
      <c r="C119" s="952" t="s">
        <v>409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110</v>
      </c>
      <c r="AB119" s="919"/>
      <c r="AC119" s="919"/>
      <c r="AD119" s="919"/>
      <c r="AE119" s="920"/>
      <c r="AF119" s="921" t="s">
        <v>110</v>
      </c>
      <c r="AG119" s="919"/>
      <c r="AH119" s="919"/>
      <c r="AI119" s="919"/>
      <c r="AJ119" s="920"/>
      <c r="AK119" s="921" t="s">
        <v>110</v>
      </c>
      <c r="AL119" s="919"/>
      <c r="AM119" s="919"/>
      <c r="AN119" s="919"/>
      <c r="AO119" s="920"/>
      <c r="AP119" s="922" t="s">
        <v>110</v>
      </c>
      <c r="AQ119" s="923"/>
      <c r="AR119" s="923"/>
      <c r="AS119" s="923"/>
      <c r="AT119" s="924"/>
      <c r="AU119" s="1006" t="s">
        <v>435</v>
      </c>
      <c r="AV119" s="1007"/>
      <c r="AW119" s="1007"/>
      <c r="AX119" s="1007"/>
      <c r="AY119" s="1008"/>
      <c r="AZ119" s="969" t="s">
        <v>436</v>
      </c>
      <c r="BA119" s="916"/>
      <c r="BB119" s="916"/>
      <c r="BC119" s="916"/>
      <c r="BD119" s="916"/>
      <c r="BE119" s="916"/>
      <c r="BF119" s="916"/>
      <c r="BG119" s="916"/>
      <c r="BH119" s="916"/>
      <c r="BI119" s="916"/>
      <c r="BJ119" s="916"/>
      <c r="BK119" s="916"/>
      <c r="BL119" s="916"/>
      <c r="BM119" s="916"/>
      <c r="BN119" s="916"/>
      <c r="BO119" s="916"/>
      <c r="BP119" s="917"/>
      <c r="BQ119" s="955">
        <v>16748762</v>
      </c>
      <c r="BR119" s="956"/>
      <c r="BS119" s="956"/>
      <c r="BT119" s="956"/>
      <c r="BU119" s="956"/>
      <c r="BV119" s="956">
        <v>15566364</v>
      </c>
      <c r="BW119" s="956"/>
      <c r="BX119" s="956"/>
      <c r="BY119" s="956"/>
      <c r="BZ119" s="956"/>
      <c r="CA119" s="956">
        <v>16932405</v>
      </c>
      <c r="CB119" s="956"/>
      <c r="CC119" s="956"/>
      <c r="CD119" s="956"/>
      <c r="CE119" s="956"/>
      <c r="CF119" s="970">
        <v>70</v>
      </c>
      <c r="CG119" s="971"/>
      <c r="CH119" s="971"/>
      <c r="CI119" s="971"/>
      <c r="CJ119" s="971"/>
      <c r="CK119" s="976"/>
      <c r="CL119" s="977"/>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110</v>
      </c>
      <c r="DH119" s="1027"/>
      <c r="DI119" s="1027"/>
      <c r="DJ119" s="1027"/>
      <c r="DK119" s="1028"/>
      <c r="DL119" s="1029" t="s">
        <v>110</v>
      </c>
      <c r="DM119" s="1027"/>
      <c r="DN119" s="1027"/>
      <c r="DO119" s="1027"/>
      <c r="DP119" s="1028"/>
      <c r="DQ119" s="1029" t="s">
        <v>110</v>
      </c>
      <c r="DR119" s="1027"/>
      <c r="DS119" s="1027"/>
      <c r="DT119" s="1027"/>
      <c r="DU119" s="1028"/>
      <c r="DV119" s="1030" t="s">
        <v>110</v>
      </c>
      <c r="DW119" s="1031"/>
      <c r="DX119" s="1031"/>
      <c r="DY119" s="1031"/>
      <c r="DZ119" s="1032"/>
    </row>
    <row r="120" spans="1:130" s="197" customFormat="1" ht="26.25" customHeight="1" x14ac:dyDescent="0.15">
      <c r="A120" s="1004"/>
      <c r="B120" s="975"/>
      <c r="C120" s="945" t="s">
        <v>413</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110</v>
      </c>
      <c r="AB120" s="988"/>
      <c r="AC120" s="988"/>
      <c r="AD120" s="988"/>
      <c r="AE120" s="989"/>
      <c r="AF120" s="990" t="s">
        <v>110</v>
      </c>
      <c r="AG120" s="988"/>
      <c r="AH120" s="988"/>
      <c r="AI120" s="988"/>
      <c r="AJ120" s="989"/>
      <c r="AK120" s="990" t="s">
        <v>110</v>
      </c>
      <c r="AL120" s="988"/>
      <c r="AM120" s="988"/>
      <c r="AN120" s="988"/>
      <c r="AO120" s="989"/>
      <c r="AP120" s="991" t="s">
        <v>110</v>
      </c>
      <c r="AQ120" s="992"/>
      <c r="AR120" s="992"/>
      <c r="AS120" s="992"/>
      <c r="AT120" s="993"/>
      <c r="AU120" s="1009"/>
      <c r="AV120" s="1010"/>
      <c r="AW120" s="1010"/>
      <c r="AX120" s="1010"/>
      <c r="AY120" s="1011"/>
      <c r="AZ120" s="978" t="s">
        <v>438</v>
      </c>
      <c r="BA120" s="979"/>
      <c r="BB120" s="979"/>
      <c r="BC120" s="979"/>
      <c r="BD120" s="979"/>
      <c r="BE120" s="979"/>
      <c r="BF120" s="979"/>
      <c r="BG120" s="979"/>
      <c r="BH120" s="979"/>
      <c r="BI120" s="979"/>
      <c r="BJ120" s="979"/>
      <c r="BK120" s="979"/>
      <c r="BL120" s="979"/>
      <c r="BM120" s="979"/>
      <c r="BN120" s="979"/>
      <c r="BO120" s="979"/>
      <c r="BP120" s="980"/>
      <c r="BQ120" s="948">
        <v>1139882</v>
      </c>
      <c r="BR120" s="949"/>
      <c r="BS120" s="949"/>
      <c r="BT120" s="949"/>
      <c r="BU120" s="949"/>
      <c r="BV120" s="949">
        <v>1078403</v>
      </c>
      <c r="BW120" s="949"/>
      <c r="BX120" s="949"/>
      <c r="BY120" s="949"/>
      <c r="BZ120" s="949"/>
      <c r="CA120" s="949">
        <v>1029256</v>
      </c>
      <c r="CB120" s="949"/>
      <c r="CC120" s="949"/>
      <c r="CD120" s="949"/>
      <c r="CE120" s="949"/>
      <c r="CF120" s="943">
        <v>4.3</v>
      </c>
      <c r="CG120" s="944"/>
      <c r="CH120" s="944"/>
      <c r="CI120" s="944"/>
      <c r="CJ120" s="944"/>
      <c r="CK120" s="1042" t="s">
        <v>439</v>
      </c>
      <c r="CL120" s="1043"/>
      <c r="CM120" s="1043"/>
      <c r="CN120" s="1043"/>
      <c r="CO120" s="1044"/>
      <c r="CP120" s="1050" t="s">
        <v>440</v>
      </c>
      <c r="CQ120" s="1051"/>
      <c r="CR120" s="1051"/>
      <c r="CS120" s="1051"/>
      <c r="CT120" s="1051"/>
      <c r="CU120" s="1051"/>
      <c r="CV120" s="1051"/>
      <c r="CW120" s="1051"/>
      <c r="CX120" s="1051"/>
      <c r="CY120" s="1051"/>
      <c r="CZ120" s="1051"/>
      <c r="DA120" s="1051"/>
      <c r="DB120" s="1051"/>
      <c r="DC120" s="1051"/>
      <c r="DD120" s="1051"/>
      <c r="DE120" s="1051"/>
      <c r="DF120" s="1052"/>
      <c r="DG120" s="955">
        <v>25364972</v>
      </c>
      <c r="DH120" s="956"/>
      <c r="DI120" s="956"/>
      <c r="DJ120" s="956"/>
      <c r="DK120" s="956"/>
      <c r="DL120" s="956">
        <v>23724501</v>
      </c>
      <c r="DM120" s="956"/>
      <c r="DN120" s="956"/>
      <c r="DO120" s="956"/>
      <c r="DP120" s="956"/>
      <c r="DQ120" s="956">
        <v>24259229</v>
      </c>
      <c r="DR120" s="956"/>
      <c r="DS120" s="956"/>
      <c r="DT120" s="956"/>
      <c r="DU120" s="956"/>
      <c r="DV120" s="957">
        <v>100.3</v>
      </c>
      <c r="DW120" s="957"/>
      <c r="DX120" s="957"/>
      <c r="DY120" s="957"/>
      <c r="DZ120" s="958"/>
    </row>
    <row r="121" spans="1:130" s="197" customFormat="1" ht="26.25" customHeight="1" x14ac:dyDescent="0.15">
      <c r="A121" s="1004"/>
      <c r="B121" s="975"/>
      <c r="C121" s="1039" t="s">
        <v>441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v>49338</v>
      </c>
      <c r="AB121" s="988"/>
      <c r="AC121" s="988"/>
      <c r="AD121" s="988"/>
      <c r="AE121" s="989"/>
      <c r="AF121" s="990">
        <v>38482</v>
      </c>
      <c r="AG121" s="988"/>
      <c r="AH121" s="988"/>
      <c r="AI121" s="988"/>
      <c r="AJ121" s="989"/>
      <c r="AK121" s="990">
        <v>31908</v>
      </c>
      <c r="AL121" s="988"/>
      <c r="AM121" s="988"/>
      <c r="AN121" s="988"/>
      <c r="AO121" s="989"/>
      <c r="AP121" s="991">
        <v>0.1</v>
      </c>
      <c r="AQ121" s="992"/>
      <c r="AR121" s="992"/>
      <c r="AS121" s="992"/>
      <c r="AT121" s="993"/>
      <c r="AU121" s="1009"/>
      <c r="AV121" s="1010"/>
      <c r="AW121" s="1010"/>
      <c r="AX121" s="1010"/>
      <c r="AY121" s="1011"/>
      <c r="AZ121" s="1024" t="s">
        <v>442</v>
      </c>
      <c r="BA121" s="1000"/>
      <c r="BB121" s="1000"/>
      <c r="BC121" s="1000"/>
      <c r="BD121" s="1000"/>
      <c r="BE121" s="1000"/>
      <c r="BF121" s="1000"/>
      <c r="BG121" s="1000"/>
      <c r="BH121" s="1000"/>
      <c r="BI121" s="1000"/>
      <c r="BJ121" s="1000"/>
      <c r="BK121" s="1000"/>
      <c r="BL121" s="1000"/>
      <c r="BM121" s="1000"/>
      <c r="BN121" s="1000"/>
      <c r="BO121" s="1000"/>
      <c r="BP121" s="1001"/>
      <c r="BQ121" s="1014">
        <v>54626094</v>
      </c>
      <c r="BR121" s="1015"/>
      <c r="BS121" s="1015"/>
      <c r="BT121" s="1015"/>
      <c r="BU121" s="1015"/>
      <c r="BV121" s="1015">
        <v>53242530</v>
      </c>
      <c r="BW121" s="1015"/>
      <c r="BX121" s="1015"/>
      <c r="BY121" s="1015"/>
      <c r="BZ121" s="1015"/>
      <c r="CA121" s="1015">
        <v>53682627</v>
      </c>
      <c r="CB121" s="1015"/>
      <c r="CC121" s="1015"/>
      <c r="CD121" s="1015"/>
      <c r="CE121" s="1015"/>
      <c r="CF121" s="1053">
        <v>222</v>
      </c>
      <c r="CG121" s="1054"/>
      <c r="CH121" s="1054"/>
      <c r="CI121" s="1054"/>
      <c r="CJ121" s="1054"/>
      <c r="CK121" s="1045"/>
      <c r="CL121" s="1046"/>
      <c r="CM121" s="1046"/>
      <c r="CN121" s="1046"/>
      <c r="CO121" s="1047"/>
      <c r="CP121" s="1036" t="s">
        <v>443</v>
      </c>
      <c r="CQ121" s="1037"/>
      <c r="CR121" s="1037"/>
      <c r="CS121" s="1037"/>
      <c r="CT121" s="1037"/>
      <c r="CU121" s="1037"/>
      <c r="CV121" s="1037"/>
      <c r="CW121" s="1037"/>
      <c r="CX121" s="1037"/>
      <c r="CY121" s="1037"/>
      <c r="CZ121" s="1037"/>
      <c r="DA121" s="1037"/>
      <c r="DB121" s="1037"/>
      <c r="DC121" s="1037"/>
      <c r="DD121" s="1037"/>
      <c r="DE121" s="1037"/>
      <c r="DF121" s="1038"/>
      <c r="DG121" s="948">
        <v>3262864</v>
      </c>
      <c r="DH121" s="949"/>
      <c r="DI121" s="949"/>
      <c r="DJ121" s="949"/>
      <c r="DK121" s="949"/>
      <c r="DL121" s="949">
        <v>2790006</v>
      </c>
      <c r="DM121" s="949"/>
      <c r="DN121" s="949"/>
      <c r="DO121" s="949"/>
      <c r="DP121" s="949"/>
      <c r="DQ121" s="949">
        <v>2309539</v>
      </c>
      <c r="DR121" s="949"/>
      <c r="DS121" s="949"/>
      <c r="DT121" s="949"/>
      <c r="DU121" s="949"/>
      <c r="DV121" s="950">
        <v>9.6</v>
      </c>
      <c r="DW121" s="950"/>
      <c r="DX121" s="950"/>
      <c r="DY121" s="950"/>
      <c r="DZ121" s="951"/>
    </row>
    <row r="122" spans="1:130" s="197" customFormat="1" ht="26.25" customHeight="1" x14ac:dyDescent="0.15">
      <c r="A122" s="1004"/>
      <c r="B122" s="975"/>
      <c r="C122" s="945" t="s">
        <v>423</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110</v>
      </c>
      <c r="AB122" s="988"/>
      <c r="AC122" s="988"/>
      <c r="AD122" s="988"/>
      <c r="AE122" s="989"/>
      <c r="AF122" s="990" t="s">
        <v>110</v>
      </c>
      <c r="AG122" s="988"/>
      <c r="AH122" s="988"/>
      <c r="AI122" s="988"/>
      <c r="AJ122" s="989"/>
      <c r="AK122" s="990" t="s">
        <v>110</v>
      </c>
      <c r="AL122" s="988"/>
      <c r="AM122" s="988"/>
      <c r="AN122" s="988"/>
      <c r="AO122" s="989"/>
      <c r="AP122" s="991" t="s">
        <v>110</v>
      </c>
      <c r="AQ122" s="992"/>
      <c r="AR122" s="992"/>
      <c r="AS122" s="992"/>
      <c r="AT122" s="993"/>
      <c r="AU122" s="1012"/>
      <c r="AV122" s="1013"/>
      <c r="AW122" s="1013"/>
      <c r="AX122" s="1013"/>
      <c r="AY122" s="1013"/>
      <c r="AZ122" s="228" t="s">
        <v>165</v>
      </c>
      <c r="BA122" s="228"/>
      <c r="BB122" s="228"/>
      <c r="BC122" s="228"/>
      <c r="BD122" s="228"/>
      <c r="BE122" s="228"/>
      <c r="BF122" s="228"/>
      <c r="BG122" s="228"/>
      <c r="BH122" s="228"/>
      <c r="BI122" s="228"/>
      <c r="BJ122" s="228"/>
      <c r="BK122" s="228"/>
      <c r="BL122" s="228"/>
      <c r="BM122" s="228"/>
      <c r="BN122" s="228"/>
      <c r="BO122" s="1022" t="s">
        <v>444</v>
      </c>
      <c r="BP122" s="1023"/>
      <c r="BQ122" s="1063">
        <v>72514738</v>
      </c>
      <c r="BR122" s="1064"/>
      <c r="BS122" s="1064"/>
      <c r="BT122" s="1064"/>
      <c r="BU122" s="1064"/>
      <c r="BV122" s="1064">
        <v>69887297</v>
      </c>
      <c r="BW122" s="1064"/>
      <c r="BX122" s="1064"/>
      <c r="BY122" s="1064"/>
      <c r="BZ122" s="1064"/>
      <c r="CA122" s="1064">
        <v>71644288</v>
      </c>
      <c r="CB122" s="1064"/>
      <c r="CC122" s="1064"/>
      <c r="CD122" s="1064"/>
      <c r="CE122" s="1064"/>
      <c r="CF122" s="1016"/>
      <c r="CG122" s="1017"/>
      <c r="CH122" s="1017"/>
      <c r="CI122" s="1017"/>
      <c r="CJ122" s="1018"/>
      <c r="CK122" s="1045"/>
      <c r="CL122" s="1046"/>
      <c r="CM122" s="1046"/>
      <c r="CN122" s="1046"/>
      <c r="CO122" s="1047"/>
      <c r="CP122" s="1036" t="s">
        <v>445</v>
      </c>
      <c r="CQ122" s="1037"/>
      <c r="CR122" s="1037"/>
      <c r="CS122" s="1037"/>
      <c r="CT122" s="1037"/>
      <c r="CU122" s="1037"/>
      <c r="CV122" s="1037"/>
      <c r="CW122" s="1037"/>
      <c r="CX122" s="1037"/>
      <c r="CY122" s="1037"/>
      <c r="CZ122" s="1037"/>
      <c r="DA122" s="1037"/>
      <c r="DB122" s="1037"/>
      <c r="DC122" s="1037"/>
      <c r="DD122" s="1037"/>
      <c r="DE122" s="1037"/>
      <c r="DF122" s="1038"/>
      <c r="DG122" s="948">
        <v>726727</v>
      </c>
      <c r="DH122" s="949"/>
      <c r="DI122" s="949"/>
      <c r="DJ122" s="949"/>
      <c r="DK122" s="949"/>
      <c r="DL122" s="949">
        <v>594008</v>
      </c>
      <c r="DM122" s="949"/>
      <c r="DN122" s="949"/>
      <c r="DO122" s="949"/>
      <c r="DP122" s="949"/>
      <c r="DQ122" s="949">
        <v>594132</v>
      </c>
      <c r="DR122" s="949"/>
      <c r="DS122" s="949"/>
      <c r="DT122" s="949"/>
      <c r="DU122" s="949"/>
      <c r="DV122" s="950">
        <v>2.5</v>
      </c>
      <c r="DW122" s="950"/>
      <c r="DX122" s="950"/>
      <c r="DY122" s="950"/>
      <c r="DZ122" s="951"/>
    </row>
    <row r="123" spans="1:130" s="197" customFormat="1" ht="26.25" customHeight="1" thickBot="1" x14ac:dyDescent="0.2">
      <c r="A123" s="1004"/>
      <c r="B123" s="975"/>
      <c r="C123" s="945" t="s">
        <v>429</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110</v>
      </c>
      <c r="AB123" s="988"/>
      <c r="AC123" s="988"/>
      <c r="AD123" s="988"/>
      <c r="AE123" s="989"/>
      <c r="AF123" s="990" t="s">
        <v>110</v>
      </c>
      <c r="AG123" s="988"/>
      <c r="AH123" s="988"/>
      <c r="AI123" s="988"/>
      <c r="AJ123" s="989"/>
      <c r="AK123" s="990" t="s">
        <v>110</v>
      </c>
      <c r="AL123" s="988"/>
      <c r="AM123" s="988"/>
      <c r="AN123" s="988"/>
      <c r="AO123" s="989"/>
      <c r="AP123" s="991" t="s">
        <v>110</v>
      </c>
      <c r="AQ123" s="992"/>
      <c r="AR123" s="992"/>
      <c r="AS123" s="992"/>
      <c r="AT123" s="993"/>
      <c r="AU123" s="1060" t="s">
        <v>446</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59.4</v>
      </c>
      <c r="BR123" s="1056"/>
      <c r="BS123" s="1056"/>
      <c r="BT123" s="1056"/>
      <c r="BU123" s="1056"/>
      <c r="BV123" s="1056">
        <v>51.7</v>
      </c>
      <c r="BW123" s="1056"/>
      <c r="BX123" s="1056"/>
      <c r="BY123" s="1056"/>
      <c r="BZ123" s="1056"/>
      <c r="CA123" s="1056">
        <v>47.2</v>
      </c>
      <c r="CB123" s="1056"/>
      <c r="CC123" s="1056"/>
      <c r="CD123" s="1056"/>
      <c r="CE123" s="1056"/>
      <c r="CF123" s="1057"/>
      <c r="CG123" s="1058"/>
      <c r="CH123" s="1058"/>
      <c r="CI123" s="1058"/>
      <c r="CJ123" s="1059"/>
      <c r="CK123" s="1045"/>
      <c r="CL123" s="1046"/>
      <c r="CM123" s="1046"/>
      <c r="CN123" s="1046"/>
      <c r="CO123" s="1047"/>
      <c r="CP123" s="1036" t="s">
        <v>447</v>
      </c>
      <c r="CQ123" s="1037"/>
      <c r="CR123" s="1037"/>
      <c r="CS123" s="1037"/>
      <c r="CT123" s="1037"/>
      <c r="CU123" s="1037"/>
      <c r="CV123" s="1037"/>
      <c r="CW123" s="1037"/>
      <c r="CX123" s="1037"/>
      <c r="CY123" s="1037"/>
      <c r="CZ123" s="1037"/>
      <c r="DA123" s="1037"/>
      <c r="DB123" s="1037"/>
      <c r="DC123" s="1037"/>
      <c r="DD123" s="1037"/>
      <c r="DE123" s="1037"/>
      <c r="DF123" s="1038"/>
      <c r="DG123" s="987" t="s">
        <v>448</v>
      </c>
      <c r="DH123" s="988"/>
      <c r="DI123" s="988"/>
      <c r="DJ123" s="988"/>
      <c r="DK123" s="989"/>
      <c r="DL123" s="990" t="s">
        <v>448</v>
      </c>
      <c r="DM123" s="988"/>
      <c r="DN123" s="988"/>
      <c r="DO123" s="988"/>
      <c r="DP123" s="989"/>
      <c r="DQ123" s="990" t="s">
        <v>448</v>
      </c>
      <c r="DR123" s="988"/>
      <c r="DS123" s="988"/>
      <c r="DT123" s="988"/>
      <c r="DU123" s="989"/>
      <c r="DV123" s="991" t="s">
        <v>448</v>
      </c>
      <c r="DW123" s="992"/>
      <c r="DX123" s="992"/>
      <c r="DY123" s="992"/>
      <c r="DZ123" s="993"/>
    </row>
    <row r="124" spans="1:130" s="197" customFormat="1" ht="26.25" customHeight="1" x14ac:dyDescent="0.15">
      <c r="A124" s="1004"/>
      <c r="B124" s="975"/>
      <c r="C124" s="945" t="s">
        <v>432</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448</v>
      </c>
      <c r="AB124" s="988"/>
      <c r="AC124" s="988"/>
      <c r="AD124" s="988"/>
      <c r="AE124" s="989"/>
      <c r="AF124" s="990" t="s">
        <v>448</v>
      </c>
      <c r="AG124" s="988"/>
      <c r="AH124" s="988"/>
      <c r="AI124" s="988"/>
      <c r="AJ124" s="989"/>
      <c r="AK124" s="990" t="s">
        <v>448</v>
      </c>
      <c r="AL124" s="988"/>
      <c r="AM124" s="988"/>
      <c r="AN124" s="988"/>
      <c r="AO124" s="989"/>
      <c r="AP124" s="991" t="s">
        <v>448</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449</v>
      </c>
      <c r="CQ124" s="1037"/>
      <c r="CR124" s="1037"/>
      <c r="CS124" s="1037"/>
      <c r="CT124" s="1037"/>
      <c r="CU124" s="1037"/>
      <c r="CV124" s="1037"/>
      <c r="CW124" s="1037"/>
      <c r="CX124" s="1037"/>
      <c r="CY124" s="1037"/>
      <c r="CZ124" s="1037"/>
      <c r="DA124" s="1037"/>
      <c r="DB124" s="1037"/>
      <c r="DC124" s="1037"/>
      <c r="DD124" s="1037"/>
      <c r="DE124" s="1037"/>
      <c r="DF124" s="1038"/>
      <c r="DG124" s="1026">
        <v>684</v>
      </c>
      <c r="DH124" s="1027"/>
      <c r="DI124" s="1027"/>
      <c r="DJ124" s="1027"/>
      <c r="DK124" s="1028"/>
      <c r="DL124" s="1029">
        <v>647</v>
      </c>
      <c r="DM124" s="1027"/>
      <c r="DN124" s="1027"/>
      <c r="DO124" s="1027"/>
      <c r="DP124" s="1028"/>
      <c r="DQ124" s="1029" t="s">
        <v>448</v>
      </c>
      <c r="DR124" s="1027"/>
      <c r="DS124" s="1027"/>
      <c r="DT124" s="1027"/>
      <c r="DU124" s="1028"/>
      <c r="DV124" s="1030" t="s">
        <v>448</v>
      </c>
      <c r="DW124" s="1031"/>
      <c r="DX124" s="1031"/>
      <c r="DY124" s="1031"/>
      <c r="DZ124" s="1032"/>
    </row>
    <row r="125" spans="1:130" s="197" customFormat="1" ht="26.25" customHeight="1" thickBot="1" x14ac:dyDescent="0.2">
      <c r="A125" s="1004"/>
      <c r="B125" s="975"/>
      <c r="C125" s="945" t="s">
        <v>434</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448</v>
      </c>
      <c r="AB125" s="988"/>
      <c r="AC125" s="988"/>
      <c r="AD125" s="988"/>
      <c r="AE125" s="989"/>
      <c r="AF125" s="990" t="s">
        <v>448</v>
      </c>
      <c r="AG125" s="988"/>
      <c r="AH125" s="988"/>
      <c r="AI125" s="988"/>
      <c r="AJ125" s="989"/>
      <c r="AK125" s="990" t="s">
        <v>448</v>
      </c>
      <c r="AL125" s="988"/>
      <c r="AM125" s="988"/>
      <c r="AN125" s="988"/>
      <c r="AO125" s="989"/>
      <c r="AP125" s="991" t="s">
        <v>448</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450</v>
      </c>
      <c r="CL125" s="1043"/>
      <c r="CM125" s="1043"/>
      <c r="CN125" s="1043"/>
      <c r="CO125" s="1044"/>
      <c r="CP125" s="969" t="s">
        <v>451</v>
      </c>
      <c r="CQ125" s="916"/>
      <c r="CR125" s="916"/>
      <c r="CS125" s="916"/>
      <c r="CT125" s="916"/>
      <c r="CU125" s="916"/>
      <c r="CV125" s="916"/>
      <c r="CW125" s="916"/>
      <c r="CX125" s="916"/>
      <c r="CY125" s="916"/>
      <c r="CZ125" s="916"/>
      <c r="DA125" s="916"/>
      <c r="DB125" s="916"/>
      <c r="DC125" s="916"/>
      <c r="DD125" s="916"/>
      <c r="DE125" s="916"/>
      <c r="DF125" s="917"/>
      <c r="DG125" s="955" t="s">
        <v>448</v>
      </c>
      <c r="DH125" s="956"/>
      <c r="DI125" s="956"/>
      <c r="DJ125" s="956"/>
      <c r="DK125" s="956"/>
      <c r="DL125" s="956" t="s">
        <v>448</v>
      </c>
      <c r="DM125" s="956"/>
      <c r="DN125" s="956"/>
      <c r="DO125" s="956"/>
      <c r="DP125" s="956"/>
      <c r="DQ125" s="956" t="s">
        <v>448</v>
      </c>
      <c r="DR125" s="956"/>
      <c r="DS125" s="956"/>
      <c r="DT125" s="956"/>
      <c r="DU125" s="956"/>
      <c r="DV125" s="957" t="s">
        <v>448</v>
      </c>
      <c r="DW125" s="957"/>
      <c r="DX125" s="957"/>
      <c r="DY125" s="957"/>
      <c r="DZ125" s="958"/>
    </row>
    <row r="126" spans="1:130" s="197" customFormat="1" ht="26.25" customHeight="1" x14ac:dyDescent="0.15">
      <c r="A126" s="1004"/>
      <c r="B126" s="975"/>
      <c r="C126" s="945" t="s">
        <v>437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448</v>
      </c>
      <c r="AB126" s="988"/>
      <c r="AC126" s="988"/>
      <c r="AD126" s="988"/>
      <c r="AE126" s="989"/>
      <c r="AF126" s="990" t="s">
        <v>448</v>
      </c>
      <c r="AG126" s="988"/>
      <c r="AH126" s="988"/>
      <c r="AI126" s="988"/>
      <c r="AJ126" s="989"/>
      <c r="AK126" s="990" t="s">
        <v>448</v>
      </c>
      <c r="AL126" s="988"/>
      <c r="AM126" s="988"/>
      <c r="AN126" s="988"/>
      <c r="AO126" s="989"/>
      <c r="AP126" s="991" t="s">
        <v>448</v>
      </c>
      <c r="AQ126" s="992"/>
      <c r="AR126" s="992"/>
      <c r="AS126" s="992"/>
      <c r="AT126" s="993"/>
      <c r="AU126" s="233"/>
      <c r="AV126" s="233"/>
      <c r="AW126" s="233"/>
      <c r="AX126" s="1065" t="s">
        <v>452</v>
      </c>
      <c r="AY126" s="1066"/>
      <c r="AZ126" s="1066"/>
      <c r="BA126" s="1066"/>
      <c r="BB126" s="1066"/>
      <c r="BC126" s="1066"/>
      <c r="BD126" s="1066"/>
      <c r="BE126" s="1067"/>
      <c r="BF126" s="1081" t="s">
        <v>453</v>
      </c>
      <c r="BG126" s="1066"/>
      <c r="BH126" s="1066"/>
      <c r="BI126" s="1066"/>
      <c r="BJ126" s="1066"/>
      <c r="BK126" s="1066"/>
      <c r="BL126" s="1067"/>
      <c r="BM126" s="1081" t="s">
        <v>454</v>
      </c>
      <c r="BN126" s="1066"/>
      <c r="BO126" s="1066"/>
      <c r="BP126" s="1066"/>
      <c r="BQ126" s="1066"/>
      <c r="BR126" s="1066"/>
      <c r="BS126" s="1067"/>
      <c r="BT126" s="1081" t="s">
        <v>455</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456</v>
      </c>
      <c r="CQ126" s="979"/>
      <c r="CR126" s="979"/>
      <c r="CS126" s="979"/>
      <c r="CT126" s="979"/>
      <c r="CU126" s="979"/>
      <c r="CV126" s="979"/>
      <c r="CW126" s="979"/>
      <c r="CX126" s="979"/>
      <c r="CY126" s="979"/>
      <c r="CZ126" s="979"/>
      <c r="DA126" s="979"/>
      <c r="DB126" s="979"/>
      <c r="DC126" s="979"/>
      <c r="DD126" s="979"/>
      <c r="DE126" s="979"/>
      <c r="DF126" s="980"/>
      <c r="DG126" s="948" t="s">
        <v>448</v>
      </c>
      <c r="DH126" s="949"/>
      <c r="DI126" s="949"/>
      <c r="DJ126" s="949"/>
      <c r="DK126" s="949"/>
      <c r="DL126" s="949" t="s">
        <v>448</v>
      </c>
      <c r="DM126" s="949"/>
      <c r="DN126" s="949"/>
      <c r="DO126" s="949"/>
      <c r="DP126" s="949"/>
      <c r="DQ126" s="949" t="s">
        <v>448</v>
      </c>
      <c r="DR126" s="949"/>
      <c r="DS126" s="949"/>
      <c r="DT126" s="949"/>
      <c r="DU126" s="949"/>
      <c r="DV126" s="950" t="s">
        <v>448</v>
      </c>
      <c r="DW126" s="950"/>
      <c r="DX126" s="950"/>
      <c r="DY126" s="950"/>
      <c r="DZ126" s="951"/>
    </row>
    <row r="127" spans="1:130" s="197" customFormat="1" ht="26.25" customHeight="1" thickBot="1" x14ac:dyDescent="0.2">
      <c r="A127" s="1005"/>
      <c r="B127" s="977"/>
      <c r="C127" s="1033" t="s">
        <v>457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v>18774</v>
      </c>
      <c r="AB127" s="988"/>
      <c r="AC127" s="988"/>
      <c r="AD127" s="988"/>
      <c r="AE127" s="989"/>
      <c r="AF127" s="990">
        <v>20074</v>
      </c>
      <c r="AG127" s="988"/>
      <c r="AH127" s="988"/>
      <c r="AI127" s="988"/>
      <c r="AJ127" s="989"/>
      <c r="AK127" s="990">
        <v>19624</v>
      </c>
      <c r="AL127" s="988"/>
      <c r="AM127" s="988"/>
      <c r="AN127" s="988"/>
      <c r="AO127" s="989"/>
      <c r="AP127" s="991">
        <v>0.1</v>
      </c>
      <c r="AQ127" s="992"/>
      <c r="AR127" s="992"/>
      <c r="AS127" s="992"/>
      <c r="AT127" s="993"/>
      <c r="AU127" s="233"/>
      <c r="AV127" s="233"/>
      <c r="AW127" s="233"/>
      <c r="AX127" s="915" t="s">
        <v>458</v>
      </c>
      <c r="AY127" s="916"/>
      <c r="AZ127" s="916"/>
      <c r="BA127" s="916"/>
      <c r="BB127" s="916"/>
      <c r="BC127" s="916"/>
      <c r="BD127" s="916"/>
      <c r="BE127" s="917"/>
      <c r="BF127" s="1070" t="s">
        <v>448</v>
      </c>
      <c r="BG127" s="1071"/>
      <c r="BH127" s="1071"/>
      <c r="BI127" s="1071"/>
      <c r="BJ127" s="1071"/>
      <c r="BK127" s="1071"/>
      <c r="BL127" s="1080"/>
      <c r="BM127" s="1070">
        <v>11.85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459</v>
      </c>
      <c r="CQ127" s="1074"/>
      <c r="CR127" s="1074"/>
      <c r="CS127" s="1074"/>
      <c r="CT127" s="1074"/>
      <c r="CU127" s="1074"/>
      <c r="CV127" s="1074"/>
      <c r="CW127" s="1074"/>
      <c r="CX127" s="1074"/>
      <c r="CY127" s="1074"/>
      <c r="CZ127" s="1074"/>
      <c r="DA127" s="1074"/>
      <c r="DB127" s="1074"/>
      <c r="DC127" s="1074"/>
      <c r="DD127" s="1074"/>
      <c r="DE127" s="1074"/>
      <c r="DF127" s="1075"/>
      <c r="DG127" s="1076">
        <v>161686</v>
      </c>
      <c r="DH127" s="1077"/>
      <c r="DI127" s="1077"/>
      <c r="DJ127" s="1077"/>
      <c r="DK127" s="1077"/>
      <c r="DL127" s="1077">
        <v>17101</v>
      </c>
      <c r="DM127" s="1077"/>
      <c r="DN127" s="1077"/>
      <c r="DO127" s="1077"/>
      <c r="DP127" s="1077"/>
      <c r="DQ127" s="1077" t="s">
        <v>460</v>
      </c>
      <c r="DR127" s="1077"/>
      <c r="DS127" s="1077"/>
      <c r="DT127" s="1077"/>
      <c r="DU127" s="1077"/>
      <c r="DV127" s="1078" t="s">
        <v>460</v>
      </c>
      <c r="DW127" s="1078"/>
      <c r="DX127" s="1078"/>
      <c r="DY127" s="1078"/>
      <c r="DZ127" s="1079"/>
    </row>
    <row r="128" spans="1:130" s="197" customFormat="1" ht="26.25" customHeight="1" x14ac:dyDescent="0.15">
      <c r="A128" s="1100" t="s">
        <v>461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462</v>
      </c>
      <c r="X128" s="1102"/>
      <c r="Y128" s="1102"/>
      <c r="Z128" s="1103"/>
      <c r="AA128" s="1118">
        <v>98937</v>
      </c>
      <c r="AB128" s="1119"/>
      <c r="AC128" s="1119"/>
      <c r="AD128" s="1119"/>
      <c r="AE128" s="1120"/>
      <c r="AF128" s="1121">
        <v>98451</v>
      </c>
      <c r="AG128" s="1119"/>
      <c r="AH128" s="1119"/>
      <c r="AI128" s="1119"/>
      <c r="AJ128" s="1120"/>
      <c r="AK128" s="1121">
        <v>71297</v>
      </c>
      <c r="AL128" s="1119"/>
      <c r="AM128" s="1119"/>
      <c r="AN128" s="1119"/>
      <c r="AO128" s="1120"/>
      <c r="AP128" s="1122"/>
      <c r="AQ128" s="1123"/>
      <c r="AR128" s="1123"/>
      <c r="AS128" s="1123"/>
      <c r="AT128" s="1124"/>
      <c r="AU128" s="235"/>
      <c r="AV128" s="235"/>
      <c r="AW128" s="235"/>
      <c r="AX128" s="1083" t="s">
        <v>463</v>
      </c>
      <c r="AY128" s="979"/>
      <c r="AZ128" s="979"/>
      <c r="BA128" s="979"/>
      <c r="BB128" s="979"/>
      <c r="BC128" s="979"/>
      <c r="BD128" s="979"/>
      <c r="BE128" s="980"/>
      <c r="BF128" s="1095" t="s">
        <v>448</v>
      </c>
      <c r="BG128" s="1096"/>
      <c r="BH128" s="1096"/>
      <c r="BI128" s="1096"/>
      <c r="BJ128" s="1096"/>
      <c r="BK128" s="1096"/>
      <c r="BL128" s="1097"/>
      <c r="BM128" s="1095">
        <v>16.850000000000001</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464</v>
      </c>
      <c r="X129" s="1090"/>
      <c r="Y129" s="1090"/>
      <c r="Z129" s="1091"/>
      <c r="AA129" s="987">
        <v>29469706</v>
      </c>
      <c r="AB129" s="988"/>
      <c r="AC129" s="988"/>
      <c r="AD129" s="988"/>
      <c r="AE129" s="989"/>
      <c r="AF129" s="990">
        <v>28994937</v>
      </c>
      <c r="AG129" s="988"/>
      <c r="AH129" s="988"/>
      <c r="AI129" s="988"/>
      <c r="AJ129" s="989"/>
      <c r="AK129" s="990">
        <v>29069804</v>
      </c>
      <c r="AL129" s="988"/>
      <c r="AM129" s="988"/>
      <c r="AN129" s="988"/>
      <c r="AO129" s="989"/>
      <c r="AP129" s="1092"/>
      <c r="AQ129" s="1093"/>
      <c r="AR129" s="1093"/>
      <c r="AS129" s="1093"/>
      <c r="AT129" s="1094"/>
      <c r="AU129" s="235"/>
      <c r="AV129" s="235"/>
      <c r="AW129" s="235"/>
      <c r="AX129" s="1083" t="s">
        <v>465</v>
      </c>
      <c r="AY129" s="979"/>
      <c r="AZ129" s="979"/>
      <c r="BA129" s="979"/>
      <c r="BB129" s="979"/>
      <c r="BC129" s="979"/>
      <c r="BD129" s="979"/>
      <c r="BE129" s="980"/>
      <c r="BF129" s="1084">
        <v>9.3000000000000007</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466</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467</v>
      </c>
      <c r="X130" s="1090"/>
      <c r="Y130" s="1090"/>
      <c r="Z130" s="1091"/>
      <c r="AA130" s="987">
        <v>4886081</v>
      </c>
      <c r="AB130" s="988"/>
      <c r="AC130" s="988"/>
      <c r="AD130" s="988"/>
      <c r="AE130" s="989"/>
      <c r="AF130" s="990">
        <v>5015893</v>
      </c>
      <c r="AG130" s="988"/>
      <c r="AH130" s="988"/>
      <c r="AI130" s="988"/>
      <c r="AJ130" s="989"/>
      <c r="AK130" s="990">
        <v>4890519</v>
      </c>
      <c r="AL130" s="988"/>
      <c r="AM130" s="988"/>
      <c r="AN130" s="988"/>
      <c r="AO130" s="989"/>
      <c r="AP130" s="1092"/>
      <c r="AQ130" s="1093"/>
      <c r="AR130" s="1093"/>
      <c r="AS130" s="1093"/>
      <c r="AT130" s="1094"/>
      <c r="AU130" s="235"/>
      <c r="AV130" s="235"/>
      <c r="AW130" s="235"/>
      <c r="AX130" s="1142" t="s">
        <v>468</v>
      </c>
      <c r="AY130" s="1074"/>
      <c r="AZ130" s="1074"/>
      <c r="BA130" s="1074"/>
      <c r="BB130" s="1074"/>
      <c r="BC130" s="1074"/>
      <c r="BD130" s="1074"/>
      <c r="BE130" s="1075"/>
      <c r="BF130" s="1104">
        <v>47.2</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469</v>
      </c>
      <c r="X131" s="1113"/>
      <c r="Y131" s="1113"/>
      <c r="Z131" s="1114"/>
      <c r="AA131" s="1026">
        <v>24583625</v>
      </c>
      <c r="AB131" s="1027"/>
      <c r="AC131" s="1027"/>
      <c r="AD131" s="1027"/>
      <c r="AE131" s="1028"/>
      <c r="AF131" s="1029">
        <v>23979044</v>
      </c>
      <c r="AG131" s="1027"/>
      <c r="AH131" s="1027"/>
      <c r="AI131" s="1027"/>
      <c r="AJ131" s="1028"/>
      <c r="AK131" s="1029">
        <v>24179285</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6" t="s">
        <v>470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471</v>
      </c>
      <c r="W132" s="1130"/>
      <c r="X132" s="1130"/>
      <c r="Y132" s="1130"/>
      <c r="Z132" s="1131"/>
      <c r="AA132" s="1132">
        <v>9.6803176910000008</v>
      </c>
      <c r="AB132" s="1133"/>
      <c r="AC132" s="1133"/>
      <c r="AD132" s="1133"/>
      <c r="AE132" s="1134"/>
      <c r="AF132" s="1135">
        <v>9.9042313780000004</v>
      </c>
      <c r="AG132" s="1133"/>
      <c r="AH132" s="1133"/>
      <c r="AI132" s="1133"/>
      <c r="AJ132" s="1134"/>
      <c r="AK132" s="1135">
        <v>8.4315644570000003</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472</v>
      </c>
      <c r="W133" s="1137"/>
      <c r="X133" s="1137"/>
      <c r="Y133" s="1137"/>
      <c r="Z133" s="1138"/>
      <c r="AA133" s="1139">
        <v>11.7</v>
      </c>
      <c r="AB133" s="1140"/>
      <c r="AC133" s="1140"/>
      <c r="AD133" s="1140"/>
      <c r="AE133" s="1141"/>
      <c r="AF133" s="1139">
        <v>10.6</v>
      </c>
      <c r="AG133" s="1140"/>
      <c r="AH133" s="1140"/>
      <c r="AI133" s="1140"/>
      <c r="AJ133" s="1141"/>
      <c r="AK133" s="1139">
        <v>9.3000000000000007</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6" t="s">
        <v>475</v>
      </c>
      <c r="L7" s="254"/>
      <c r="M7" s="255" t="s">
        <v>476</v>
      </c>
      <c r="N7" s="256"/>
    </row>
    <row r="8" spans="1:16" x14ac:dyDescent="0.15">
      <c r="A8" s="248"/>
      <c r="B8" s="244"/>
      <c r="C8" s="244"/>
      <c r="D8" s="244"/>
      <c r="E8" s="244"/>
      <c r="F8" s="244"/>
      <c r="G8" s="257"/>
      <c r="H8" s="258"/>
      <c r="I8" s="258"/>
      <c r="J8" s="259"/>
      <c r="K8" s="1147"/>
      <c r="L8" s="260" t="s">
        <v>477</v>
      </c>
      <c r="M8" s="261" t="s">
        <v>478</v>
      </c>
      <c r="N8" s="262" t="s">
        <v>479</v>
      </c>
    </row>
    <row r="9" spans="1:16" x14ac:dyDescent="0.15">
      <c r="A9" s="248"/>
      <c r="B9" s="244"/>
      <c r="C9" s="244"/>
      <c r="D9" s="244"/>
      <c r="E9" s="244"/>
      <c r="F9" s="244"/>
      <c r="G9" s="1148" t="s">
        <v>480</v>
      </c>
      <c r="H9" s="1149"/>
      <c r="I9" s="1149"/>
      <c r="J9" s="1150"/>
      <c r="K9" s="263">
        <v>7990617</v>
      </c>
      <c r="L9" s="264">
        <v>96486</v>
      </c>
      <c r="M9" s="265">
        <v>68904</v>
      </c>
      <c r="N9" s="266">
        <v>40</v>
      </c>
    </row>
    <row r="10" spans="1:16" x14ac:dyDescent="0.15">
      <c r="A10" s="248"/>
      <c r="B10" s="244"/>
      <c r="C10" s="244"/>
      <c r="D10" s="244"/>
      <c r="E10" s="244"/>
      <c r="F10" s="244"/>
      <c r="G10" s="1148" t="s">
        <v>481</v>
      </c>
      <c r="H10" s="1149"/>
      <c r="I10" s="1149"/>
      <c r="J10" s="1150"/>
      <c r="K10" s="267">
        <v>201409</v>
      </c>
      <c r="L10" s="268">
        <v>2432</v>
      </c>
      <c r="M10" s="269">
        <v>6789</v>
      </c>
      <c r="N10" s="270">
        <v>-64.2</v>
      </c>
    </row>
    <row r="11" spans="1:16" ht="13.5" customHeight="1" x14ac:dyDescent="0.15">
      <c r="A11" s="248"/>
      <c r="B11" s="244"/>
      <c r="C11" s="244"/>
      <c r="D11" s="244"/>
      <c r="E11" s="244"/>
      <c r="F11" s="244"/>
      <c r="G11" s="1148" t="s">
        <v>482</v>
      </c>
      <c r="H11" s="1149"/>
      <c r="I11" s="1149"/>
      <c r="J11" s="1150"/>
      <c r="K11" s="267">
        <v>1840</v>
      </c>
      <c r="L11" s="268">
        <v>22</v>
      </c>
      <c r="M11" s="269">
        <v>7890</v>
      </c>
      <c r="N11" s="270">
        <v>-99.7</v>
      </c>
    </row>
    <row r="12" spans="1:16" ht="13.5" customHeight="1" x14ac:dyDescent="0.15">
      <c r="A12" s="248"/>
      <c r="B12" s="244"/>
      <c r="C12" s="244"/>
      <c r="D12" s="244"/>
      <c r="E12" s="244"/>
      <c r="F12" s="244"/>
      <c r="G12" s="1148" t="s">
        <v>483</v>
      </c>
      <c r="H12" s="1149"/>
      <c r="I12" s="1149"/>
      <c r="J12" s="1150"/>
      <c r="K12" s="267">
        <v>234865</v>
      </c>
      <c r="L12" s="268">
        <v>2836</v>
      </c>
      <c r="M12" s="269">
        <v>805</v>
      </c>
      <c r="N12" s="270">
        <v>252.3</v>
      </c>
    </row>
    <row r="13" spans="1:16" ht="13.5" customHeight="1" x14ac:dyDescent="0.15">
      <c r="A13" s="248"/>
      <c r="B13" s="244"/>
      <c r="C13" s="244"/>
      <c r="D13" s="244"/>
      <c r="E13" s="244"/>
      <c r="F13" s="244"/>
      <c r="G13" s="1148" t="s">
        <v>484</v>
      </c>
      <c r="H13" s="1149"/>
      <c r="I13" s="1149"/>
      <c r="J13" s="1150"/>
      <c r="K13" s="267" t="s">
        <v>485</v>
      </c>
      <c r="L13" s="268" t="s">
        <v>485</v>
      </c>
      <c r="M13" s="269" t="s">
        <v>485</v>
      </c>
      <c r="N13" s="270" t="s">
        <v>485</v>
      </c>
    </row>
    <row r="14" spans="1:16" ht="13.5" customHeight="1" x14ac:dyDescent="0.15">
      <c r="A14" s="248"/>
      <c r="B14" s="244"/>
      <c r="C14" s="244"/>
      <c r="D14" s="244"/>
      <c r="E14" s="244"/>
      <c r="F14" s="244"/>
      <c r="G14" s="1148" t="s">
        <v>486</v>
      </c>
      <c r="H14" s="1149"/>
      <c r="I14" s="1149"/>
      <c r="J14" s="1150"/>
      <c r="K14" s="267">
        <v>282787</v>
      </c>
      <c r="L14" s="268">
        <v>3415</v>
      </c>
      <c r="M14" s="269">
        <v>2538</v>
      </c>
      <c r="N14" s="270">
        <v>34.6</v>
      </c>
    </row>
    <row r="15" spans="1:16" ht="13.5" customHeight="1" x14ac:dyDescent="0.15">
      <c r="A15" s="248"/>
      <c r="B15" s="244"/>
      <c r="C15" s="244"/>
      <c r="D15" s="244"/>
      <c r="E15" s="244"/>
      <c r="F15" s="244"/>
      <c r="G15" s="1148" t="s">
        <v>487</v>
      </c>
      <c r="H15" s="1149"/>
      <c r="I15" s="1149"/>
      <c r="J15" s="1150"/>
      <c r="K15" s="267">
        <v>172169</v>
      </c>
      <c r="L15" s="268">
        <v>2079</v>
      </c>
      <c r="M15" s="269">
        <v>1488</v>
      </c>
      <c r="N15" s="270">
        <v>39.700000000000003</v>
      </c>
    </row>
    <row r="16" spans="1:16" x14ac:dyDescent="0.15">
      <c r="A16" s="248"/>
      <c r="B16" s="244"/>
      <c r="C16" s="244"/>
      <c r="D16" s="244"/>
      <c r="E16" s="244"/>
      <c r="F16" s="244"/>
      <c r="G16" s="1151" t="s">
        <v>488</v>
      </c>
      <c r="H16" s="1152"/>
      <c r="I16" s="1152"/>
      <c r="J16" s="1153"/>
      <c r="K16" s="268">
        <v>-771317</v>
      </c>
      <c r="L16" s="268">
        <v>-9314</v>
      </c>
      <c r="M16" s="269">
        <v>-7406</v>
      </c>
      <c r="N16" s="270">
        <v>25.8</v>
      </c>
    </row>
    <row r="17" spans="1:16" x14ac:dyDescent="0.15">
      <c r="A17" s="248"/>
      <c r="B17" s="244"/>
      <c r="C17" s="244"/>
      <c r="D17" s="244"/>
      <c r="E17" s="244"/>
      <c r="F17" s="244"/>
      <c r="G17" s="1151" t="s">
        <v>165</v>
      </c>
      <c r="H17" s="1152"/>
      <c r="I17" s="1152"/>
      <c r="J17" s="1153"/>
      <c r="K17" s="268">
        <v>8112370</v>
      </c>
      <c r="L17" s="268">
        <v>97957</v>
      </c>
      <c r="M17" s="269">
        <v>81006</v>
      </c>
      <c r="N17" s="270">
        <v>20.9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3" t="s">
        <v>493</v>
      </c>
      <c r="H21" s="1144"/>
      <c r="I21" s="1144"/>
      <c r="J21" s="1145"/>
      <c r="K21" s="280">
        <v>10.7</v>
      </c>
      <c r="L21" s="281">
        <v>7.8</v>
      </c>
      <c r="M21" s="282">
        <v>2.9</v>
      </c>
      <c r="N21" s="249"/>
      <c r="O21" s="283"/>
      <c r="P21" s="279"/>
    </row>
    <row r="22" spans="1:16" s="284" customFormat="1" x14ac:dyDescent="0.15">
      <c r="A22" s="279"/>
      <c r="B22" s="249"/>
      <c r="C22" s="249"/>
      <c r="D22" s="249"/>
      <c r="E22" s="249"/>
      <c r="F22" s="249"/>
      <c r="G22" s="1143" t="s">
        <v>494</v>
      </c>
      <c r="H22" s="1144"/>
      <c r="I22" s="1144"/>
      <c r="J22" s="1145"/>
      <c r="K22" s="285">
        <v>92.8</v>
      </c>
      <c r="L22" s="286">
        <v>98.4</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6" t="s">
        <v>475</v>
      </c>
      <c r="L30" s="254"/>
      <c r="M30" s="255" t="s">
        <v>476</v>
      </c>
      <c r="N30" s="256"/>
    </row>
    <row r="31" spans="1:16" x14ac:dyDescent="0.15">
      <c r="A31" s="248"/>
      <c r="B31" s="244"/>
      <c r="C31" s="244"/>
      <c r="D31" s="244"/>
      <c r="E31" s="244"/>
      <c r="F31" s="244"/>
      <c r="G31" s="257"/>
      <c r="H31" s="258"/>
      <c r="I31" s="258"/>
      <c r="J31" s="259"/>
      <c r="K31" s="1147"/>
      <c r="L31" s="260" t="s">
        <v>477</v>
      </c>
      <c r="M31" s="261" t="s">
        <v>478</v>
      </c>
      <c r="N31" s="262" t="s">
        <v>479</v>
      </c>
    </row>
    <row r="32" spans="1:16" ht="27" customHeight="1" x14ac:dyDescent="0.15">
      <c r="A32" s="248"/>
      <c r="B32" s="244"/>
      <c r="C32" s="244"/>
      <c r="D32" s="244"/>
      <c r="E32" s="244"/>
      <c r="F32" s="244"/>
      <c r="G32" s="1159" t="s">
        <v>498</v>
      </c>
      <c r="H32" s="1160"/>
      <c r="I32" s="1160"/>
      <c r="J32" s="1161"/>
      <c r="K32" s="294">
        <v>4511946</v>
      </c>
      <c r="L32" s="294">
        <v>54482</v>
      </c>
      <c r="M32" s="295">
        <v>46726</v>
      </c>
      <c r="N32" s="296">
        <v>16.600000000000001</v>
      </c>
    </row>
    <row r="33" spans="1:16" ht="13.5" customHeight="1" x14ac:dyDescent="0.15">
      <c r="A33" s="248"/>
      <c r="B33" s="244"/>
      <c r="C33" s="244"/>
      <c r="D33" s="244"/>
      <c r="E33" s="244"/>
      <c r="F33" s="244"/>
      <c r="G33" s="1159" t="s">
        <v>499</v>
      </c>
      <c r="H33" s="1160"/>
      <c r="I33" s="1160"/>
      <c r="J33" s="1161"/>
      <c r="K33" s="294" t="s">
        <v>485</v>
      </c>
      <c r="L33" s="294" t="s">
        <v>485</v>
      </c>
      <c r="M33" s="295" t="s">
        <v>485</v>
      </c>
      <c r="N33" s="296" t="s">
        <v>485</v>
      </c>
    </row>
    <row r="34" spans="1:16" ht="27" customHeight="1" x14ac:dyDescent="0.15">
      <c r="A34" s="248"/>
      <c r="B34" s="244"/>
      <c r="C34" s="244"/>
      <c r="D34" s="244"/>
      <c r="E34" s="244"/>
      <c r="F34" s="244"/>
      <c r="G34" s="1159" t="s">
        <v>500</v>
      </c>
      <c r="H34" s="1160"/>
      <c r="I34" s="1160"/>
      <c r="J34" s="1161"/>
      <c r="K34" s="294">
        <v>113667</v>
      </c>
      <c r="L34" s="294">
        <v>1373</v>
      </c>
      <c r="M34" s="295">
        <v>186</v>
      </c>
      <c r="N34" s="296">
        <v>638.20000000000005</v>
      </c>
    </row>
    <row r="35" spans="1:16" ht="27" customHeight="1" x14ac:dyDescent="0.15">
      <c r="A35" s="248"/>
      <c r="B35" s="244"/>
      <c r="C35" s="244"/>
      <c r="D35" s="244"/>
      <c r="E35" s="244"/>
      <c r="F35" s="244"/>
      <c r="G35" s="1159" t="s">
        <v>501</v>
      </c>
      <c r="H35" s="1160"/>
      <c r="I35" s="1160"/>
      <c r="J35" s="1161"/>
      <c r="K35" s="294">
        <v>2323363</v>
      </c>
      <c r="L35" s="294">
        <v>28055</v>
      </c>
      <c r="M35" s="295">
        <v>13324</v>
      </c>
      <c r="N35" s="296">
        <v>110.6</v>
      </c>
    </row>
    <row r="36" spans="1:16" ht="27" customHeight="1" x14ac:dyDescent="0.15">
      <c r="A36" s="248"/>
      <c r="B36" s="244"/>
      <c r="C36" s="244"/>
      <c r="D36" s="244"/>
      <c r="E36" s="244"/>
      <c r="F36" s="244"/>
      <c r="G36" s="1159" t="s">
        <v>502</v>
      </c>
      <c r="H36" s="1160"/>
      <c r="I36" s="1160"/>
      <c r="J36" s="1161"/>
      <c r="K36" s="294" t="s">
        <v>485</v>
      </c>
      <c r="L36" s="294" t="s">
        <v>485</v>
      </c>
      <c r="M36" s="295">
        <v>2981</v>
      </c>
      <c r="N36" s="296" t="s">
        <v>485</v>
      </c>
    </row>
    <row r="37" spans="1:16" ht="13.5" customHeight="1" x14ac:dyDescent="0.15">
      <c r="A37" s="248"/>
      <c r="B37" s="244"/>
      <c r="C37" s="244"/>
      <c r="D37" s="244"/>
      <c r="E37" s="244"/>
      <c r="F37" s="244"/>
      <c r="G37" s="1159" t="s">
        <v>503</v>
      </c>
      <c r="H37" s="1160"/>
      <c r="I37" s="1160"/>
      <c r="J37" s="1161"/>
      <c r="K37" s="294">
        <v>51532</v>
      </c>
      <c r="L37" s="294">
        <v>622</v>
      </c>
      <c r="M37" s="295">
        <v>1587</v>
      </c>
      <c r="N37" s="296">
        <v>-60.8</v>
      </c>
    </row>
    <row r="38" spans="1:16" ht="27" customHeight="1" x14ac:dyDescent="0.15">
      <c r="A38" s="248"/>
      <c r="B38" s="244"/>
      <c r="C38" s="244"/>
      <c r="D38" s="244"/>
      <c r="E38" s="244"/>
      <c r="F38" s="244"/>
      <c r="G38" s="1162" t="s">
        <v>504</v>
      </c>
      <c r="H38" s="1163"/>
      <c r="I38" s="1163"/>
      <c r="J38" s="1164"/>
      <c r="K38" s="297" t="s">
        <v>485</v>
      </c>
      <c r="L38" s="297" t="s">
        <v>485</v>
      </c>
      <c r="M38" s="298">
        <v>2</v>
      </c>
      <c r="N38" s="299" t="s">
        <v>485</v>
      </c>
      <c r="O38" s="293"/>
    </row>
    <row r="39" spans="1:16" x14ac:dyDescent="0.15">
      <c r="A39" s="248"/>
      <c r="B39" s="244"/>
      <c r="C39" s="244"/>
      <c r="D39" s="244"/>
      <c r="E39" s="244"/>
      <c r="F39" s="244"/>
      <c r="G39" s="1162" t="s">
        <v>505</v>
      </c>
      <c r="H39" s="1163"/>
      <c r="I39" s="1163"/>
      <c r="J39" s="1164"/>
      <c r="K39" s="300">
        <v>-71297</v>
      </c>
      <c r="L39" s="300">
        <v>-861</v>
      </c>
      <c r="M39" s="301">
        <v>-3711</v>
      </c>
      <c r="N39" s="302">
        <v>-76.8</v>
      </c>
      <c r="O39" s="293"/>
    </row>
    <row r="40" spans="1:16" ht="27" customHeight="1" x14ac:dyDescent="0.15">
      <c r="A40" s="248"/>
      <c r="B40" s="244"/>
      <c r="C40" s="244"/>
      <c r="D40" s="244"/>
      <c r="E40" s="244"/>
      <c r="F40" s="244"/>
      <c r="G40" s="1159" t="s">
        <v>506</v>
      </c>
      <c r="H40" s="1160"/>
      <c r="I40" s="1160"/>
      <c r="J40" s="1161"/>
      <c r="K40" s="300">
        <v>-4890519</v>
      </c>
      <c r="L40" s="300">
        <v>-59053</v>
      </c>
      <c r="M40" s="301">
        <v>-43003</v>
      </c>
      <c r="N40" s="302">
        <v>37.299999999999997</v>
      </c>
      <c r="O40" s="293"/>
    </row>
    <row r="41" spans="1:16" x14ac:dyDescent="0.15">
      <c r="A41" s="248"/>
      <c r="B41" s="244"/>
      <c r="C41" s="244"/>
      <c r="D41" s="244"/>
      <c r="E41" s="244"/>
      <c r="F41" s="244"/>
      <c r="G41" s="1165" t="s">
        <v>276</v>
      </c>
      <c r="H41" s="1166"/>
      <c r="I41" s="1166"/>
      <c r="J41" s="1167"/>
      <c r="K41" s="294">
        <v>2038692</v>
      </c>
      <c r="L41" s="300">
        <v>24617</v>
      </c>
      <c r="M41" s="301">
        <v>18093</v>
      </c>
      <c r="N41" s="302">
        <v>36.1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4" t="s">
        <v>475</v>
      </c>
      <c r="J49" s="1156" t="s">
        <v>510</v>
      </c>
      <c r="K49" s="1157"/>
      <c r="L49" s="1157"/>
      <c r="M49" s="1157"/>
      <c r="N49" s="1158"/>
    </row>
    <row r="50" spans="1:14" x14ac:dyDescent="0.15">
      <c r="A50" s="248"/>
      <c r="B50" s="244"/>
      <c r="C50" s="244"/>
      <c r="D50" s="244"/>
      <c r="E50" s="244"/>
      <c r="F50" s="244"/>
      <c r="G50" s="312"/>
      <c r="H50" s="313"/>
      <c r="I50" s="1155"/>
      <c r="J50" s="314" t="s">
        <v>511</v>
      </c>
      <c r="K50" s="315" t="s">
        <v>512</v>
      </c>
      <c r="L50" s="316" t="s">
        <v>513</v>
      </c>
      <c r="M50" s="317" t="s">
        <v>514</v>
      </c>
      <c r="N50" s="318" t="s">
        <v>515</v>
      </c>
    </row>
    <row r="51" spans="1:14" x14ac:dyDescent="0.15">
      <c r="A51" s="248"/>
      <c r="B51" s="244"/>
      <c r="C51" s="244"/>
      <c r="D51" s="244"/>
      <c r="E51" s="244"/>
      <c r="F51" s="244"/>
      <c r="G51" s="310" t="s">
        <v>516</v>
      </c>
      <c r="H51" s="311"/>
      <c r="I51" s="319">
        <v>4260971</v>
      </c>
      <c r="J51" s="320">
        <v>49950</v>
      </c>
      <c r="K51" s="321">
        <v>-5.3</v>
      </c>
      <c r="L51" s="322">
        <v>51704</v>
      </c>
      <c r="M51" s="323">
        <v>-22.7</v>
      </c>
      <c r="N51" s="324">
        <v>17.399999999999999</v>
      </c>
    </row>
    <row r="52" spans="1:14" x14ac:dyDescent="0.15">
      <c r="A52" s="248"/>
      <c r="B52" s="244"/>
      <c r="C52" s="244"/>
      <c r="D52" s="244"/>
      <c r="E52" s="244"/>
      <c r="F52" s="244"/>
      <c r="G52" s="325"/>
      <c r="H52" s="326" t="s">
        <v>517</v>
      </c>
      <c r="I52" s="327">
        <v>1698772</v>
      </c>
      <c r="J52" s="328">
        <v>19914</v>
      </c>
      <c r="K52" s="329">
        <v>-31.2</v>
      </c>
      <c r="L52" s="330">
        <v>26896</v>
      </c>
      <c r="M52" s="331">
        <v>-25.9</v>
      </c>
      <c r="N52" s="332">
        <v>-5.3</v>
      </c>
    </row>
    <row r="53" spans="1:14" x14ac:dyDescent="0.15">
      <c r="A53" s="248"/>
      <c r="B53" s="244"/>
      <c r="C53" s="244"/>
      <c r="D53" s="244"/>
      <c r="E53" s="244"/>
      <c r="F53" s="244"/>
      <c r="G53" s="310" t="s">
        <v>518</v>
      </c>
      <c r="H53" s="311"/>
      <c r="I53" s="319">
        <v>5396484</v>
      </c>
      <c r="J53" s="320">
        <v>63734</v>
      </c>
      <c r="K53" s="321">
        <v>27.6</v>
      </c>
      <c r="L53" s="322">
        <v>52678</v>
      </c>
      <c r="M53" s="323">
        <v>1.9</v>
      </c>
      <c r="N53" s="324">
        <v>25.7</v>
      </c>
    </row>
    <row r="54" spans="1:14" x14ac:dyDescent="0.15">
      <c r="A54" s="248"/>
      <c r="B54" s="244"/>
      <c r="C54" s="244"/>
      <c r="D54" s="244"/>
      <c r="E54" s="244"/>
      <c r="F54" s="244"/>
      <c r="G54" s="325"/>
      <c r="H54" s="326" t="s">
        <v>517</v>
      </c>
      <c r="I54" s="327">
        <v>1458550</v>
      </c>
      <c r="J54" s="328">
        <v>17226</v>
      </c>
      <c r="K54" s="329">
        <v>-13.5</v>
      </c>
      <c r="L54" s="330">
        <v>30185</v>
      </c>
      <c r="M54" s="331">
        <v>12.2</v>
      </c>
      <c r="N54" s="332">
        <v>-25.7</v>
      </c>
    </row>
    <row r="55" spans="1:14" x14ac:dyDescent="0.15">
      <c r="A55" s="248"/>
      <c r="B55" s="244"/>
      <c r="C55" s="244"/>
      <c r="D55" s="244"/>
      <c r="E55" s="244"/>
      <c r="F55" s="244"/>
      <c r="G55" s="310" t="s">
        <v>519</v>
      </c>
      <c r="H55" s="311"/>
      <c r="I55" s="319">
        <v>4245045</v>
      </c>
      <c r="J55" s="320">
        <v>50253</v>
      </c>
      <c r="K55" s="321">
        <v>-21.2</v>
      </c>
      <c r="L55" s="322">
        <v>69560</v>
      </c>
      <c r="M55" s="323">
        <v>32</v>
      </c>
      <c r="N55" s="324">
        <v>-53.2</v>
      </c>
    </row>
    <row r="56" spans="1:14" x14ac:dyDescent="0.15">
      <c r="A56" s="248"/>
      <c r="B56" s="244"/>
      <c r="C56" s="244"/>
      <c r="D56" s="244"/>
      <c r="E56" s="244"/>
      <c r="F56" s="244"/>
      <c r="G56" s="325"/>
      <c r="H56" s="326" t="s">
        <v>517</v>
      </c>
      <c r="I56" s="327">
        <v>2108697</v>
      </c>
      <c r="J56" s="328">
        <v>24963</v>
      </c>
      <c r="K56" s="329">
        <v>44.9</v>
      </c>
      <c r="L56" s="330">
        <v>35305</v>
      </c>
      <c r="M56" s="331">
        <v>17</v>
      </c>
      <c r="N56" s="332">
        <v>27.9</v>
      </c>
    </row>
    <row r="57" spans="1:14" x14ac:dyDescent="0.15">
      <c r="A57" s="248"/>
      <c r="B57" s="244"/>
      <c r="C57" s="244"/>
      <c r="D57" s="244"/>
      <c r="E57" s="244"/>
      <c r="F57" s="244"/>
      <c r="G57" s="310" t="s">
        <v>520</v>
      </c>
      <c r="H57" s="311"/>
      <c r="I57" s="319">
        <v>5505711</v>
      </c>
      <c r="J57" s="320">
        <v>65730</v>
      </c>
      <c r="K57" s="321">
        <v>30.8</v>
      </c>
      <c r="L57" s="322">
        <v>65988</v>
      </c>
      <c r="M57" s="323">
        <v>-5.0999999999999996</v>
      </c>
      <c r="N57" s="324">
        <v>35.9</v>
      </c>
    </row>
    <row r="58" spans="1:14" x14ac:dyDescent="0.15">
      <c r="A58" s="248"/>
      <c r="B58" s="244"/>
      <c r="C58" s="244"/>
      <c r="D58" s="244"/>
      <c r="E58" s="244"/>
      <c r="F58" s="244"/>
      <c r="G58" s="325"/>
      <c r="H58" s="326" t="s">
        <v>517</v>
      </c>
      <c r="I58" s="327">
        <v>2833059</v>
      </c>
      <c r="J58" s="328">
        <v>33822</v>
      </c>
      <c r="K58" s="329">
        <v>35.5</v>
      </c>
      <c r="L58" s="330">
        <v>36473</v>
      </c>
      <c r="M58" s="331">
        <v>3.3</v>
      </c>
      <c r="N58" s="332">
        <v>32.200000000000003</v>
      </c>
    </row>
    <row r="59" spans="1:14" x14ac:dyDescent="0.15">
      <c r="A59" s="248"/>
      <c r="B59" s="244"/>
      <c r="C59" s="244"/>
      <c r="D59" s="244"/>
      <c r="E59" s="244"/>
      <c r="F59" s="244"/>
      <c r="G59" s="310" t="s">
        <v>521</v>
      </c>
      <c r="H59" s="311"/>
      <c r="I59" s="319">
        <v>5941759</v>
      </c>
      <c r="J59" s="320">
        <v>71747</v>
      </c>
      <c r="K59" s="321">
        <v>9.1999999999999993</v>
      </c>
      <c r="L59" s="322">
        <v>77507</v>
      </c>
      <c r="M59" s="323">
        <v>17.5</v>
      </c>
      <c r="N59" s="324">
        <v>-8.3000000000000007</v>
      </c>
    </row>
    <row r="60" spans="1:14" x14ac:dyDescent="0.15">
      <c r="A60" s="248"/>
      <c r="B60" s="244"/>
      <c r="C60" s="244"/>
      <c r="D60" s="244"/>
      <c r="E60" s="244"/>
      <c r="F60" s="244"/>
      <c r="G60" s="325"/>
      <c r="H60" s="326" t="s">
        <v>517</v>
      </c>
      <c r="I60" s="333">
        <v>3592810</v>
      </c>
      <c r="J60" s="328">
        <v>43383</v>
      </c>
      <c r="K60" s="329">
        <v>28.3</v>
      </c>
      <c r="L60" s="330">
        <v>42788</v>
      </c>
      <c r="M60" s="331">
        <v>17.3</v>
      </c>
      <c r="N60" s="332">
        <v>11</v>
      </c>
    </row>
    <row r="61" spans="1:14" x14ac:dyDescent="0.15">
      <c r="A61" s="248"/>
      <c r="B61" s="244"/>
      <c r="C61" s="244"/>
      <c r="D61" s="244"/>
      <c r="E61" s="244"/>
      <c r="F61" s="244"/>
      <c r="G61" s="310" t="s">
        <v>522</v>
      </c>
      <c r="H61" s="334"/>
      <c r="I61" s="335">
        <v>5069994</v>
      </c>
      <c r="J61" s="336">
        <v>60283</v>
      </c>
      <c r="K61" s="337">
        <v>8.1999999999999993</v>
      </c>
      <c r="L61" s="338">
        <v>63487</v>
      </c>
      <c r="M61" s="339">
        <v>4.7</v>
      </c>
      <c r="N61" s="324">
        <v>3.5</v>
      </c>
    </row>
    <row r="62" spans="1:14" x14ac:dyDescent="0.15">
      <c r="A62" s="248"/>
      <c r="B62" s="244"/>
      <c r="C62" s="244"/>
      <c r="D62" s="244"/>
      <c r="E62" s="244"/>
      <c r="F62" s="244"/>
      <c r="G62" s="325"/>
      <c r="H62" s="326" t="s">
        <v>517</v>
      </c>
      <c r="I62" s="327">
        <v>2338378</v>
      </c>
      <c r="J62" s="328">
        <v>27862</v>
      </c>
      <c r="K62" s="329">
        <v>12.8</v>
      </c>
      <c r="L62" s="330">
        <v>34329</v>
      </c>
      <c r="M62" s="331">
        <v>4.8</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8" t="s">
        <v>3</v>
      </c>
      <c r="D47" s="1168"/>
      <c r="E47" s="1169"/>
      <c r="F47" s="11">
        <v>17.39</v>
      </c>
      <c r="G47" s="12">
        <v>18.55</v>
      </c>
      <c r="H47" s="12">
        <v>18.41</v>
      </c>
      <c r="I47" s="12">
        <v>18.489999999999998</v>
      </c>
      <c r="J47" s="13">
        <v>24.19</v>
      </c>
    </row>
    <row r="48" spans="2:10" ht="57.75" customHeight="1" x14ac:dyDescent="0.15">
      <c r="B48" s="14"/>
      <c r="C48" s="1170" t="s">
        <v>4</v>
      </c>
      <c r="D48" s="1170"/>
      <c r="E48" s="1171"/>
      <c r="F48" s="15">
        <v>5.84</v>
      </c>
      <c r="G48" s="16">
        <v>4.75</v>
      </c>
      <c r="H48" s="16">
        <v>1.1499999999999999</v>
      </c>
      <c r="I48" s="16">
        <v>6.26</v>
      </c>
      <c r="J48" s="17">
        <v>4.2699999999999996</v>
      </c>
    </row>
    <row r="49" spans="2:10" ht="57.75" customHeight="1" thickBot="1" x14ac:dyDescent="0.2">
      <c r="B49" s="18"/>
      <c r="C49" s="1172" t="s">
        <v>5</v>
      </c>
      <c r="D49" s="1172"/>
      <c r="E49" s="1173"/>
      <c r="F49" s="19">
        <v>1.97</v>
      </c>
      <c r="G49" s="20" t="s">
        <v>529</v>
      </c>
      <c r="H49" s="20" t="s">
        <v>530</v>
      </c>
      <c r="I49" s="20">
        <v>1.9</v>
      </c>
      <c r="J49" s="21">
        <v>0.86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2017-03-29T00:46:44Z</cp:lastPrinted>
  <dcterms:created xsi:type="dcterms:W3CDTF">2017-02-15T15:35:28Z</dcterms:created>
  <dcterms:modified xsi:type="dcterms:W3CDTF">2017-03-29T00:55:32Z</dcterms:modified>
  <cp:category/>
</cp:coreProperties>
</file>