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F88" i="11" l="1"/>
  <c r="AA7" i="11" l="1"/>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C36" i="9"/>
  <c r="CO35" i="9"/>
  <c r="C35" i="9"/>
  <c r="CO34" i="9"/>
  <c r="BW34" i="9"/>
  <c r="BW35" i="9" s="1"/>
  <c r="C34" i="9"/>
  <c r="U34" i="9" s="1"/>
  <c r="U35" i="9" l="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<sst xmlns="http://schemas.openxmlformats.org/spreadsheetml/2006/main" count="999" uniqueCount="574">
  <si>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</si>
  <si>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</si>
  <si>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</si>
  <si>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</si>
  <si>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</si>
  <si>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</si>
  <si>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</si>
  <si>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</si>
  <si>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</si>
  <si>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</si>
  <si>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</si>
  <si>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</si>
  <si>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</si>
  <si>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</si>
  <si>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</si>
  <si>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</si>
  <si>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</si>
  <si>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</si>
  <si>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</si>
  <si>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</si>
  <si>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</si>
  <si>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</si>
  <si>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</si>
  <si>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</si>
  <si>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</si>
  <si>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</si>
  <si>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</si>
  <si>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</si>
  <si>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</si>
  <si>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</si>
  <si>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</si>
  <si>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</si>
  <si>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</si>
  <si>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</si>
  <si>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</si>
  <si>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</si>
  <si>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</si>
  <si>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</si>
  <si>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</si>
  <si>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</si>
  <si>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</si>
  <si>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</si>
  <si>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</si>
  <si>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</si>
  <si>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</si>
  <si>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</si>
  <si>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</si>
  <si>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</si>
  <si>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</si>
  <si>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</si>
  <si>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</si>
  <si>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</si>
  <si>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</si>
  <si>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</si>
  <si>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</si>
  <si>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</si>
  <si>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</si>
  <si>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</si>
  <si>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</si>
  <si>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</si>
  <si>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</si>
  <si>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</si>
  <si>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</si>
  <si>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</si>
  <si>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</si>
  <si>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</si>
  <si>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</si>
  <si>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</si>
  <si>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</si>
  <si>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</si>
  <si>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</si>
  <si>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</si>
  <si>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</si>
  <si>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</si>
  <si>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</si>
  <si>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</si>
  <si>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</si>
  <si>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</si>
  <si>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</si>
  <si>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</si>
  <si>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</si>
  <si>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</si>
  <si>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</si>
  <si>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</si>
  <si>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</si>
  <si>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</si>
  <si>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</si>
  <si>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</si>
  <si>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</si>
  <si>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</si>
  <si>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</si>
  <si>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</si>
  <si>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</si>
  <si>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</si>
  <si>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</si>
  <si>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</si>
  <si>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</si>
  <si>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</si>
  <si>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</si>
  <si>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</si>
  <si>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</si>
  <si>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</si>
  <si>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</si>
  <si>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</si>
  <si>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</si>
  <si>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</si>
  <si>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</si>
  <si>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</si>
  <si>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</si>
  <si>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</si>
  <si>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</si>
  <si>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</si>
  <si>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</si>
  <si>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</si>
  <si>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</si>
  <si>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</si>
  <si>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</si>
  <si>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</si>
  <si>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</si>
  <si>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</si>
  <si>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</si>
  <si>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</si>
  <si>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</si>
  <si>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</si>
  <si>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</si>
  <si>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</si>
  <si>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</si>
  <si>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</si>
  <si>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</si>
  <si>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</si>
  <si>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</si>
  <si>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</si>
  <si>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</si>
  <si>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</si>
  <si>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</si>
  <si>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</si>
  <si>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</si>
  <si>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</si>
  <si>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</si>
  <si>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</si>
  <si>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</si>
  <si>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</si>
  <si>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</si>
  <si>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</si>
  <si>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</si>
  <si>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</si>
  <si>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</si>
  <si>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</si>
  <si>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</si>
  <si>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</si>
  <si>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</si>
  <si>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</si>
  <si>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</si>
  <si>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</si>
  <si>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</si>
  <si>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</si>
  <si>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</si>
  <si>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</si>
  <si>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</si>
  <si>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</si>
  <si>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</si>
  <si>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</si>
  <si>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</si>
  <si>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</si>
  <si>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</si>
  <si>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</si>
  <si>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</si>
  <si>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</si>
  <si>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</si>
  <si>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</si>
  <si>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</si>
  <si>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</si>
  <si>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</si>
  <si>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</si>
  <si>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</si>
  <si>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</si>
  <si>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</si>
  <si>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</si>
  <si>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</si>
  <si>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</si>
  <si>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</si>
  <si>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</si>
  <si>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</si>
  <si>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</si>
  <si>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</si>
  <si>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</si>
  <si>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</si>
  <si>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</si>
  <si>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</si>
  <si>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</si>
  <si>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</si>
  <si>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宮城県気仙沼市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</si>
  <si>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</si>
  <si>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</si>
  <si>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</si>
  <si>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</si>
  <si>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</si>
  <si>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</si>
  <si>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</si>
  <si>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</si>
  <si>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</si>
  <si>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</si>
  <si>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</si>
  <si>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</si>
  <si>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</si>
  <si>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</si>
  <si>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</si>
  <si>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</si>
  <si>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</si>
  <si>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</si>
  <si>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</si>
  <si>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</si>
  <si>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</si>
  <si>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</si>
  <si>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</si>
  <si>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</si>
  <si>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</si>
  <si>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</si>
  <si>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</si>
  <si>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</si>
  <si>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</si>
  <si>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</si>
  <si>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</si>
  <si>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</si>
  <si>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</si>
  <si>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</si>
  <si>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</si>
  <si>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</si>
  <si>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</si>
  <si>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</si>
  <si>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</si>
  <si>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</si>
  <si>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</si>
  <si>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</si>
  <si>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</si>
  <si>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</si>
  <si>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</si>
  <si>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</si>
  <si>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</si>
  <si>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</si>
  <si>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</si>
  <si>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</si>
  <si>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</si>
  <si>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</si>
  <si>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</si>
  <si>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</si>
  <si>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</si>
  <si>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</si>
  <si>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</si>
  <si>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</si>
  <si>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</si>
  <si>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</si>
  <si>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</si>
  <si>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</si>
  <si>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</si>
  <si>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</si>
  <si>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</si>
  <si>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</si>
  <si>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</si>
  <si>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</si>
  <si>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</si>
  <si>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</si>
  <si>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</si>
  <si>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</si>
  <si>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</si>
  <si>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</si>
  <si>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</si>
  <si>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</si>
  <si>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</si>
  <si>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</si>
  <si>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</si>
  <si>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</si>
  <si>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</si>
  <si>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</si>
  <si>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</si>
  <si>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</si>
  <si>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</si>
  <si>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</si>
  <si>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</si>
  <si>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</si>
  <si>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</si>
  <si>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</si>
  <si>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</si>
  <si>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</si>
  <si>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</si>
  <si>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</si>
  <si>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</si>
  <si>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</si>
  <si>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</si>
  <si>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</si>
  <si>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</si>
  <si>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</si>
  <si>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</si>
  <si>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</si>
  <si>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</si>
  <si>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</si>
  <si>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</si>
  <si>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</si>
  <si>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</si>
  <si>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</si>
  <si>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</si>
  <si>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</si>
  <si>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</si>
  <si>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</si>
  <si>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</si>
  <si>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</si>
  <si>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</si>
  <si>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</si>
  <si>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</si>
  <si>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</si>
  <si>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</si>
  <si>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</si>
  <si>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</si>
  <si>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</si>
  <si>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</si>
  <si>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</si>
  <si>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</si>
  <si>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</si>
  <si>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</si>
  <si>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</si>
  <si>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</si>
  <si>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</si>
  <si>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</si>
  <si>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</si>
  <si>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</si>
  <si>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</si>
  <si>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</si>
  <si>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</si>
  <si>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</si>
  <si>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</si>
  <si>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</si>
  <si>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</si>
  <si>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</si>
  <si>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</si>
  <si>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</si>
  <si>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</si>
  <si>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</si>
  <si>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</si>
  <si>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</si>
  <si>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宮城県気仙沼市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</si>
  <si>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</si>
  <si>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</si>
  <si>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</si>
  <si>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</si>
  <si>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</si>
  <si>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</si>
  <si>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</si>
  <si>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</si>
  <si>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</si>
  <si>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</si>
  <si>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</si>
  <si>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</si>
  <si>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</si>
  <si>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</si>
  <si>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</si>
  <si>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</si>
  <si>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</si>
  <si>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</si>
  <si>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</si>
  <si>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</si>
  <si>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</si>
  <si>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</si>
  <si>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</si>
  <si>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</si>
  <si>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</si>
  <si>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</si>
  <si>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</si>
  <si>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</si>
  <si>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</si>
  <si>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</si>
  <si>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</si>
  <si>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</si>
  <si>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</si>
  <si>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</si>
  <si>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</si>
  <si>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</si>
  <si>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</si>
  <si>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</si>
  <si>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</si>
  <si>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</si>
  <si>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</si>
  <si>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病院事業会計</t>
    <phoneticPr fontId="5"/>
  </si>
  <si>
    <t>魚市場特別会計</t>
    <phoneticPr fontId="5"/>
  </si>
  <si>
    <t>法非適用企業</t>
    <phoneticPr fontId="5"/>
  </si>
  <si>
    <t>唐桑半島ビジターセンター事業特別会計</t>
    <phoneticPr fontId="5"/>
  </si>
  <si>
    <t>-</t>
    <phoneticPr fontId="5"/>
  </si>
  <si>
    <t>公共下水道特別会計</t>
    <phoneticPr fontId="5"/>
  </si>
  <si>
    <t>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</si>
  <si>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</si>
  <si>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</si>
  <si>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</si>
  <si>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</si>
  <si>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</si>
  <si>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</si>
  <si>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</si>
  <si>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</si>
  <si>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</si>
  <si>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</si>
  <si>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</si>
  <si>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</si>
  <si>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</si>
  <si>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</si>
  <si>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</si>
  <si>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</si>
  <si>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</si>
  <si>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</si>
  <si>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</si>
  <si>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</si>
  <si>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</si>
  <si>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</si>
  <si>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</si>
  <si>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</si>
  <si>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</si>
  <si>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</si>
  <si>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</si>
  <si>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</si>
  <si>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</si>
  <si>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</si>
  <si>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</si>
  <si>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</si>
  <si>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</si>
  <si>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</si>
  <si>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</si>
  <si>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</si>
  <si>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</si>
  <si>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</si>
  <si>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</si>
  <si>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</si>
  <si>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</si>
  <si>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</si>
  <si>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</si>
  <si>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</si>
  <si>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</si>
  <si>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</si>
  <si>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</si>
  <si>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</si>
  <si>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</si>
  <si>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</si>
  <si>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</si>
  <si>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</si>
  <si>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</si>
  <si>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</si>
  <si>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</si>
  <si>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</si>
  <si>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</si>
  <si>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</si>
  <si>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</si>
  <si>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</si>
  <si>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</si>
  <si>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</si>
  <si>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</si>
  <si>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魚市場特別会計</t>
    <phoneticPr fontId="5"/>
  </si>
  <si>
    <t>将来負担比率（(Ｅ)－(Ｆ)）／（(Ｃ)－(Ｄ)）×１００</t>
    <rPh sb="0" eb="2">
      <t>ショウライ</t>
    </rPh>
    <rPh sb="2" eb="4">
      <t>フタン</t>
    </rPh>
    <rPh sb="4" eb="6">
      <t>ヒリツ</t>
    </rPh>
    <phoneticPr fontId="5"/>
  </si>
  <si>
    <t>ガス事業会計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</si>
  <si>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</si>
  <si>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</si>
  <si>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</si>
  <si>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</si>
  <si>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</si>
  <si>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</si>
  <si>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</si>
  <si>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</si>
  <si>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</si>
  <si>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</si>
  <si>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</si>
  <si>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</si>
  <si>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</si>
  <si>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</si>
  <si>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</si>
  <si>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</si>
  <si>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</si>
  <si>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</si>
  <si>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</si>
  <si>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</si>
  <si>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</si>
  <si>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</si>
  <si>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</si>
  <si>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</si>
  <si>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</si>
  <si>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</si>
  <si>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</si>
  <si>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</si>
  <si>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</si>
  <si>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</si>
  <si>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</si>
  <si>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</si>
  <si>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</si>
  <si>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</si>
  <si>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</si>
  <si>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</si>
  <si>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</si>
  <si>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</si>
  <si>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</si>
  <si>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</si>
  <si>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</si>
  <si>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</si>
  <si>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</si>
  <si>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</si>
  <si>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</si>
  <si>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</si>
  <si>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</si>
  <si>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</si>
  <si>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</si>
  <si>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</si>
  <si>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</si>
  <si>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</si>
  <si>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</si>
  <si>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</si>
  <si>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</si>
  <si>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</si>
  <si>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</si>
  <si>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</si>
  <si>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</si>
  <si>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</si>
  <si>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</si>
  <si>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</si>
  <si>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</si>
  <si>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</si>
  <si>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</si>
  <si>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</si>
  <si>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</si>
  <si>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</si>
  <si>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</si>
  <si>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</si>
  <si>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</si>
  <si>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</si>
  <si>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</si>
  <si>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</si>
  <si>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</si>
  <si>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</si>
  <si>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</si>
  <si>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</si>
  <si>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</si>
  <si>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</si>
  <si>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7.84</t>
  </si>
  <si>
    <t>一般会計</t>
  </si>
  <si>
    <t>水道事業会計</t>
  </si>
  <si>
    <t>病院事業会計</t>
  </si>
  <si>
    <t>介護保険特別会計</t>
  </si>
  <si>
    <t>国民健康保険特別会計</t>
  </si>
  <si>
    <t>ガス事業会計</t>
  </si>
  <si>
    <t>後期高齢者医療特別会計</t>
  </si>
  <si>
    <t>集落排水特別会計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</si>
  <si>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</si>
  <si>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</si>
  <si>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</si>
  <si>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2">
      <t>ミヤギ</t>
    </rPh>
    <rPh sb="2" eb="3">
      <t>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</si>
  <si>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</si>
  <si>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</si>
  <si>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</si>
  <si>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</si>
  <si>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t>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</si>
  <si>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</si>
  <si>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</si>
  <si>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</si>
  <si>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</si>
  <si>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</si>
  <si>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</si>
  <si>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</si>
  <si>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気仙沼・本吉地区土地開発公社</t>
    <rPh sb="0" eb="3">
      <t>ケセンヌマ</t>
    </rPh>
    <rPh sb="4" eb="6">
      <t>モトヨシ</t>
    </rPh>
    <rPh sb="6" eb="8">
      <t>チク</t>
    </rPh>
    <rPh sb="8" eb="10">
      <t>トチ</t>
    </rPh>
    <rPh sb="10" eb="12">
      <t>カイハツ</t>
    </rPh>
    <rPh sb="12" eb="14">
      <t>コウシャ</t>
    </rPh>
    <phoneticPr fontId="2"/>
  </si>
  <si>
    <t>気仙沼産業センター</t>
    <rPh sb="0" eb="3">
      <t>ケセンヌマ</t>
    </rPh>
    <rPh sb="3" eb="5">
      <t>サンギョウ</t>
    </rPh>
    <phoneticPr fontId="2"/>
  </si>
  <si>
    <t>本吉町産業振興公社</t>
    <rPh sb="0" eb="2">
      <t>モトヨシ</t>
    </rPh>
    <rPh sb="2" eb="3">
      <t>チョウ</t>
    </rPh>
    <rPh sb="3" eb="5">
      <t>サンギョウ</t>
    </rPh>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</si>
  <si>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</si>
  <si>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</si>
  <si>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</si>
  <si>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</si>
  <si>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</si>
  <si>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</si>
  <si>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</si>
  <si>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</si>
  <si>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</si>
  <si>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</si>
  <si>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</si>
  <si>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復興関連事業の進捗により決算剰余金の財政調整基金への積立等による充当可能基金が多額となり，また，学校施設や漁港施設等の大規模な事業に係る起債償還が終了し償還金残高は減少している。
今後は災害公営住宅整備事業や老朽化等による新規整備が見込まれることから，優先度を見直し，地方債の発行抑制に努める。</t>
    <rPh sb="0" eb="2">
      <t>フッコウ</t>
    </rPh>
    <rPh sb="2" eb="4">
      <t>カンレン</t>
    </rPh>
    <rPh sb="4" eb="6">
      <t>ジギョウ</t>
    </rPh>
    <rPh sb="7" eb="9">
      <t>シンチョク</t>
    </rPh>
    <rPh sb="12" eb="14">
      <t>ケッサン</t>
    </rPh>
    <rPh sb="14" eb="17">
      <t>ジョウヨキン</t>
    </rPh>
    <rPh sb="18" eb="20">
      <t>ザイセイ</t>
    </rPh>
    <rPh sb="20" eb="22">
      <t>チョウセイ</t>
    </rPh>
    <rPh sb="22" eb="24">
      <t>キキン</t>
    </rPh>
    <rPh sb="26" eb="28">
      <t>ツミタテ</t>
    </rPh>
    <rPh sb="28" eb="29">
      <t>トウ</t>
    </rPh>
    <rPh sb="32" eb="34">
      <t>ジュウトウ</t>
    </rPh>
    <rPh sb="34" eb="36">
      <t>カノウ</t>
    </rPh>
    <rPh sb="36" eb="38">
      <t>キキン</t>
    </rPh>
    <rPh sb="39" eb="41">
      <t>タガク</t>
    </rPh>
    <rPh sb="48" eb="50">
      <t>ガッコウ</t>
    </rPh>
    <rPh sb="50" eb="52">
      <t>シセツ</t>
    </rPh>
    <rPh sb="53" eb="55">
      <t>ギョコウ</t>
    </rPh>
    <rPh sb="55" eb="57">
      <t>シセツ</t>
    </rPh>
    <rPh sb="57" eb="58">
      <t>トウ</t>
    </rPh>
    <rPh sb="59" eb="62">
      <t>ダイキボ</t>
    </rPh>
    <rPh sb="63" eb="65">
      <t>ジギョウ</t>
    </rPh>
    <rPh sb="66" eb="67">
      <t>カカ</t>
    </rPh>
    <rPh sb="68" eb="70">
      <t>キサイ</t>
    </rPh>
    <rPh sb="70" eb="72">
      <t>ショウカン</t>
    </rPh>
    <rPh sb="73" eb="75">
      <t>シュウリョウ</t>
    </rPh>
    <rPh sb="76" eb="78">
      <t>ショウカン</t>
    </rPh>
    <rPh sb="78" eb="79">
      <t>キン</t>
    </rPh>
    <rPh sb="79" eb="81">
      <t>ザンダカ</t>
    </rPh>
    <rPh sb="82" eb="84">
      <t>ゲンショウ</t>
    </rPh>
    <rPh sb="90" eb="92">
      <t>コンゴ</t>
    </rPh>
    <rPh sb="93" eb="95">
      <t>サイガイ</t>
    </rPh>
    <rPh sb="95" eb="97">
      <t>コウエイ</t>
    </rPh>
    <rPh sb="97" eb="99">
      <t>ジュウタク</t>
    </rPh>
    <rPh sb="99" eb="101">
      <t>セイビ</t>
    </rPh>
    <rPh sb="101" eb="103">
      <t>ジギョウ</t>
    </rPh>
    <rPh sb="104" eb="107">
      <t>ロウキュウカ</t>
    </rPh>
    <rPh sb="107" eb="108">
      <t>トウ</t>
    </rPh>
    <rPh sb="111" eb="113">
      <t>シンキ</t>
    </rPh>
    <rPh sb="113" eb="115">
      <t>セイビ</t>
    </rPh>
    <rPh sb="116" eb="118">
      <t>ミコ</t>
    </rPh>
    <rPh sb="126" eb="129">
      <t>ユウセンド</t>
    </rPh>
    <rPh sb="130" eb="132">
      <t>ミナオ</t>
    </rPh>
    <rPh sb="134" eb="137">
      <t>チホウサイ</t>
    </rPh>
    <rPh sb="138" eb="140">
      <t>ハッコウ</t>
    </rPh>
    <rPh sb="140" eb="142">
      <t>ヨクセイ</t>
    </rPh>
    <rPh sb="143" eb="1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</si>
</sst>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49846</c:v>
                </c:pt>
                <c:pt idx="1">
                  <c:v>69108</c:v>
                </c:pt>
                <c:pt idx="2">
                  <c:v>502805</c:v>
                </c:pt>
                <c:pt idx="3">
                  <c:v>680873</c:v>
                </c:pt>
                <c:pt idx="4">
                  <c:v>1169483</c:v>
                </c:pt>
              </c:numCache>
            </c:numRef>
          </c:val>
          <c:smooth val="0"/>
        </c:ser>
        <c:dLbls>
          <c:showLegendKey val="0"/>
          <c:showVal val="0"/>
          <c:showCatName val="0"/>
          <c:showSerName val="0"/>
          <c:showPercent val="0"/>
          <c:showBubbleSize val="0"/>
        </c:dLbls>
        <c:marker val="1"/>
        <c:smooth val="0"/>
        <c:axId val="122952320"/>
        <c:axId val="122991360"/>
      </c:lineChart>
      <c:catAx>
        <c:axId val="122952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991360"/>
        <c:crosses val="autoZero"/>
        <c:auto val="1"/>
        <c:lblAlgn val="ctr"/>
        <c:lblOffset val="100"/>
        <c:tickLblSkip val="1"/>
        <c:tickMarkSkip val="1"/>
        <c:noMultiLvlLbl val="0"/>
      </c:catAx>
      <c:valAx>
        <c:axId val="12299136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95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25.08</c:v>
                </c:pt>
                <c:pt idx="1">
                  <c:v>21.2</c:v>
                </c:pt>
                <c:pt idx="2">
                  <c:v>37.31</c:v>
                </c:pt>
                <c:pt idx="3">
                  <c:v>58.13</c:v>
                </c:pt>
                <c:pt idx="4">
                  <c:v>77.06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12.63</c:v>
                </c:pt>
                <c:pt idx="1">
                  <c:v>71.28</c:v>
                </c:pt>
                <c:pt idx="2">
                  <c:v>56.11</c:v>
                </c:pt>
                <c:pt idx="3">
                  <c:v>75.069999999999993</c:v>
                </c:pt>
                <c:pt idx="4">
                  <c:v>86.45</c:v>
                </c:pt>
              </c:numCache>
            </c:numRef>
          </c:val>
        </c:ser>
        <c:dLbls>
          <c:showLegendKey val="0"/>
          <c:showVal val="0"/>
          <c:showCatName val="0"/>
          <c:showSerName val="0"/>
          <c:showPercent val="0"/>
          <c:showBubbleSize val="0"/>
        </c:dLbls>
        <c:gapWidth val="250"/>
        <c:overlap val="100"/>
        <c:axId val="124771328"/>
        <c:axId val="12477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18.649999999999999</c:v>
                </c:pt>
                <c:pt idx="1">
                  <c:v>37.36</c:v>
                </c:pt>
                <c:pt idx="2">
                  <c:v>-7.84</c:v>
                </c:pt>
                <c:pt idx="3">
                  <c:v>20.8</c:v>
                </c:pt>
                <c:pt idx="4">
                  <c:v>2.5499999999999998</c:v>
                </c:pt>
              </c:numCache>
            </c:numRef>
          </c:val>
          <c:smooth val="0"/>
        </c:ser>
        <c:dLbls>
          <c:showLegendKey val="0"/>
          <c:showVal val="0"/>
          <c:showCatName val="0"/>
          <c:showSerName val="0"/>
          <c:showPercent val="0"/>
          <c:showBubbleSize val="0"/>
        </c:dLbls>
        <c:marker val="1"/>
        <c:smooth val="0"/>
        <c:axId val="124771328"/>
        <c:axId val="124773504"/>
      </c:lineChart>
      <c:catAx>
        <c:axId val="1247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73504"/>
        <c:crosses val="autoZero"/>
        <c:auto val="1"/>
        <c:lblAlgn val="ctr"/>
        <c:lblOffset val="100"/>
        <c:tickLblSkip val="1"/>
        <c:tickMarkSkip val="1"/>
        <c:noMultiLvlLbl val="0"/>
      </c:catAx>
      <c:valAx>
        <c:axId val="1247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3.77</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0.03</c:v>
                </c:pt>
                <c:pt idx="4">
                  <c:v>#N/A</c:v>
                </c:pt>
                <c:pt idx="5">
                  <c:v>0</c:v>
                </c:pt>
                <c:pt idx="6">
                  <c:v>#N/A</c:v>
                </c:pt>
                <c:pt idx="7">
                  <c:v>0.01</c:v>
                </c:pt>
                <c:pt idx="8">
                  <c:v>#N/A</c:v>
                </c:pt>
                <c:pt idx="9">
                  <c:v>0.01</c:v>
                </c:pt>
              </c:numCache>
            </c:numRef>
          </c:val>
        </c:ser>
        <c:ser>
          <c:idx val="4"/>
          <c:order val="4"/>
          <c:tx>
            <c:strRef>
              <c:f>データシート!$A$31</c:f>
              <c:strCache>
                <c:ptCount val="1"/>
                <c:pt idx="0">
                  <c:v>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0.81</c:v>
                </c:pt>
                <c:pt idx="2">
                  <c:v>#N/A</c:v>
                </c:pt>
                <c:pt idx="3">
                  <c:v>0.89</c:v>
                </c:pt>
                <c:pt idx="4">
                  <c:v>#N/A</c:v>
                </c:pt>
                <c:pt idx="5">
                  <c:v>0.94</c:v>
                </c:pt>
                <c:pt idx="6">
                  <c:v>#N/A</c:v>
                </c:pt>
                <c:pt idx="7">
                  <c:v>0.84</c:v>
                </c:pt>
                <c:pt idx="8">
                  <c:v>#N/A</c:v>
                </c:pt>
                <c:pt idx="9">
                  <c:v>0.67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4.49</c:v>
                </c:pt>
                <c:pt idx="2">
                  <c:v>#N/A</c:v>
                </c:pt>
                <c:pt idx="3">
                  <c:v>3.95</c:v>
                </c:pt>
                <c:pt idx="4">
                  <c:v>#N/A</c:v>
                </c:pt>
                <c:pt idx="5">
                  <c:v>1.6</c:v>
                </c:pt>
                <c:pt idx="6">
                  <c:v>#N/A</c:v>
                </c:pt>
                <c:pt idx="7">
                  <c:v>1.95</c:v>
                </c:pt>
                <c:pt idx="8">
                  <c:v>#N/A</c:v>
                </c:pt>
                <c:pt idx="9">
                  <c:v>1.37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1.34</c:v>
                </c:pt>
                <c:pt idx="2">
                  <c:v>#N/A</c:v>
                </c:pt>
                <c:pt idx="3">
                  <c:v>1.98</c:v>
                </c:pt>
                <c:pt idx="4">
                  <c:v>#N/A</c:v>
                </c:pt>
                <c:pt idx="5">
                  <c:v>2.46</c:v>
                </c:pt>
                <c:pt idx="6">
                  <c:v>#N/A</c:v>
                </c:pt>
                <c:pt idx="7">
                  <c:v>1.22</c:v>
                </c:pt>
                <c:pt idx="8">
                  <c:v>#N/A</c:v>
                </c:pt>
                <c:pt idx="9">
                  <c:v>2.44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10.97</c:v>
                </c:pt>
                <c:pt idx="2">
                  <c:v>#N/A</c:v>
                </c:pt>
                <c:pt idx="3">
                  <c:v>10.42</c:v>
                </c:pt>
                <c:pt idx="4">
                  <c:v>#N/A</c:v>
                </c:pt>
                <c:pt idx="5">
                  <c:v>10.039999999999999</c:v>
                </c:pt>
                <c:pt idx="6">
                  <c:v>#N/A</c:v>
                </c:pt>
                <c:pt idx="7">
                  <c:v>8.5500000000000007</c:v>
                </c:pt>
                <c:pt idx="8">
                  <c:v>#N/A</c:v>
                </c:pt>
                <c:pt idx="9">
                  <c:v>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10.38</c:v>
                </c:pt>
                <c:pt idx="2">
                  <c:v>#N/A</c:v>
                </c:pt>
                <c:pt idx="3">
                  <c:v>10.67</c:v>
                </c:pt>
                <c:pt idx="4">
                  <c:v>#N/A</c:v>
                </c:pt>
                <c:pt idx="5">
                  <c:v>11.1</c:v>
                </c:pt>
                <c:pt idx="6">
                  <c:v>#N/A</c:v>
                </c:pt>
                <c:pt idx="7">
                  <c:v>9.9499999999999993</c:v>
                </c:pt>
                <c:pt idx="8">
                  <c:v>#N/A</c:v>
                </c:pt>
                <c:pt idx="9">
                  <c:v>9.27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30.62</c:v>
                </c:pt>
                <c:pt idx="2">
                  <c:v>#N/A</c:v>
                </c:pt>
                <c:pt idx="3">
                  <c:v>21.19</c:v>
                </c:pt>
                <c:pt idx="4">
                  <c:v>#N/A</c:v>
                </c:pt>
                <c:pt idx="5">
                  <c:v>37.299999999999997</c:v>
                </c:pt>
                <c:pt idx="6">
                  <c:v>#N/A</c:v>
                </c:pt>
                <c:pt idx="7">
                  <c:v>58.12</c:v>
                </c:pt>
                <c:pt idx="8">
                  <c:v>#N/A</c:v>
                </c:pt>
                <c:pt idx="9">
                  <c:v>77.05</c:v>
                </c:pt>
              </c:numCache>
            </c:numRef>
          </c:val>
        </c:ser>
        <c:dLbls>
          <c:showLegendKey val="0"/>
          <c:showVal val="0"/>
          <c:showCatName val="0"/>
          <c:showSerName val="0"/>
          <c:showPercent val="0"/>
          <c:showBubbleSize val="0"/>
        </c:dLbls>
        <c:gapWidth val="150"/>
        <c:overlap val="100"/>
        <c:axId val="124875520"/>
        <c:axId val="124877056"/>
      </c:barChart>
      <c:catAx>
        <c:axId val="1248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77056"/>
        <c:crosses val="autoZero"/>
        <c:auto val="1"/>
        <c:lblAlgn val="ctr"/>
        <c:lblOffset val="100"/>
        <c:tickLblSkip val="1"/>
        <c:tickMarkSkip val="1"/>
        <c:noMultiLvlLbl val="0"/>
      </c:catAx>
      <c:valAx>
        <c:axId val="1248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7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2403</c:v>
                </c:pt>
                <c:pt idx="5">
                  <c:v>2486</c:v>
                </c:pt>
                <c:pt idx="8">
                  <c:v>2661</c:v>
                </c:pt>
                <c:pt idx="11">
                  <c:v>2770</c:v>
                </c:pt>
                <c:pt idx="14">
                  <c:v>2752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126</c:v>
                </c:pt>
                <c:pt idx="3">
                  <c:v>166</c:v>
                </c:pt>
                <c:pt idx="6">
                  <c:v>17</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45</c:v>
                </c:pt>
                <c:pt idx="6">
                  <c:v>40</c:v>
                </c:pt>
                <c:pt idx="9">
                  <c:v>35</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1111</c:v>
                </c:pt>
                <c:pt idx="3">
                  <c:v>1230</c:v>
                </c:pt>
                <c:pt idx="6">
                  <c:v>1188</c:v>
                </c:pt>
                <c:pt idx="9">
                  <c:v>1362</c:v>
                </c:pt>
                <c:pt idx="12">
                  <c:v>1551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3381</c:v>
                </c:pt>
                <c:pt idx="3">
                  <c:v>3484</c:v>
                </c:pt>
                <c:pt idx="6">
                  <c:v>3484</c:v>
                </c:pt>
                <c:pt idx="9">
                  <c:v>3231</c:v>
                </c:pt>
                <c:pt idx="12">
                  <c:v>3237</c:v>
                </c:pt>
              </c:numCache>
            </c:numRef>
          </c:val>
        </c:ser>
        <c:dLbls>
          <c:showLegendKey val="0"/>
          <c:showVal val="0"/>
          <c:showCatName val="0"/>
          <c:showSerName val="0"/>
          <c:showPercent val="0"/>
          <c:showBubbleSize val="0"/>
        </c:dLbls>
        <c:gapWidth val="100"/>
        <c:overlap val="100"/>
        <c:axId val="3514752"/>
        <c:axId val="351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2254</c:v>
                </c:pt>
                <c:pt idx="2">
                  <c:v>#N/A</c:v>
                </c:pt>
                <c:pt idx="3">
                  <c:v>#N/A</c:v>
                </c:pt>
                <c:pt idx="4">
                  <c:v>2439</c:v>
                </c:pt>
                <c:pt idx="5">
                  <c:v>#N/A</c:v>
                </c:pt>
                <c:pt idx="6">
                  <c:v>#N/A</c:v>
                </c:pt>
                <c:pt idx="7">
                  <c:v>2068</c:v>
                </c:pt>
                <c:pt idx="8">
                  <c:v>#N/A</c:v>
                </c:pt>
                <c:pt idx="9">
                  <c:v>#N/A</c:v>
                </c:pt>
                <c:pt idx="10">
                  <c:v>1875</c:v>
                </c:pt>
                <c:pt idx="11">
                  <c:v>#N/A</c:v>
                </c:pt>
                <c:pt idx="12">
                  <c:v>#N/A</c:v>
                </c:pt>
                <c:pt idx="13">
                  <c:v>2083</c:v>
                </c:pt>
                <c:pt idx="14">
                  <c:v>#N/A</c:v>
                </c:pt>
              </c:numCache>
            </c:numRef>
          </c:val>
          <c:smooth val="0"/>
        </c:ser>
        <c:dLbls>
          <c:showLegendKey val="0"/>
          <c:showVal val="0"/>
          <c:showCatName val="0"/>
          <c:showSerName val="0"/>
          <c:showPercent val="0"/>
          <c:showBubbleSize val="0"/>
        </c:dLbls>
        <c:marker val="1"/>
        <c:smooth val="0"/>
        <c:axId val="3514752"/>
        <c:axId val="3516672"/>
      </c:lineChart>
      <c:catAx>
        <c:axId val="35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6672"/>
        <c:crosses val="autoZero"/>
        <c:auto val="1"/>
        <c:lblAlgn val="ctr"/>
        <c:lblOffset val="100"/>
        <c:tickLblSkip val="1"/>
        <c:tickMarkSkip val="1"/>
        <c:noMultiLvlLbl val="0"/>
      </c:catAx>
      <c:valAx>
        <c:axId val="351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27620</c:v>
                </c:pt>
                <c:pt idx="5">
                  <c:v>27396</c:v>
                </c:pt>
                <c:pt idx="8">
                  <c:v>27897</c:v>
                </c:pt>
                <c:pt idx="11">
                  <c:v>28737</c:v>
                </c:pt>
                <c:pt idx="14">
                  <c:v>27852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3504</c:v>
                </c:pt>
                <c:pt idx="5">
                  <c:v>3197</c:v>
                </c:pt>
                <c:pt idx="8">
                  <c:v>3089</c:v>
                </c:pt>
                <c:pt idx="11">
                  <c:v>3134</c:v>
                </c:pt>
                <c:pt idx="14">
                  <c:v>4417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4542</c:v>
                </c:pt>
                <c:pt idx="5">
                  <c:v>15417</c:v>
                </c:pt>
                <c:pt idx="8">
                  <c:v>13194</c:v>
                </c:pt>
                <c:pt idx="11">
                  <c:v>16988</c:v>
                </c:pt>
                <c:pt idx="14">
                  <c:v>19395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c:v>
                </c:pt>
                <c:pt idx="3">
                  <c:v>55</c:v>
                </c:pt>
                <c:pt idx="6">
                  <c:v>72</c:v>
                </c:pt>
                <c:pt idx="9">
                  <c:v>29</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6598</c:v>
                </c:pt>
                <c:pt idx="3">
                  <c:v>6486</c:v>
                </c:pt>
                <c:pt idx="6">
                  <c:v>6016</c:v>
                </c:pt>
                <c:pt idx="9">
                  <c:v>5475</c:v>
                </c:pt>
                <c:pt idx="12">
                  <c:v>5108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228</c:v>
                </c:pt>
                <c:pt idx="3">
                  <c:v>171</c:v>
                </c:pt>
                <c:pt idx="6">
                  <c:v>231</c:v>
                </c:pt>
                <c:pt idx="9">
                  <c:v>225</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13888</c:v>
                </c:pt>
                <c:pt idx="3">
                  <c:v>13805</c:v>
                </c:pt>
                <c:pt idx="6">
                  <c:v>13359</c:v>
                </c:pt>
                <c:pt idx="9">
                  <c:v>13605</c:v>
                </c:pt>
                <c:pt idx="12">
                  <c:v>13870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264</c:v>
                </c:pt>
                <c:pt idx="3">
                  <c:v>100</c:v>
                </c:pt>
                <c:pt idx="6">
                  <c:v>263</c:v>
                </c:pt>
                <c:pt idx="9">
                  <c:v>226</c:v>
                </c:pt>
                <c:pt idx="12">
                  <c:v>190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31065</c:v>
                </c:pt>
                <c:pt idx="3">
                  <c:v>30570</c:v>
                </c:pt>
                <c:pt idx="6">
                  <c:v>29947</c:v>
                </c:pt>
                <c:pt idx="9">
                  <c:v>31561</c:v>
                </c:pt>
                <c:pt idx="12">
                  <c:v>33619</c:v>
                </c:pt>
              </c:numCache>
            </c:numRef>
          </c:val>
        </c:ser>
        <c:dLbls>
          <c:showLegendKey val="0"/>
          <c:showVal val="0"/>
          <c:showCatName val="0"/>
          <c:showSerName val="0"/>
          <c:showPercent val="0"/>
          <c:showBubbleSize val="0"/>
        </c:dLbls>
        <c:gapWidth val="100"/>
        <c:overlap val="100"/>
        <c:axId val="124805504"/>
        <c:axId val="12480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16405</c:v>
                </c:pt>
                <c:pt idx="2">
                  <c:v>#N/A</c:v>
                </c:pt>
                <c:pt idx="3">
                  <c:v>#N/A</c:v>
                </c:pt>
                <c:pt idx="4">
                  <c:v>5176</c:v>
                </c:pt>
                <c:pt idx="5">
                  <c:v>#N/A</c:v>
                </c:pt>
                <c:pt idx="6">
                  <c:v>#N/A</c:v>
                </c:pt>
                <c:pt idx="7">
                  <c:v>5708</c:v>
                </c:pt>
                <c:pt idx="8">
                  <c:v>#N/A</c:v>
                </c:pt>
                <c:pt idx="9">
                  <c:v>#N/A</c:v>
                </c:pt>
                <c:pt idx="10">
                  <c:v>2262</c:v>
                </c:pt>
                <c:pt idx="11">
                  <c:v>#N/A</c:v>
                </c:pt>
                <c:pt idx="12">
                  <c:v>#N/A</c:v>
                </c:pt>
                <c:pt idx="13">
                  <c:v>1406</c:v>
                </c:pt>
                <c:pt idx="14">
                  <c:v>#N/A</c:v>
                </c:pt>
              </c:numCache>
            </c:numRef>
          </c:val>
          <c:smooth val="0"/>
        </c:ser>
        <c:dLbls>
          <c:showLegendKey val="0"/>
          <c:showVal val="0"/>
          <c:showCatName val="0"/>
          <c:showSerName val="0"/>
          <c:showPercent val="0"/>
          <c:showBubbleSize val="0"/>
        </c:dLbls>
        <c:marker val="1"/>
        <c:smooth val="0"/>
        <c:axId val="124805504"/>
        <c:axId val="124807424"/>
      </c:lineChart>
      <c:catAx>
        <c:axId val="1248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07424"/>
        <c:crosses val="autoZero"/>
        <c:auto val="1"/>
        <c:lblAlgn val="ctr"/>
        <c:lblOffset val="100"/>
        <c:tickLblSkip val="1"/>
        <c:tickMarkSkip val="1"/>
        <c:noMultiLvlLbl val="0"/>
      </c:catAx>
      <c:valAx>
        <c:axId val="12480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0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193792"/>
        <c:axId val="140195712"/>
      </c:scatterChart>
      <c:valAx>
        <c:axId val="140193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95712"/>
        <c:crosses val="autoZero"/>
        <c:crossBetween val="midCat"/>
      </c:valAx>
      <c:valAx>
        <c:axId val="140195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19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15</c:v>
                </c:pt>
                <c:pt idx="2">
                  <c:v>14</c:v>
                </c:pt>
                <c:pt idx="3">
                  <c:v>13.3</c:v>
                </c:pt>
                <c:pt idx="4">
                  <c:v>12.5</c:v>
                </c:pt>
              </c:numCache>
            </c:numRef>
          </c:xVal>
          <c:yVal>
            <c:numRef>
              <c:f>公会計指標分析・財政指標組合せ分析表!$K$73:$O$73</c:f>
              <c:numCache>
                <c:formatCode>#,##0.0;"▲ "#,##0.0</c:formatCode>
                <c:ptCount val="5"/>
                <c:pt idx="0">
                  <c:v>100.3</c:v>
                </c:pt>
                <c:pt idx="1">
                  <c:v>32.700000000000003</c:v>
                </c:pt>
                <c:pt idx="2">
                  <c:v>35.5</c:v>
                </c:pt>
                <c:pt idx="3">
                  <c:v>14.2</c:v>
                </c:pt>
                <c:pt idx="4">
                  <c:v>8.6999999999999993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40246400"/>
        <c:axId val="140133888"/>
      </c:scatterChart>
      <c:valAx>
        <c:axId val="140246400"/>
        <c:scaling>
          <c:orientation val="minMax"/>
          <c:max val="15.79999999999999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33888"/>
        <c:crosses val="autoZero"/>
        <c:crossBetween val="midCat"/>
      </c:valAx>
      <c:valAx>
        <c:axId val="140133888"/>
        <c:scaling>
          <c:orientation val="minMax"/>
          <c:max val="11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46400"/>
        <c:crosses val="autoZero"/>
        <c:crossBetween val="midCat"/>
        <c:majorUnit val="1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施設や漁港施設整備等の大規模事業の市債償還が終了したことに伴い、償還のピークは終了したが、病院事業や公共下水道事業等の公営企業会計の地方債償還財源分の繰出しは増加したことから、実質公債費比率の分子は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itchFamily="49" charset="-128"/>
              <a:ea typeface="ＭＳ ゴシック" pitchFamily="49" charset="-128"/>
            </a:rPr>
            <a:t>　災害公営住宅整備事業債の借入の増や、魚市場整備や上水道整備等のための借入による公営企業繰出の増などにより、将来負担額は増加したものの、財政調整基金などの充当可能財源が増加したため、将来負担比率は前年度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全国平均を大きく上回る高齢化率（Ｈ</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35.1%</a:t>
          </a:r>
          <a:r>
            <a:rPr kumimoji="1" lang="ja-JP" altLang="en-US" sz="1300">
              <a:latin typeface="ＭＳ Ｐゴシック"/>
            </a:rPr>
            <a:t>）や、震災後の急激な人口減少に加え、産業構造等により、個人・法人市民税課税が低水準で推移していることにより、財政力指数は類似団体を下回っている。</a:t>
          </a:r>
          <a:endParaRPr kumimoji="1" lang="en-US" altLang="ja-JP" sz="1300">
            <a:latin typeface="ＭＳ Ｐゴシック"/>
          </a:endParaRPr>
        </a:p>
        <a:p>
          <a:r>
            <a:rPr kumimoji="1" lang="ja-JP" altLang="en-US" sz="1300">
              <a:latin typeface="ＭＳ Ｐゴシック"/>
            </a:rPr>
            <a:t>　今後は、行政改革プランの見直しに合わせ、行政事務の効率化に努めることにより、財政の健全化を図る。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震災の影響による市税の減収により、震災後は経常収支比率が高くなっている。（平成</a:t>
          </a:r>
          <a:r>
            <a:rPr kumimoji="1" lang="en-US" altLang="ja-JP" sz="1300">
              <a:latin typeface="ＭＳ Ｐゴシック"/>
            </a:rPr>
            <a:t>22</a:t>
          </a:r>
          <a:r>
            <a:rPr kumimoji="1" lang="ja-JP" altLang="en-US" sz="1300">
              <a:latin typeface="ＭＳ Ｐゴシック"/>
            </a:rPr>
            <a:t>年度</a:t>
          </a:r>
          <a:r>
            <a:rPr kumimoji="1" lang="en-US" altLang="ja-JP" sz="1300" baseline="0">
              <a:latin typeface="ＭＳ Ｐゴシック"/>
            </a:rPr>
            <a:t> 91.8</a:t>
          </a:r>
          <a:r>
            <a:rPr kumimoji="1" lang="ja-JP" altLang="en-US" sz="1300" baseline="0">
              <a:latin typeface="ＭＳ Ｐゴシック"/>
            </a:rPr>
            <a:t>）しかし、個人所得の回復による市民税の増や、課税免除区域の縮小により、税収は引き続き回復傾向にあり、経常収支比率も改善している。</a:t>
          </a:r>
          <a:endParaRPr kumimoji="1" lang="en-US" altLang="ja-JP" sz="1300" baseline="0">
            <a:latin typeface="ＭＳ Ｐゴシック"/>
          </a:endParaRPr>
        </a:p>
        <a:p>
          <a:r>
            <a:rPr kumimoji="1" lang="ja-JP" altLang="en-US" sz="1300" baseline="0">
              <a:latin typeface="ＭＳ Ｐゴシック"/>
            </a:rPr>
            <a:t>　今後は、復興事業により建設が進む新たな施設の維持管理経費の増加が見込まれることから、事業の優先度の見直しを行い、老朽化した施設の統廃合も含め、既存事業の廃止・縮小による経常経費の縮減を図るとともに、使用料の見直し等の検討により、適正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11176</xdr:rowOff>
    </xdr:from>
    <xdr:to>
      <xdr:col>7</xdr:col>
      <xdr:colOff>152400</xdr:colOff>
      <xdr:row>63</xdr:row>
      <xdr:rowOff>66040</xdr:rowOff>
    </xdr:to>
    <xdr:cxnSp macro="">
      <xdr:nvCxnSpPr>
        <xdr:cNvPr id="124" name="直線コネクタ 123"/>
        <xdr:cNvCxnSpPr/>
      </xdr:nvCxnSpPr>
      <xdr:spPr>
        <a:xfrm flipV="1">
          <a:off x="4953000" y="995527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38117</xdr:rowOff>
    </xdr:from>
    <xdr:ext cx="762000" cy="259045"/>
    <xdr:sp macro="" textlink="">
      <xdr:nvSpPr>
        <xdr:cNvPr id="125" name="財政構造の弾力性最小値テキスト"/>
        <xdr:cNvSpPr txBox="1"/>
      </xdr:nvSpPr>
      <xdr:spPr>
        <a:xfrm>
          <a:off x="5041900" y="1083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63</xdr:row>
      <xdr:rowOff>66040</xdr:rowOff>
    </xdr:from>
    <xdr:to>
      <xdr:col>7</xdr:col>
      <xdr:colOff>241300</xdr:colOff>
      <xdr:row>63</xdr:row>
      <xdr:rowOff>66040</xdr:rowOff>
    </xdr:to>
    <xdr:cxnSp macro="">
      <xdr:nvCxnSpPr>
        <xdr:cNvPr id="126" name="直線コネクタ 125"/>
        <xdr:cNvCxnSpPr/>
      </xdr:nvCxnSpPr>
      <xdr:spPr>
        <a:xfrm>
          <a:off x="4864100" y="1086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97553</xdr:rowOff>
    </xdr:from>
    <xdr:ext cx="762000" cy="259045"/>
    <xdr:sp macro="" textlink="">
      <xdr:nvSpPr>
        <xdr:cNvPr id="127"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11176</xdr:rowOff>
    </xdr:from>
    <xdr:to>
      <xdr:col>7</xdr:col>
      <xdr:colOff>241300</xdr:colOff>
      <xdr:row>58</xdr:row>
      <xdr:rowOff>11176</xdr:rowOff>
    </xdr:to>
    <xdr:cxnSp macro="">
      <xdr:nvCxnSpPr>
        <xdr:cNvPr id="128" name="直線コネクタ 127"/>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32258</xdr:rowOff>
    </xdr:to>
    <xdr:cxnSp macro="">
      <xdr:nvCxnSpPr>
        <xdr:cNvPr id="129" name="直線コネクタ 128"/>
        <xdr:cNvCxnSpPr/>
      </xdr:nvCxnSpPr>
      <xdr:spPr>
        <a:xfrm flipV="1">
          <a:off x="4114800" y="107419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169689</xdr:rowOff>
    </xdr:from>
    <xdr:ext cx="762000" cy="259045"/>
    <xdr:sp macro="" textlink="">
      <xdr:nvSpPr>
        <xdr:cNvPr id="130" name="財政構造の弾力性平均値テキスト"/>
        <xdr:cNvSpPr txBox="1"/>
      </xdr:nvSpPr>
      <xdr:spPr>
        <a:xfrm>
          <a:off x="5041900" y="1028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31" name="フローチャート : 判断 130"/>
        <xdr:cNvSpPr/>
      </xdr:nvSpPr>
      <xdr:spPr>
        <a:xfrm>
          <a:off x="49022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44196</xdr:rowOff>
    </xdr:to>
    <xdr:cxnSp macro="">
      <xdr:nvCxnSpPr>
        <xdr:cNvPr id="132" name="直線コネクタ 131"/>
        <xdr:cNvCxnSpPr/>
      </xdr:nvCxnSpPr>
      <xdr:spPr>
        <a:xfrm flipV="1">
          <a:off x="3225800" y="1083360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87884</xdr:rowOff>
    </xdr:from>
    <xdr:to>
      <xdr:col>6</xdr:col>
      <xdr:colOff>50800</xdr:colOff>
      <xdr:row>62</xdr:row>
      <xdr:rowOff>18034</xdr:rowOff>
    </xdr:to>
    <xdr:sp macro="" textlink="">
      <xdr:nvSpPr>
        <xdr:cNvPr id="133" name="フローチャート : 判断 132"/>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34" name="テキスト ボックス 133"/>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65</xdr:row>
      <xdr:rowOff>36830</xdr:rowOff>
    </xdr:to>
    <xdr:cxnSp macro="">
      <xdr:nvCxnSpPr>
        <xdr:cNvPr id="135" name="直線コネクタ 134"/>
        <xdr:cNvCxnSpPr/>
      </xdr:nvCxnSpPr>
      <xdr:spPr>
        <a:xfrm flipV="1">
          <a:off x="2336800" y="1101699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25146</xdr:rowOff>
    </xdr:from>
    <xdr:to>
      <xdr:col>4</xdr:col>
      <xdr:colOff>533400</xdr:colOff>
      <xdr:row>61</xdr:row>
      <xdr:rowOff>126746</xdr:rowOff>
    </xdr:to>
    <xdr:sp macro="" textlink="">
      <xdr:nvSpPr>
        <xdr:cNvPr id="136" name="フローチャート : 判断 135"/>
        <xdr:cNvSpPr/>
      </xdr:nvSpPr>
      <xdr:spPr>
        <a:xfrm>
          <a:off x="3175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136923</xdr:rowOff>
    </xdr:from>
    <xdr:ext cx="762000" cy="259045"/>
    <xdr:sp macro="" textlink="">
      <xdr:nvSpPr>
        <xdr:cNvPr id="137" name="テキスト ボックス 136"/>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70612</xdr:rowOff>
    </xdr:to>
    <xdr:cxnSp macro="">
      <xdr:nvCxnSpPr>
        <xdr:cNvPr id="138" name="直線コネクタ 137"/>
        <xdr:cNvCxnSpPr/>
      </xdr:nvCxnSpPr>
      <xdr:spPr>
        <a:xfrm flipV="1">
          <a:off x="1447800" y="111810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54102</xdr:rowOff>
    </xdr:from>
    <xdr:to>
      <xdr:col>3</xdr:col>
      <xdr:colOff>330200</xdr:colOff>
      <xdr:row>61</xdr:row>
      <xdr:rowOff>155702</xdr:rowOff>
    </xdr:to>
    <xdr:sp macro="" textlink="">
      <xdr:nvSpPr>
        <xdr:cNvPr id="139" name="フローチャート : 判断 138"/>
        <xdr:cNvSpPr/>
      </xdr:nvSpPr>
      <xdr:spPr>
        <a:xfrm>
          <a:off x="2286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165879</xdr:rowOff>
    </xdr:from>
    <xdr:ext cx="762000" cy="259045"/>
    <xdr:sp macro="" textlink="">
      <xdr:nvSpPr>
        <xdr:cNvPr id="140" name="テキスト ボックス 139"/>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128541</xdr:rowOff>
    </xdr:from>
    <xdr:ext cx="762000" cy="259045"/>
    <xdr:sp macro="" textlink="">
      <xdr:nvSpPr>
        <xdr:cNvPr id="149" name="財政構造の弾力性該当値テキスト"/>
        <xdr:cNvSpPr txBox="1"/>
      </xdr:nvSpPr>
      <xdr:spPr>
        <a:xfrm>
          <a:off x="5041900" y="1058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1" name="テキスト ボックス 150"/>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2" name="円/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19812</xdr:rowOff>
    </xdr:from>
    <xdr:to>
      <xdr:col>2</xdr:col>
      <xdr:colOff>127000</xdr:colOff>
      <xdr:row>65</xdr:row>
      <xdr:rowOff>121412</xdr:rowOff>
    </xdr:to>
    <xdr:sp macro="" textlink="">
      <xdr:nvSpPr>
        <xdr:cNvPr id="156" name="円/楕円 155"/>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106189</xdr:rowOff>
    </xdr:from>
    <xdr:ext cx="762000" cy="259045"/>
    <xdr:sp macro="" textlink="">
      <xdr:nvSpPr>
        <xdr:cNvPr id="157" name="テキスト ボックス 156"/>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[197,979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人件費、物件費等の人口一人あたりの金額が類似団体平均を上回っているのは、物件費が主な要因となっている。これは、災害廃棄物処理業務や住宅再建のための住民支援業務など、震災関連業務に係る委託料や、自治法派遣職員等に係る旅費など、震災関連での歳出が多額となっているためである。</a:t>
          </a:r>
          <a:endParaRPr kumimoji="1" lang="en-US" altLang="ja-JP" sz="1200" baseline="0">
            <a:latin typeface="ＭＳ Ｐゴシック"/>
          </a:endParaRPr>
        </a:p>
        <a:p>
          <a:r>
            <a:rPr kumimoji="1" lang="ja-JP" altLang="en-US" sz="1200" baseline="0">
              <a:latin typeface="ＭＳ Ｐゴシック"/>
            </a:rPr>
            <a:t>　また、人件費についても、震災関連業務に対応するための任期付職員の採用などにより増加している。</a:t>
          </a:r>
          <a:endParaRPr kumimoji="1" lang="en-US" altLang="ja-JP" sz="1200" baseline="0">
            <a:latin typeface="ＭＳ Ｐゴシック"/>
          </a:endParaRPr>
        </a:p>
        <a:p>
          <a:r>
            <a:rPr kumimoji="1" lang="ja-JP" altLang="en-US" sz="1200" baseline="0">
              <a:latin typeface="ＭＳ Ｐゴシック"/>
            </a:rPr>
            <a:t>　復興事業終了までは同様の状況が続くと</a:t>
          </a:r>
          <a:r>
            <a:rPr kumimoji="1" lang="ja-JP" altLang="en-US" sz="1100" baseline="0">
              <a:latin typeface="ＭＳ Ｐゴシック"/>
            </a:rPr>
            <a:t>思われる</a:t>
          </a:r>
          <a:r>
            <a:rPr kumimoji="1" lang="ja-JP" altLang="en-US" sz="1200" baseline="0">
              <a:latin typeface="ＭＳ Ｐゴシック"/>
            </a:rPr>
            <a:t>が、通常の施設管理に係る経費等の見直しを行うなど、経費の削減を図る。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88" name="直線コネクタ 187"/>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89"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0" name="直線コネクタ 189"/>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1"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2" name="直線コネクタ 191"/>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80159</xdr:rowOff>
    </xdr:from>
    <xdr:to>
      <xdr:col>7</xdr:col>
      <xdr:colOff>152400</xdr:colOff>
      <xdr:row>81</xdr:row>
      <xdr:rowOff>83252</xdr:rowOff>
    </xdr:to>
    <xdr:cxnSp macro="">
      <xdr:nvCxnSpPr>
        <xdr:cNvPr id="193" name="直線コネクタ 192"/>
        <xdr:cNvCxnSpPr/>
      </xdr:nvCxnSpPr>
      <xdr:spPr>
        <a:xfrm>
          <a:off x="4114800" y="13967609"/>
          <a:ext cx="8382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4"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5" name="フローチャート : 判断 194"/>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80159</xdr:rowOff>
    </xdr:from>
    <xdr:to>
      <xdr:col>6</xdr:col>
      <xdr:colOff>0</xdr:colOff>
      <xdr:row>87</xdr:row>
      <xdr:rowOff>24510</xdr:rowOff>
    </xdr:to>
    <xdr:cxnSp macro="">
      <xdr:nvCxnSpPr>
        <xdr:cNvPr id="196" name="直線コネクタ 195"/>
        <xdr:cNvCxnSpPr/>
      </xdr:nvCxnSpPr>
      <xdr:spPr>
        <a:xfrm flipV="1">
          <a:off x="3225800" y="13967609"/>
          <a:ext cx="889000" cy="9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197" name="フローチャート : 判断 196"/>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198" name="テキスト ボックス 197"/>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83610</xdr:rowOff>
    </xdr:from>
    <xdr:to>
      <xdr:col>4</xdr:col>
      <xdr:colOff>482600</xdr:colOff>
      <xdr:row>87</xdr:row>
      <xdr:rowOff>24510</xdr:rowOff>
    </xdr:to>
    <xdr:cxnSp macro="">
      <xdr:nvCxnSpPr>
        <xdr:cNvPr id="199" name="直線コネクタ 198"/>
        <xdr:cNvCxnSpPr/>
      </xdr:nvCxnSpPr>
      <xdr:spPr>
        <a:xfrm>
          <a:off x="2336800" y="14485410"/>
          <a:ext cx="889000" cy="45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0" name="フローチャート : 判断 199"/>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1" name="テキスト ボックス 200"/>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114731</xdr:rowOff>
    </xdr:from>
    <xdr:to>
      <xdr:col>3</xdr:col>
      <xdr:colOff>279400</xdr:colOff>
      <xdr:row>84</xdr:row>
      <xdr:rowOff>83610</xdr:rowOff>
    </xdr:to>
    <xdr:cxnSp macro="">
      <xdr:nvCxnSpPr>
        <xdr:cNvPr id="202" name="直線コネクタ 201"/>
        <xdr:cNvCxnSpPr/>
      </xdr:nvCxnSpPr>
      <xdr:spPr>
        <a:xfrm>
          <a:off x="1447800" y="14173631"/>
          <a:ext cx="889000" cy="3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3" name="フローチャート : 判断 202"/>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4" name="テキスト ボックス 203"/>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5" name="フローチャート : 判断 204"/>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06" name="テキスト ボックス 205"/>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32452</xdr:rowOff>
    </xdr:from>
    <xdr:to>
      <xdr:col>7</xdr:col>
      <xdr:colOff>203200</xdr:colOff>
      <xdr:row>81</xdr:row>
      <xdr:rowOff>134052</xdr:rowOff>
    </xdr:to>
    <xdr:sp macro="" textlink="">
      <xdr:nvSpPr>
        <xdr:cNvPr id="212" name="円/楕円 211"/>
        <xdr:cNvSpPr/>
      </xdr:nvSpPr>
      <xdr:spPr>
        <a:xfrm>
          <a:off x="4902200" y="139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80729</xdr:rowOff>
    </xdr:from>
    <xdr:ext cx="762000" cy="259045"/>
    <xdr:sp macro="" textlink="">
      <xdr:nvSpPr>
        <xdr:cNvPr id="213" name="人件費・物件費等の状況該当値テキスト"/>
        <xdr:cNvSpPr txBox="1"/>
      </xdr:nvSpPr>
      <xdr:spPr>
        <a:xfrm>
          <a:off x="5041900" y="1396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197,979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29359</xdr:rowOff>
    </xdr:from>
    <xdr:to>
      <xdr:col>6</xdr:col>
      <xdr:colOff>50800</xdr:colOff>
      <xdr:row>81</xdr:row>
      <xdr:rowOff>130959</xdr:rowOff>
    </xdr:to>
    <xdr:sp macro="" textlink="">
      <xdr:nvSpPr>
        <xdr:cNvPr id="214" name="円/楕円 213"/>
        <xdr:cNvSpPr/>
      </xdr:nvSpPr>
      <xdr:spPr>
        <a:xfrm>
          <a:off x="4064000" y="139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115736</xdr:rowOff>
    </xdr:from>
    <xdr:ext cx="736600" cy="259045"/>
    <xdr:sp macro="" textlink="">
      <xdr:nvSpPr>
        <xdr:cNvPr id="215" name="テキスト ボックス 214"/>
        <xdr:cNvSpPr txBox="1"/>
      </xdr:nvSpPr>
      <xdr:spPr>
        <a:xfrm>
          <a:off x="3733800" y="1400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195,288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145160</xdr:rowOff>
    </xdr:from>
    <xdr:to>
      <xdr:col>4</xdr:col>
      <xdr:colOff>533400</xdr:colOff>
      <xdr:row>87</xdr:row>
      <xdr:rowOff>75310</xdr:rowOff>
    </xdr:to>
    <xdr:sp macro="" textlink="">
      <xdr:nvSpPr>
        <xdr:cNvPr id="216" name="円/楕円 215"/>
        <xdr:cNvSpPr/>
      </xdr:nvSpPr>
      <xdr:spPr>
        <a:xfrm>
          <a:off x="3175000" y="148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60087</xdr:rowOff>
    </xdr:from>
    <xdr:ext cx="762000" cy="259045"/>
    <xdr:sp macro="" textlink="">
      <xdr:nvSpPr>
        <xdr:cNvPr id="217" name="テキスト ボックス 216"/>
        <xdr:cNvSpPr txBox="1"/>
      </xdr:nvSpPr>
      <xdr:spPr>
        <a:xfrm>
          <a:off x="2844800" y="149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1,042,120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32810</xdr:rowOff>
    </xdr:from>
    <xdr:to>
      <xdr:col>3</xdr:col>
      <xdr:colOff>330200</xdr:colOff>
      <xdr:row>84</xdr:row>
      <xdr:rowOff>134410</xdr:rowOff>
    </xdr:to>
    <xdr:sp macro="" textlink="">
      <xdr:nvSpPr>
        <xdr:cNvPr id="218" name="円/楕円 217"/>
        <xdr:cNvSpPr/>
      </xdr:nvSpPr>
      <xdr:spPr>
        <a:xfrm>
          <a:off x="2286000" y="144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119187</xdr:rowOff>
    </xdr:from>
    <xdr:ext cx="762000" cy="259045"/>
    <xdr:sp macro="" textlink="">
      <xdr:nvSpPr>
        <xdr:cNvPr id="219" name="テキスト ボックス 218"/>
        <xdr:cNvSpPr txBox="1"/>
      </xdr:nvSpPr>
      <xdr:spPr>
        <a:xfrm>
          <a:off x="1955800" y="1452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645,923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63931</xdr:rowOff>
    </xdr:from>
    <xdr:to>
      <xdr:col>2</xdr:col>
      <xdr:colOff>127000</xdr:colOff>
      <xdr:row>82</xdr:row>
      <xdr:rowOff>165531</xdr:rowOff>
    </xdr:to>
    <xdr:sp macro="" textlink="">
      <xdr:nvSpPr>
        <xdr:cNvPr id="220" name="円/楕円 219"/>
        <xdr:cNvSpPr/>
      </xdr:nvSpPr>
      <xdr:spPr>
        <a:xfrm>
          <a:off x="1397000" y="141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150308</xdr:rowOff>
    </xdr:from>
    <xdr:ext cx="762000" cy="259045"/>
    <xdr:sp macro="" textlink="">
      <xdr:nvSpPr>
        <xdr:cNvPr id="221" name="テキスト ボックス 220"/>
        <xdr:cNvSpPr txBox="1"/>
      </xdr:nvSpPr>
      <xdr:spPr>
        <a:xfrm>
          <a:off x="1066800" y="1420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ラスパイレス指数は、類似団体平均より４％下回っている。</a:t>
          </a:r>
          <a:endParaRPr kumimoji="1" lang="en-US" altLang="ja-JP" sz="1300" baseline="0">
            <a:latin typeface="ＭＳ Ｐゴシック"/>
          </a:endParaRPr>
        </a:p>
        <a:p>
          <a:r>
            <a:rPr kumimoji="1" lang="ja-JP" altLang="en-US" sz="1300" baseline="0">
              <a:latin typeface="ＭＳ Ｐゴシック"/>
            </a:rPr>
            <a:t>　退職者数と新規採用者数の割合等による，職員の年齢構成の違いによるものである。</a:t>
          </a:r>
          <a:endParaRPr kumimoji="1" lang="en-US" altLang="ja-JP" sz="1300" baseline="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4" name="直線コネクタ 253"/>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5"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56" name="直線コネクタ 255"/>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73554</xdr:rowOff>
    </xdr:from>
    <xdr:to>
      <xdr:col>24</xdr:col>
      <xdr:colOff>558800</xdr:colOff>
      <xdr:row>82</xdr:row>
      <xdr:rowOff>113771</xdr:rowOff>
    </xdr:to>
    <xdr:cxnSp macro="">
      <xdr:nvCxnSpPr>
        <xdr:cNvPr id="259" name="直線コネクタ 258"/>
        <xdr:cNvCxnSpPr/>
      </xdr:nvCxnSpPr>
      <xdr:spPr>
        <a:xfrm flipV="1">
          <a:off x="16179800" y="1413245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0"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1" name="フローチャート : 判断 260"/>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113771</xdr:rowOff>
    </xdr:from>
    <xdr:to>
      <xdr:col>23</xdr:col>
      <xdr:colOff>406400</xdr:colOff>
      <xdr:row>83</xdr:row>
      <xdr:rowOff>52916</xdr:rowOff>
    </xdr:to>
    <xdr:cxnSp macro="">
      <xdr:nvCxnSpPr>
        <xdr:cNvPr id="262" name="直線コネクタ 261"/>
        <xdr:cNvCxnSpPr/>
      </xdr:nvCxnSpPr>
      <xdr:spPr>
        <a:xfrm flipV="1">
          <a:off x="15290800" y="14172671"/>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3" name="フローチャート : 判断 262"/>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4" name="テキスト ボックス 263"/>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85</xdr:row>
      <xdr:rowOff>102129</xdr:rowOff>
    </xdr:to>
    <xdr:cxnSp macro="">
      <xdr:nvCxnSpPr>
        <xdr:cNvPr id="265" name="直線コネクタ 264"/>
        <xdr:cNvCxnSpPr/>
      </xdr:nvCxnSpPr>
      <xdr:spPr>
        <a:xfrm flipV="1">
          <a:off x="14401800" y="14283266"/>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66" name="フローチャート : 判断 265"/>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67" name="テキスト ボックス 266"/>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102129</xdr:rowOff>
    </xdr:from>
    <xdr:to>
      <xdr:col>21</xdr:col>
      <xdr:colOff>0</xdr:colOff>
      <xdr:row>85</xdr:row>
      <xdr:rowOff>162454</xdr:rowOff>
    </xdr:to>
    <xdr:cxnSp macro="">
      <xdr:nvCxnSpPr>
        <xdr:cNvPr id="268" name="直線コネクタ 267"/>
        <xdr:cNvCxnSpPr/>
      </xdr:nvCxnSpPr>
      <xdr:spPr>
        <a:xfrm flipV="1">
          <a:off x="13512800" y="146753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69" name="フローチャート : 判断 268"/>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0" name="テキスト ボックス 269"/>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1" name="フローチャート : 判断 270"/>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2" name="テキスト ボックス 271"/>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22754</xdr:rowOff>
    </xdr:from>
    <xdr:to>
      <xdr:col>24</xdr:col>
      <xdr:colOff>609600</xdr:colOff>
      <xdr:row>82</xdr:row>
      <xdr:rowOff>124354</xdr:rowOff>
    </xdr:to>
    <xdr:sp macro="" textlink="">
      <xdr:nvSpPr>
        <xdr:cNvPr id="278" name="円/楕円 277"/>
        <xdr:cNvSpPr/>
      </xdr:nvSpPr>
      <xdr:spPr>
        <a:xfrm>
          <a:off x="169672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39281</xdr:rowOff>
    </xdr:from>
    <xdr:ext cx="762000" cy="259045"/>
    <xdr:sp macro="" textlink="">
      <xdr:nvSpPr>
        <xdr:cNvPr id="279" name="給与水準   （国との比較）該当値テキスト"/>
        <xdr:cNvSpPr txBox="1"/>
      </xdr:nvSpPr>
      <xdr:spPr>
        <a:xfrm>
          <a:off x="17106900" y="1392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62971</xdr:rowOff>
    </xdr:from>
    <xdr:to>
      <xdr:col>23</xdr:col>
      <xdr:colOff>457200</xdr:colOff>
      <xdr:row>82</xdr:row>
      <xdr:rowOff>164571</xdr:rowOff>
    </xdr:to>
    <xdr:sp macro="" textlink="">
      <xdr:nvSpPr>
        <xdr:cNvPr id="280" name="円/楕円 279"/>
        <xdr:cNvSpPr/>
      </xdr:nvSpPr>
      <xdr:spPr>
        <a:xfrm>
          <a:off x="16129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3298</xdr:rowOff>
    </xdr:from>
    <xdr:ext cx="736600" cy="259045"/>
    <xdr:sp macro="" textlink="">
      <xdr:nvSpPr>
        <xdr:cNvPr id="281" name="テキスト ボックス 280"/>
        <xdr:cNvSpPr txBox="1"/>
      </xdr:nvSpPr>
      <xdr:spPr>
        <a:xfrm>
          <a:off x="15798800" y="138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2" name="円/楕円 281"/>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3" name="テキスト ボックス 28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51329</xdr:rowOff>
    </xdr:from>
    <xdr:to>
      <xdr:col>21</xdr:col>
      <xdr:colOff>50800</xdr:colOff>
      <xdr:row>85</xdr:row>
      <xdr:rowOff>152929</xdr:rowOff>
    </xdr:to>
    <xdr:sp macro="" textlink="">
      <xdr:nvSpPr>
        <xdr:cNvPr id="284" name="円/楕円 283"/>
        <xdr:cNvSpPr/>
      </xdr:nvSpPr>
      <xdr:spPr>
        <a:xfrm>
          <a:off x="14351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163106</xdr:rowOff>
    </xdr:from>
    <xdr:ext cx="762000" cy="259045"/>
    <xdr:sp macro="" textlink="">
      <xdr:nvSpPr>
        <xdr:cNvPr id="285" name="テキスト ボックス 284"/>
        <xdr:cNvSpPr txBox="1"/>
      </xdr:nvSpPr>
      <xdr:spPr>
        <a:xfrm>
          <a:off x="14020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111654</xdr:rowOff>
    </xdr:from>
    <xdr:to>
      <xdr:col>19</xdr:col>
      <xdr:colOff>533400</xdr:colOff>
      <xdr:row>86</xdr:row>
      <xdr:rowOff>41804</xdr:rowOff>
    </xdr:to>
    <xdr:sp macro="" textlink="">
      <xdr:nvSpPr>
        <xdr:cNvPr id="286" name="円/楕円 285"/>
        <xdr:cNvSpPr/>
      </xdr:nvSpPr>
      <xdr:spPr>
        <a:xfrm>
          <a:off x="13462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51981</xdr:rowOff>
    </xdr:from>
    <xdr:ext cx="762000" cy="259045"/>
    <xdr:sp macro="" textlink="">
      <xdr:nvSpPr>
        <xdr:cNvPr id="287" name="テキスト ボックス 286"/>
        <xdr:cNvSpPr txBox="1"/>
      </xdr:nvSpPr>
      <xdr:spPr>
        <a:xfrm>
          <a:off x="13131800" y="1445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一部のごみ収集業務や道路維持補修業務、保育施設運営などを直営で行っていることに加え、震災関連業務に対応するための任期付きを含めた職員採用数の増などにより、類似団体平均を上回っている。</a:t>
          </a:r>
          <a:endParaRPr kumimoji="1" lang="en-US" altLang="ja-JP" sz="1300">
            <a:latin typeface="ＭＳ Ｐゴシック"/>
          </a:endParaRPr>
        </a:p>
        <a:p>
          <a:r>
            <a:rPr kumimoji="1" lang="ja-JP" altLang="en-US" sz="1300">
              <a:latin typeface="ＭＳ Ｐゴシック"/>
            </a:rPr>
            <a:t>　今後も復興事業等への対応のため、当面は大幅な職員数の削減が難しい状況にあるが、ごみ収集業務の全面委託化の実施等の民間委託の推進や、通常業務について、業務の効率化を進めるなどの取組を実施し、職員数の適正化を図るよう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121436</xdr:rowOff>
    </xdr:from>
    <xdr:to>
      <xdr:col>24</xdr:col>
      <xdr:colOff>558800</xdr:colOff>
      <xdr:row>62</xdr:row>
      <xdr:rowOff>144417</xdr:rowOff>
    </xdr:to>
    <xdr:cxnSp macro="">
      <xdr:nvCxnSpPr>
        <xdr:cNvPr id="324" name="直線コネクタ 323"/>
        <xdr:cNvCxnSpPr/>
      </xdr:nvCxnSpPr>
      <xdr:spPr>
        <a:xfrm>
          <a:off x="16179800" y="1075133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101902</xdr:rowOff>
    </xdr:from>
    <xdr:to>
      <xdr:col>23</xdr:col>
      <xdr:colOff>406400</xdr:colOff>
      <xdr:row>62</xdr:row>
      <xdr:rowOff>121436</xdr:rowOff>
    </xdr:to>
    <xdr:cxnSp macro="">
      <xdr:nvCxnSpPr>
        <xdr:cNvPr id="327" name="直線コネクタ 326"/>
        <xdr:cNvCxnSpPr/>
      </xdr:nvCxnSpPr>
      <xdr:spPr>
        <a:xfrm>
          <a:off x="15290800" y="1073180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101902</xdr:rowOff>
    </xdr:from>
    <xdr:to>
      <xdr:col>22</xdr:col>
      <xdr:colOff>203200</xdr:colOff>
      <xdr:row>62</xdr:row>
      <xdr:rowOff>105349</xdr:rowOff>
    </xdr:to>
    <xdr:cxnSp macro="">
      <xdr:nvCxnSpPr>
        <xdr:cNvPr id="330" name="直線コネクタ 329"/>
        <xdr:cNvCxnSpPr/>
      </xdr:nvCxnSpPr>
      <xdr:spPr>
        <a:xfrm flipV="1">
          <a:off x="14401800" y="107318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41003</xdr:rowOff>
    </xdr:from>
    <xdr:to>
      <xdr:col>21</xdr:col>
      <xdr:colOff>0</xdr:colOff>
      <xdr:row>62</xdr:row>
      <xdr:rowOff>105349</xdr:rowOff>
    </xdr:to>
    <xdr:cxnSp macro="">
      <xdr:nvCxnSpPr>
        <xdr:cNvPr id="333" name="直線コネクタ 332"/>
        <xdr:cNvCxnSpPr/>
      </xdr:nvCxnSpPr>
      <xdr:spPr>
        <a:xfrm>
          <a:off x="13512800" y="1067090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93617</xdr:rowOff>
    </xdr:from>
    <xdr:to>
      <xdr:col>24</xdr:col>
      <xdr:colOff>609600</xdr:colOff>
      <xdr:row>63</xdr:row>
      <xdr:rowOff>23767</xdr:rowOff>
    </xdr:to>
    <xdr:sp macro="" textlink="">
      <xdr:nvSpPr>
        <xdr:cNvPr id="343" name="円/楕円 342"/>
        <xdr:cNvSpPr/>
      </xdr:nvSpPr>
      <xdr:spPr>
        <a:xfrm>
          <a:off x="16967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65694</xdr:rowOff>
    </xdr:from>
    <xdr:ext cx="762000" cy="259045"/>
    <xdr:sp macro="" textlink="">
      <xdr:nvSpPr>
        <xdr:cNvPr id="344" name="定員管理の状況該当値テキスト"/>
        <xdr:cNvSpPr txBox="1"/>
      </xdr:nvSpPr>
      <xdr:spPr>
        <a:xfrm>
          <a:off x="17106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70636</xdr:rowOff>
    </xdr:from>
    <xdr:to>
      <xdr:col>23</xdr:col>
      <xdr:colOff>457200</xdr:colOff>
      <xdr:row>63</xdr:row>
      <xdr:rowOff>786</xdr:rowOff>
    </xdr:to>
    <xdr:sp macro="" textlink="">
      <xdr:nvSpPr>
        <xdr:cNvPr id="345" name="円/楕円 344"/>
        <xdr:cNvSpPr/>
      </xdr:nvSpPr>
      <xdr:spPr>
        <a:xfrm>
          <a:off x="16129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157013</xdr:rowOff>
    </xdr:from>
    <xdr:ext cx="736600" cy="259045"/>
    <xdr:sp macro="" textlink="">
      <xdr:nvSpPr>
        <xdr:cNvPr id="346" name="テキスト ボックス 345"/>
        <xdr:cNvSpPr txBox="1"/>
      </xdr:nvSpPr>
      <xdr:spPr>
        <a:xfrm>
          <a:off x="15798800" y="107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51102</xdr:rowOff>
    </xdr:from>
    <xdr:to>
      <xdr:col>22</xdr:col>
      <xdr:colOff>254000</xdr:colOff>
      <xdr:row>62</xdr:row>
      <xdr:rowOff>152702</xdr:rowOff>
    </xdr:to>
    <xdr:sp macro="" textlink="">
      <xdr:nvSpPr>
        <xdr:cNvPr id="347" name="円/楕円 346"/>
        <xdr:cNvSpPr/>
      </xdr:nvSpPr>
      <xdr:spPr>
        <a:xfrm>
          <a:off x="15240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137479</xdr:rowOff>
    </xdr:from>
    <xdr:ext cx="762000" cy="259045"/>
    <xdr:sp macro="" textlink="">
      <xdr:nvSpPr>
        <xdr:cNvPr id="348" name="テキスト ボックス 347"/>
        <xdr:cNvSpPr txBox="1"/>
      </xdr:nvSpPr>
      <xdr:spPr>
        <a:xfrm>
          <a:off x="14909800" y="1076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54549</xdr:rowOff>
    </xdr:from>
    <xdr:to>
      <xdr:col>21</xdr:col>
      <xdr:colOff>50800</xdr:colOff>
      <xdr:row>62</xdr:row>
      <xdr:rowOff>156149</xdr:rowOff>
    </xdr:to>
    <xdr:sp macro="" textlink="">
      <xdr:nvSpPr>
        <xdr:cNvPr id="349" name="円/楕円 348"/>
        <xdr:cNvSpPr/>
      </xdr:nvSpPr>
      <xdr:spPr>
        <a:xfrm>
          <a:off x="14351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140926</xdr:rowOff>
    </xdr:from>
    <xdr:ext cx="762000" cy="259045"/>
    <xdr:sp macro="" textlink="">
      <xdr:nvSpPr>
        <xdr:cNvPr id="350" name="テキスト ボックス 349"/>
        <xdr:cNvSpPr txBox="1"/>
      </xdr:nvSpPr>
      <xdr:spPr>
        <a:xfrm>
          <a:off x="14020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51" name="円/楕円 350"/>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52" name="テキスト ボックス 351"/>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年度までに実施した学校施設や漁港施設等の大規模な事業に係る起債償還が終了したことにより、償還金残高は減少しており、実質公債費比率は昨年度より</a:t>
          </a:r>
          <a:r>
            <a:rPr kumimoji="1" lang="en-US" altLang="ja-JP" sz="1300">
              <a:latin typeface="ＭＳ Ｐゴシック"/>
            </a:rPr>
            <a:t>0.8%</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　今後、災害公営住宅整備事業や、老朽化等により新規整備を実施した給食センター施設や児童センター等の償還により公債費の増が見込まれるため、新規事業についは優先度を明確にし、地方債の発行抑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43</xdr:row>
      <xdr:rowOff>12519</xdr:rowOff>
    </xdr:to>
    <xdr:cxnSp macro="">
      <xdr:nvCxnSpPr>
        <xdr:cNvPr id="387" name="直線コネクタ 386"/>
        <xdr:cNvCxnSpPr/>
      </xdr:nvCxnSpPr>
      <xdr:spPr>
        <a:xfrm flipV="1">
          <a:off x="16179800" y="732971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12519</xdr:rowOff>
    </xdr:from>
    <xdr:to>
      <xdr:col>23</xdr:col>
      <xdr:colOff>406400</xdr:colOff>
      <xdr:row>43</xdr:row>
      <xdr:rowOff>60778</xdr:rowOff>
    </xdr:to>
    <xdr:cxnSp macro="">
      <xdr:nvCxnSpPr>
        <xdr:cNvPr id="390" name="直線コネクタ 389"/>
        <xdr:cNvCxnSpPr/>
      </xdr:nvCxnSpPr>
      <xdr:spPr>
        <a:xfrm flipV="1">
          <a:off x="15290800" y="73848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129722</xdr:rowOff>
    </xdr:to>
    <xdr:cxnSp macro="">
      <xdr:nvCxnSpPr>
        <xdr:cNvPr id="393" name="直線コネクタ 392"/>
        <xdr:cNvCxnSpPr/>
      </xdr:nvCxnSpPr>
      <xdr:spPr>
        <a:xfrm flipV="1">
          <a:off x="14401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43</xdr:row>
      <xdr:rowOff>143510</xdr:rowOff>
    </xdr:to>
    <xdr:cxnSp macro="">
      <xdr:nvCxnSpPr>
        <xdr:cNvPr id="396" name="直線コネクタ 395"/>
        <xdr:cNvCxnSpPr/>
      </xdr:nvCxnSpPr>
      <xdr:spPr>
        <a:xfrm flipV="1">
          <a:off x="13512800" y="75020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406" name="円/楕円 405"/>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407"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133169</xdr:rowOff>
    </xdr:from>
    <xdr:to>
      <xdr:col>23</xdr:col>
      <xdr:colOff>457200</xdr:colOff>
      <xdr:row>43</xdr:row>
      <xdr:rowOff>63319</xdr:rowOff>
    </xdr:to>
    <xdr:sp macro="" textlink="">
      <xdr:nvSpPr>
        <xdr:cNvPr id="408" name="円/楕円 407"/>
        <xdr:cNvSpPr/>
      </xdr:nvSpPr>
      <xdr:spPr>
        <a:xfrm>
          <a:off x="16129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48096</xdr:rowOff>
    </xdr:from>
    <xdr:ext cx="736600" cy="259045"/>
    <xdr:sp macro="" textlink="">
      <xdr:nvSpPr>
        <xdr:cNvPr id="409" name="テキスト ボックス 408"/>
        <xdr:cNvSpPr txBox="1"/>
      </xdr:nvSpPr>
      <xdr:spPr>
        <a:xfrm>
          <a:off x="15798800" y="742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10" name="円/楕円 409"/>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11" name="テキスト ボックス 410"/>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12" name="円/楕円 411"/>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13" name="テキスト ボックス 412"/>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4" name="円/楕円 41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5" name="テキスト ボックス 41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復興関連事業の進捗により多額となった決算剰余金の、財政調整基金への積立等による充当可能基金の増や、貸付金償還など、充当可能特定歳入の増により、充当財源が多額となったため、将来負担比率は類似団体を下回っている。</a:t>
          </a:r>
          <a:endParaRPr kumimoji="1" lang="en-US" altLang="ja-JP" sz="1300">
            <a:latin typeface="ＭＳ Ｐゴシック"/>
          </a:endParaRPr>
        </a:p>
        <a:p>
          <a:r>
            <a:rPr kumimoji="1" lang="ja-JP" altLang="en-US" sz="1300">
              <a:latin typeface="ＭＳ Ｐゴシック"/>
            </a:rPr>
            <a:t>　しかし今後は、災害公営住宅整備事業債の借入や、病院事業や下水道事業などの公営企業債に係る繰入額の増加が見込まれることから、新規事業については優先度を見直し、地方債の発行抑制するなど、後年度負担の軽減を図り、健全な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40344</xdr:rowOff>
    </xdr:from>
    <xdr:to>
      <xdr:col>24</xdr:col>
      <xdr:colOff>558800</xdr:colOff>
      <xdr:row>14</xdr:row>
      <xdr:rowOff>84582</xdr:rowOff>
    </xdr:to>
    <xdr:cxnSp macro="">
      <xdr:nvCxnSpPr>
        <xdr:cNvPr id="449" name="直線コネクタ 448"/>
        <xdr:cNvCxnSpPr/>
      </xdr:nvCxnSpPr>
      <xdr:spPr>
        <a:xfrm flipV="1">
          <a:off x="16179800" y="244064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84582</xdr:rowOff>
    </xdr:from>
    <xdr:to>
      <xdr:col>23</xdr:col>
      <xdr:colOff>406400</xdr:colOff>
      <xdr:row>15</xdr:row>
      <xdr:rowOff>84455</xdr:rowOff>
    </xdr:to>
    <xdr:cxnSp macro="">
      <xdr:nvCxnSpPr>
        <xdr:cNvPr id="452" name="直線コネクタ 451"/>
        <xdr:cNvCxnSpPr/>
      </xdr:nvCxnSpPr>
      <xdr:spPr>
        <a:xfrm flipV="1">
          <a:off x="15290800" y="2484882"/>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61934</xdr:rowOff>
    </xdr:from>
    <xdr:to>
      <xdr:col>22</xdr:col>
      <xdr:colOff>203200</xdr:colOff>
      <xdr:row>15</xdr:row>
      <xdr:rowOff>84455</xdr:rowOff>
    </xdr:to>
    <xdr:cxnSp macro="">
      <xdr:nvCxnSpPr>
        <xdr:cNvPr id="455" name="直線コネクタ 454"/>
        <xdr:cNvCxnSpPr/>
      </xdr:nvCxnSpPr>
      <xdr:spPr>
        <a:xfrm>
          <a:off x="14401800" y="2633684"/>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61934</xdr:rowOff>
    </xdr:from>
    <xdr:to>
      <xdr:col>21</xdr:col>
      <xdr:colOff>0</xdr:colOff>
      <xdr:row>18</xdr:row>
      <xdr:rowOff>91313</xdr:rowOff>
    </xdr:to>
    <xdr:cxnSp macro="">
      <xdr:nvCxnSpPr>
        <xdr:cNvPr id="458" name="直線コネクタ 457"/>
        <xdr:cNvCxnSpPr/>
      </xdr:nvCxnSpPr>
      <xdr:spPr>
        <a:xfrm flipV="1">
          <a:off x="13512800" y="2633684"/>
          <a:ext cx="889000" cy="54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160994</xdr:rowOff>
    </xdr:from>
    <xdr:to>
      <xdr:col>24</xdr:col>
      <xdr:colOff>609600</xdr:colOff>
      <xdr:row>14</xdr:row>
      <xdr:rowOff>91144</xdr:rowOff>
    </xdr:to>
    <xdr:sp macro="" textlink="">
      <xdr:nvSpPr>
        <xdr:cNvPr id="468" name="円/楕円 467"/>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82271</xdr:rowOff>
    </xdr:from>
    <xdr:ext cx="762000" cy="259045"/>
    <xdr:sp macro="" textlink="">
      <xdr:nvSpPr>
        <xdr:cNvPr id="469"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33782</xdr:rowOff>
    </xdr:from>
    <xdr:to>
      <xdr:col>23</xdr:col>
      <xdr:colOff>457200</xdr:colOff>
      <xdr:row>14</xdr:row>
      <xdr:rowOff>135382</xdr:rowOff>
    </xdr:to>
    <xdr:sp macro="" textlink="">
      <xdr:nvSpPr>
        <xdr:cNvPr id="470" name="円/楕円 469"/>
        <xdr:cNvSpPr/>
      </xdr:nvSpPr>
      <xdr:spPr>
        <a:xfrm>
          <a:off x="16129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145559</xdr:rowOff>
    </xdr:from>
    <xdr:ext cx="736600" cy="259045"/>
    <xdr:sp macro="" textlink="">
      <xdr:nvSpPr>
        <xdr:cNvPr id="471" name="テキスト ボックス 470"/>
        <xdr:cNvSpPr txBox="1"/>
      </xdr:nvSpPr>
      <xdr:spPr>
        <a:xfrm>
          <a:off x="15798800" y="220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33655</xdr:rowOff>
    </xdr:from>
    <xdr:to>
      <xdr:col>22</xdr:col>
      <xdr:colOff>254000</xdr:colOff>
      <xdr:row>15</xdr:row>
      <xdr:rowOff>135255</xdr:rowOff>
    </xdr:to>
    <xdr:sp macro="" textlink="">
      <xdr:nvSpPr>
        <xdr:cNvPr id="472" name="円/楕円 471"/>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145432</xdr:rowOff>
    </xdr:from>
    <xdr:ext cx="762000" cy="259045"/>
    <xdr:sp macro="" textlink="">
      <xdr:nvSpPr>
        <xdr:cNvPr id="473" name="テキスト ボックス 472"/>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11134</xdr:rowOff>
    </xdr:from>
    <xdr:to>
      <xdr:col>21</xdr:col>
      <xdr:colOff>50800</xdr:colOff>
      <xdr:row>15</xdr:row>
      <xdr:rowOff>112734</xdr:rowOff>
    </xdr:to>
    <xdr:sp macro="" textlink="">
      <xdr:nvSpPr>
        <xdr:cNvPr id="474" name="円/楕円 473"/>
        <xdr:cNvSpPr/>
      </xdr:nvSpPr>
      <xdr:spPr>
        <a:xfrm>
          <a:off x="14351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122911</xdr:rowOff>
    </xdr:from>
    <xdr:ext cx="762000" cy="259045"/>
    <xdr:sp macro="" textlink="">
      <xdr:nvSpPr>
        <xdr:cNvPr id="475" name="テキスト ボックス 474"/>
        <xdr:cNvSpPr txBox="1"/>
      </xdr:nvSpPr>
      <xdr:spPr>
        <a:xfrm>
          <a:off x="14020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76" name="円/楕円 475"/>
        <xdr:cNvSpPr/>
      </xdr:nvSpPr>
      <xdr:spPr>
        <a:xfrm>
          <a:off x="13462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77" name="テキスト ボックス 47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一部のごみ収集業務や道路維持補修業務などを直営で行っているほか、復興事業対応のため、任期付きを含めた職員採用の増により、類似団体と比べ職員数が多いことから、類似団体平均を上回っている。</a:t>
          </a:r>
          <a:endParaRPr kumimoji="1" lang="en-US" altLang="ja-JP" sz="1200">
            <a:latin typeface="ＭＳ Ｐゴシック"/>
          </a:endParaRPr>
        </a:p>
        <a:p>
          <a:r>
            <a:rPr kumimoji="1" lang="ja-JP" altLang="en-US" sz="1200">
              <a:latin typeface="ＭＳ Ｐゴシック"/>
            </a:rPr>
            <a:t>　震災により減少していた市税収入が徐々に回復傾向にあるため、経常収支比率も改善傾向にあるが、復興事業が続く間は、職員数の大幅な削減は難しい状況である。今後は、可能な業務については民間委託を進め、人件費の抑制に努める。</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107950</xdr:rowOff>
    </xdr:to>
    <xdr:cxnSp macro="">
      <xdr:nvCxnSpPr>
        <xdr:cNvPr id="66" name="直線コネクタ 65"/>
        <xdr:cNvCxnSpPr/>
      </xdr:nvCxnSpPr>
      <xdr:spPr>
        <a:xfrm flipV="1">
          <a:off x="3987800" y="6695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168910</xdr:rowOff>
    </xdr:to>
    <xdr:cxnSp macro="">
      <xdr:nvCxnSpPr>
        <xdr:cNvPr id="69" name="直線コネクタ 68"/>
        <xdr:cNvCxnSpPr/>
      </xdr:nvCxnSpPr>
      <xdr:spPr>
        <a:xfrm flipV="1">
          <a:off x="3098800" y="679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12700</xdr:rowOff>
    </xdr:to>
    <xdr:cxnSp macro="">
      <xdr:nvCxnSpPr>
        <xdr:cNvPr id="72" name="直線コネクタ 71"/>
        <xdr:cNvCxnSpPr/>
      </xdr:nvCxnSpPr>
      <xdr:spPr>
        <a:xfrm flipV="1">
          <a:off x="2209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127000</xdr:rowOff>
    </xdr:to>
    <xdr:cxnSp macro="">
      <xdr:nvCxnSpPr>
        <xdr:cNvPr id="75" name="直線コネクタ 74"/>
        <xdr:cNvCxnSpPr/>
      </xdr:nvCxnSpPr>
      <xdr:spPr>
        <a:xfrm flipV="1">
          <a:off x="1320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90" name="テキスト ボックス 89"/>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2.5%</a:t>
          </a:r>
          <a:r>
            <a:rPr kumimoji="1" lang="ja-JP" altLang="en-US" sz="1300">
              <a:latin typeface="ＭＳ Ｐゴシック"/>
            </a:rPr>
            <a:t>下回っているが、これはごみ収集業務や道路維持修繕等について直営実施の業務が多いなど、行政サービスの提供形態の違いによるためである。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14</xdr:row>
      <xdr:rowOff>88900</xdr:rowOff>
    </xdr:to>
    <xdr:cxnSp macro="">
      <xdr:nvCxnSpPr>
        <xdr:cNvPr id="127" name="直線コネクタ 126"/>
        <xdr:cNvCxnSpPr/>
      </xdr:nvCxnSpPr>
      <xdr:spPr>
        <a:xfrm flipV="1">
          <a:off x="15671800" y="247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165100</xdr:rowOff>
    </xdr:to>
    <xdr:cxnSp macro="">
      <xdr:nvCxnSpPr>
        <xdr:cNvPr id="130" name="直線コネクタ 129"/>
        <xdr:cNvCxnSpPr/>
      </xdr:nvCxnSpPr>
      <xdr:spPr>
        <a:xfrm flipV="1">
          <a:off x="14782800" y="248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165100</xdr:rowOff>
    </xdr:to>
    <xdr:cxnSp macro="">
      <xdr:nvCxnSpPr>
        <xdr:cNvPr id="133" name="直線コネクタ 132"/>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127000</xdr:rowOff>
    </xdr:to>
    <xdr:cxnSp macro="">
      <xdr:nvCxnSpPr>
        <xdr:cNvPr id="136" name="直線コネクタ 135"/>
        <xdr:cNvCxnSpPr/>
      </xdr:nvCxnSpPr>
      <xdr:spPr>
        <a:xfrm>
          <a:off x="13004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6" name="円/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扶助費に係る経常収支比率が類似団体平均を下回っているのは、児童扶助費や生活保護費の支給が他団体に比べて低いためである。</a:t>
          </a:r>
          <a:endParaRPr kumimoji="1" lang="en-US" altLang="ja-JP" sz="1300">
            <a:latin typeface="ＭＳ Ｐゴシック"/>
          </a:endParaRPr>
        </a:p>
        <a:p>
          <a:r>
            <a:rPr kumimoji="1" lang="ja-JP" altLang="en-US" sz="1300">
              <a:latin typeface="ＭＳ Ｐゴシック"/>
            </a:rPr>
            <a:t>　児童手当や子ども医療費等については、対象となる子どもの数が少ないことが要因と考えられる。</a:t>
          </a:r>
          <a:endParaRPr kumimoji="1" lang="en-US" altLang="ja-JP" sz="1300">
            <a:latin typeface="ＭＳ Ｐゴシック"/>
          </a:endParaRPr>
        </a:p>
        <a:p>
          <a:r>
            <a:rPr kumimoji="1" lang="ja-JP" altLang="en-US" sz="1300">
              <a:latin typeface="ＭＳ Ｐゴシック"/>
            </a:rPr>
            <a:t>　生活保護費については、今後も適正な資格審査等により、扶助費の増加抑制に努める。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23585</xdr:rowOff>
    </xdr:from>
    <xdr:to>
      <xdr:col>7</xdr:col>
      <xdr:colOff>15875</xdr:colOff>
      <xdr:row>52</xdr:row>
      <xdr:rowOff>56243</xdr:rowOff>
    </xdr:to>
    <xdr:cxnSp macro="">
      <xdr:nvCxnSpPr>
        <xdr:cNvPr id="190" name="直線コネクタ 189"/>
        <xdr:cNvCxnSpPr/>
      </xdr:nvCxnSpPr>
      <xdr:spPr>
        <a:xfrm flipV="1">
          <a:off x="3987800" y="8938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56243</xdr:rowOff>
    </xdr:from>
    <xdr:to>
      <xdr:col>5</xdr:col>
      <xdr:colOff>549275</xdr:colOff>
      <xdr:row>52</xdr:row>
      <xdr:rowOff>143328</xdr:rowOff>
    </xdr:to>
    <xdr:cxnSp macro="">
      <xdr:nvCxnSpPr>
        <xdr:cNvPr id="193" name="直線コネクタ 192"/>
        <xdr:cNvCxnSpPr/>
      </xdr:nvCxnSpPr>
      <xdr:spPr>
        <a:xfrm flipV="1">
          <a:off x="3098800" y="8971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45357</xdr:rowOff>
    </xdr:from>
    <xdr:to>
      <xdr:col>4</xdr:col>
      <xdr:colOff>346075</xdr:colOff>
      <xdr:row>52</xdr:row>
      <xdr:rowOff>143328</xdr:rowOff>
    </xdr:to>
    <xdr:cxnSp macro="">
      <xdr:nvCxnSpPr>
        <xdr:cNvPr id="196" name="直線コネクタ 195"/>
        <xdr:cNvCxnSpPr/>
      </xdr:nvCxnSpPr>
      <xdr:spPr>
        <a:xfrm>
          <a:off x="2209800" y="8960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45357</xdr:rowOff>
    </xdr:from>
    <xdr:to>
      <xdr:col>3</xdr:col>
      <xdr:colOff>142875</xdr:colOff>
      <xdr:row>52</xdr:row>
      <xdr:rowOff>78015</xdr:rowOff>
    </xdr:to>
    <xdr:cxnSp macro="">
      <xdr:nvCxnSpPr>
        <xdr:cNvPr id="199" name="直線コネクタ 198"/>
        <xdr:cNvCxnSpPr/>
      </xdr:nvCxnSpPr>
      <xdr:spPr>
        <a:xfrm flipV="1">
          <a:off x="1320800" y="8960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51</xdr:row>
      <xdr:rowOff>144235</xdr:rowOff>
    </xdr:from>
    <xdr:to>
      <xdr:col>7</xdr:col>
      <xdr:colOff>66675</xdr:colOff>
      <xdr:row>52</xdr:row>
      <xdr:rowOff>74385</xdr:rowOff>
    </xdr:to>
    <xdr:sp macro="" textlink="">
      <xdr:nvSpPr>
        <xdr:cNvPr id="209" name="円/楕円 208"/>
        <xdr:cNvSpPr/>
      </xdr:nvSpPr>
      <xdr:spPr>
        <a:xfrm>
          <a:off x="47752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52812</xdr:rowOff>
    </xdr:from>
    <xdr:ext cx="762000" cy="259045"/>
    <xdr:sp macro="" textlink="">
      <xdr:nvSpPr>
        <xdr:cNvPr id="210" name="扶助費該当値テキスト"/>
        <xdr:cNvSpPr txBox="1"/>
      </xdr:nvSpPr>
      <xdr:spPr>
        <a:xfrm>
          <a:off x="4914900" y="87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5443</xdr:rowOff>
    </xdr:from>
    <xdr:to>
      <xdr:col>5</xdr:col>
      <xdr:colOff>600075</xdr:colOff>
      <xdr:row>52</xdr:row>
      <xdr:rowOff>107043</xdr:rowOff>
    </xdr:to>
    <xdr:sp macro="" textlink="">
      <xdr:nvSpPr>
        <xdr:cNvPr id="211" name="円/楕円 210"/>
        <xdr:cNvSpPr/>
      </xdr:nvSpPr>
      <xdr:spPr>
        <a:xfrm>
          <a:off x="3937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117220</xdr:rowOff>
    </xdr:from>
    <xdr:ext cx="736600" cy="259045"/>
    <xdr:sp macro="" textlink="">
      <xdr:nvSpPr>
        <xdr:cNvPr id="212" name="テキスト ボックス 211"/>
        <xdr:cNvSpPr txBox="1"/>
      </xdr:nvSpPr>
      <xdr:spPr>
        <a:xfrm>
          <a:off x="3606800" y="868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92528</xdr:rowOff>
    </xdr:from>
    <xdr:to>
      <xdr:col>4</xdr:col>
      <xdr:colOff>396875</xdr:colOff>
      <xdr:row>53</xdr:row>
      <xdr:rowOff>22678</xdr:rowOff>
    </xdr:to>
    <xdr:sp macro="" textlink="">
      <xdr:nvSpPr>
        <xdr:cNvPr id="213" name="円/楕円 212"/>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32855</xdr:rowOff>
    </xdr:from>
    <xdr:ext cx="762000" cy="259045"/>
    <xdr:sp macro="" textlink="">
      <xdr:nvSpPr>
        <xdr:cNvPr id="214" name="テキスト ボックス 213"/>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51</xdr:row>
      <xdr:rowOff>166007</xdr:rowOff>
    </xdr:from>
    <xdr:to>
      <xdr:col>3</xdr:col>
      <xdr:colOff>193675</xdr:colOff>
      <xdr:row>52</xdr:row>
      <xdr:rowOff>96157</xdr:rowOff>
    </xdr:to>
    <xdr:sp macro="" textlink="">
      <xdr:nvSpPr>
        <xdr:cNvPr id="215" name="円/楕円 214"/>
        <xdr:cNvSpPr/>
      </xdr:nvSpPr>
      <xdr:spPr>
        <a:xfrm>
          <a:off x="21590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106334</xdr:rowOff>
    </xdr:from>
    <xdr:ext cx="762000" cy="259045"/>
    <xdr:sp macro="" textlink="">
      <xdr:nvSpPr>
        <xdr:cNvPr id="216" name="テキスト ボックス 215"/>
        <xdr:cNvSpPr txBox="1"/>
      </xdr:nvSpPr>
      <xdr:spPr>
        <a:xfrm>
          <a:off x="1828800" y="86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27215</xdr:rowOff>
    </xdr:from>
    <xdr:to>
      <xdr:col>1</xdr:col>
      <xdr:colOff>676275</xdr:colOff>
      <xdr:row>52</xdr:row>
      <xdr:rowOff>128815</xdr:rowOff>
    </xdr:to>
    <xdr:sp macro="" textlink="">
      <xdr:nvSpPr>
        <xdr:cNvPr id="217" name="円/楕円 216"/>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138992</xdr:rowOff>
    </xdr:from>
    <xdr:ext cx="762000" cy="259045"/>
    <xdr:sp macro="" textlink="">
      <xdr:nvSpPr>
        <xdr:cNvPr id="218" name="テキスト ボックス 217"/>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その他に係る経常収支比率が類似団体平均を上回っているのは、繰出金の増加によるものである。介護保険特別会計や後期高齢者医療特別会計の給付費の増加により、一般会計からの繰出が増加している。</a:t>
          </a:r>
          <a:endParaRPr kumimoji="1" lang="en-US" altLang="ja-JP" sz="1300">
            <a:latin typeface="ＭＳ Ｐゴシック"/>
          </a:endParaRPr>
        </a:p>
        <a:p>
          <a:r>
            <a:rPr kumimoji="1" lang="ja-JP" altLang="en-US" sz="1300">
              <a:latin typeface="ＭＳ Ｐゴシック"/>
            </a:rPr>
            <a:t>　今後も、高齢化に伴って増加が見込まれることから、引き続き予防事業に重点を置くなど、給付費の縮減を図ることにより、一般会計からの繰出しの縮減に努める。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85090</xdr:rowOff>
    </xdr:to>
    <xdr:cxnSp macro="">
      <xdr:nvCxnSpPr>
        <xdr:cNvPr id="251" name="直線コネクタ 250"/>
        <xdr:cNvCxnSpPr/>
      </xdr:nvCxnSpPr>
      <xdr:spPr>
        <a:xfrm>
          <a:off x="15671800" y="10147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59</xdr:row>
      <xdr:rowOff>31750</xdr:rowOff>
    </xdr:to>
    <xdr:cxnSp macro="">
      <xdr:nvCxnSpPr>
        <xdr:cNvPr id="254" name="直線コネクタ 253"/>
        <xdr:cNvCxnSpPr/>
      </xdr:nvCxnSpPr>
      <xdr:spPr>
        <a:xfrm>
          <a:off x="14782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138430</xdr:rowOff>
    </xdr:to>
    <xdr:cxnSp macro="">
      <xdr:nvCxnSpPr>
        <xdr:cNvPr id="257" name="直線コネクタ 256"/>
        <xdr:cNvCxnSpPr/>
      </xdr:nvCxnSpPr>
      <xdr:spPr>
        <a:xfrm flipV="1">
          <a:off x="13893800" y="10055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62230</xdr:rowOff>
    </xdr:from>
    <xdr:to>
      <xdr:col>20</xdr:col>
      <xdr:colOff>158750</xdr:colOff>
      <xdr:row>59</xdr:row>
      <xdr:rowOff>138430</xdr:rowOff>
    </xdr:to>
    <xdr:cxnSp macro="">
      <xdr:nvCxnSpPr>
        <xdr:cNvPr id="260" name="直線コネクタ 259"/>
        <xdr:cNvCxnSpPr/>
      </xdr:nvCxnSpPr>
      <xdr:spPr>
        <a:xfrm>
          <a:off x="13004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2" name="円/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4" name="円/楕円 273"/>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5" name="テキスト ボックス 274"/>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6" name="円/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8" name="円/楕円 277"/>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9" name="テキスト ボックス 278"/>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補助費等に係る経常収支比率が類似団体平均を上回っているのは、一部事務組合への負担金や、水道事業会計、病院事業会計等の公営企業会計への補助金等が多いためである。</a:t>
          </a:r>
          <a:endParaRPr kumimoji="1" lang="en-US" altLang="ja-JP" sz="1300" baseline="0">
            <a:latin typeface="ＭＳ Ｐゴシック"/>
          </a:endParaRPr>
        </a:p>
        <a:p>
          <a:r>
            <a:rPr kumimoji="1" lang="ja-JP" altLang="en-US" sz="1300" baseline="0">
              <a:latin typeface="ＭＳ Ｐゴシック"/>
            </a:rPr>
            <a:t>　今後は、企業会計の更なる経営改善に取り組み、補助費等の削減に努める。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136144</xdr:rowOff>
    </xdr:to>
    <xdr:cxnSp macro="">
      <xdr:nvCxnSpPr>
        <xdr:cNvPr id="309" name="直線コネクタ 308"/>
        <xdr:cNvCxnSpPr/>
      </xdr:nvCxnSpPr>
      <xdr:spPr>
        <a:xfrm flipV="1">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168148</xdr:rowOff>
    </xdr:to>
    <xdr:cxnSp macro="">
      <xdr:nvCxnSpPr>
        <xdr:cNvPr id="312" name="直線コネクタ 311"/>
        <xdr:cNvCxnSpPr/>
      </xdr:nvCxnSpPr>
      <xdr:spPr>
        <a:xfrm flipV="1">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42418</xdr:rowOff>
    </xdr:to>
    <xdr:cxnSp macro="">
      <xdr:nvCxnSpPr>
        <xdr:cNvPr id="315" name="直線コネクタ 314"/>
        <xdr:cNvCxnSpPr/>
      </xdr:nvCxnSpPr>
      <xdr:spPr>
        <a:xfrm flipV="1">
          <a:off x="13893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74422</xdr:rowOff>
    </xdr:to>
    <xdr:cxnSp macro="">
      <xdr:nvCxnSpPr>
        <xdr:cNvPr id="318" name="直線コネクタ 317"/>
        <xdr:cNvCxnSpPr/>
      </xdr:nvCxnSpPr>
      <xdr:spPr>
        <a:xfrm flipV="1">
          <a:off x="13004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9"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2" name="円/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3" name="テキスト ボックス 332"/>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4" name="円/楕円 333"/>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5" name="テキスト ボックス 33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6" name="円/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公債費に係る経常収支比率は、償還のピークを過ぎたことから、前年度から</a:t>
          </a:r>
          <a:r>
            <a:rPr kumimoji="1" lang="en-US" altLang="ja-JP" sz="1300">
              <a:latin typeface="ＭＳ Ｐゴシック"/>
            </a:rPr>
            <a:t>0.7%</a:t>
          </a:r>
          <a:r>
            <a:rPr kumimoji="1" lang="ja-JP" altLang="en-US" sz="1300">
              <a:latin typeface="ＭＳ Ｐゴシック"/>
            </a:rPr>
            <a:t>減少し、類似団体平均を下回っている。</a:t>
          </a:r>
          <a:endParaRPr kumimoji="1" lang="en-US" altLang="ja-JP" sz="1300">
            <a:latin typeface="ＭＳ Ｐゴシック"/>
          </a:endParaRPr>
        </a:p>
        <a:p>
          <a:r>
            <a:rPr kumimoji="1" lang="ja-JP" altLang="en-US" sz="1300">
              <a:latin typeface="ＭＳ Ｐゴシック"/>
            </a:rPr>
            <a:t>　今後、災害公営住宅整備事業に係る償還により公債費の増加が見込まれるため、新規事業については優先度を明確化し、地方債の新規発行の抑制に努める。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69850</xdr:rowOff>
    </xdr:to>
    <xdr:cxnSp macro="">
      <xdr:nvCxnSpPr>
        <xdr:cNvPr id="368" name="直線コネクタ 367"/>
        <xdr:cNvCxnSpPr/>
      </xdr:nvCxnSpPr>
      <xdr:spPr>
        <a:xfrm flipV="1">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78</xdr:row>
      <xdr:rowOff>90424</xdr:rowOff>
    </xdr:to>
    <xdr:cxnSp macro="">
      <xdr:nvCxnSpPr>
        <xdr:cNvPr id="371" name="直線コネクタ 370"/>
        <xdr:cNvCxnSpPr/>
      </xdr:nvCxnSpPr>
      <xdr:spPr>
        <a:xfrm flipV="1">
          <a:off x="3098800" y="132715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163576</xdr:rowOff>
    </xdr:to>
    <xdr:cxnSp macro="">
      <xdr:nvCxnSpPr>
        <xdr:cNvPr id="374" name="直線コネクタ 373"/>
        <xdr:cNvCxnSpPr/>
      </xdr:nvCxnSpPr>
      <xdr:spPr>
        <a:xfrm flipV="1">
          <a:off x="2209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78</xdr:row>
      <xdr:rowOff>163576</xdr:rowOff>
    </xdr:to>
    <xdr:cxnSp macro="">
      <xdr:nvCxnSpPr>
        <xdr:cNvPr id="377" name="直線コネクタ 376"/>
        <xdr:cNvCxnSpPr/>
      </xdr:nvCxnSpPr>
      <xdr:spPr>
        <a:xfrm>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7" name="円/楕円 386"/>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8"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9" name="円/楕円 388"/>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90" name="テキスト ボックス 389"/>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1" name="円/楕円 390"/>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2" name="テキスト ボックス 391"/>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3" name="円/楕円 392"/>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4" name="テキスト ボックス 393"/>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5" name="円/楕円 394"/>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6" name="テキスト ボックス 395"/>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公債費以外の経常収支比率は、人件費や補助費のほか、繰出金が高いため、類似団体平均を上回っているものである。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65278</xdr:rowOff>
    </xdr:from>
    <xdr:to>
      <xdr:col>24</xdr:col>
      <xdr:colOff>31750</xdr:colOff>
      <xdr:row>79</xdr:row>
      <xdr:rowOff>56135</xdr:rowOff>
    </xdr:to>
    <xdr:cxnSp macro="">
      <xdr:nvCxnSpPr>
        <xdr:cNvPr id="422" name="直線コネクタ 421"/>
        <xdr:cNvCxnSpPr/>
      </xdr:nvCxnSpPr>
      <xdr:spPr>
        <a:xfrm flipV="1">
          <a:off x="16510000" y="12581128"/>
          <a:ext cx="0" cy="101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3"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4" name="直線コネクタ 423"/>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151655</xdr:rowOff>
    </xdr:from>
    <xdr:ext cx="762000" cy="259045"/>
    <xdr:sp macro="" textlink="">
      <xdr:nvSpPr>
        <xdr:cNvPr id="42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73</xdr:row>
      <xdr:rowOff>65278</xdr:rowOff>
    </xdr:from>
    <xdr:to>
      <xdr:col>24</xdr:col>
      <xdr:colOff>120650</xdr:colOff>
      <xdr:row>73</xdr:row>
      <xdr:rowOff>65278</xdr:rowOff>
    </xdr:to>
    <xdr:cxnSp macro="">
      <xdr:nvCxnSpPr>
        <xdr:cNvPr id="426" name="直線コネクタ 42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49276</xdr:rowOff>
    </xdr:to>
    <xdr:cxnSp macro="">
      <xdr:nvCxnSpPr>
        <xdr:cNvPr id="427" name="直線コネクタ 426"/>
        <xdr:cNvCxnSpPr/>
      </xdr:nvCxnSpPr>
      <xdr:spPr>
        <a:xfrm flipV="1">
          <a:off x="15671800" y="133675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28"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29" name="フローチャート : 判断 428"/>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127000</xdr:rowOff>
    </xdr:to>
    <xdr:cxnSp macro="">
      <xdr:nvCxnSpPr>
        <xdr:cNvPr id="430" name="直線コネクタ 429"/>
        <xdr:cNvCxnSpPr/>
      </xdr:nvCxnSpPr>
      <xdr:spPr>
        <a:xfrm flipV="1">
          <a:off x="14782800" y="134223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1" name="フローチャート : 判断 430"/>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2" name="テキスト ボックス 43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74422</xdr:rowOff>
    </xdr:to>
    <xdr:cxnSp macro="">
      <xdr:nvCxnSpPr>
        <xdr:cNvPr id="433" name="直線コネクタ 432"/>
        <xdr:cNvCxnSpPr/>
      </xdr:nvCxnSpPr>
      <xdr:spPr>
        <a:xfrm flipV="1">
          <a:off x="13893800" y="135001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4" name="フローチャート : 判断 433"/>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5" name="テキスト ボックス 43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74422</xdr:rowOff>
    </xdr:from>
    <xdr:to>
      <xdr:col>20</xdr:col>
      <xdr:colOff>158750</xdr:colOff>
      <xdr:row>79</xdr:row>
      <xdr:rowOff>115570</xdr:rowOff>
    </xdr:to>
    <xdr:cxnSp macro="">
      <xdr:nvCxnSpPr>
        <xdr:cNvPr id="436" name="直線コネクタ 435"/>
        <xdr:cNvCxnSpPr/>
      </xdr:nvCxnSpPr>
      <xdr:spPr>
        <a:xfrm flipV="1">
          <a:off x="13004800" y="13618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7" name="フローチャート : 判断 436"/>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8" name="テキスト ボックス 437"/>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6" name="円/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47"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48" name="円/楕円 447"/>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49" name="テキスト ボックス 448"/>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0" name="円/楕円 449"/>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1" name="テキスト ボックス 450"/>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23622</xdr:rowOff>
    </xdr:from>
    <xdr:to>
      <xdr:col>20</xdr:col>
      <xdr:colOff>209550</xdr:colOff>
      <xdr:row>79</xdr:row>
      <xdr:rowOff>125222</xdr:rowOff>
    </xdr:to>
    <xdr:sp macro="" textlink="">
      <xdr:nvSpPr>
        <xdr:cNvPr id="452" name="円/楕円 451"/>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109999</xdr:rowOff>
    </xdr:from>
    <xdr:ext cx="762000" cy="259045"/>
    <xdr:sp macro="" textlink="">
      <xdr:nvSpPr>
        <xdr:cNvPr id="453" name="テキスト ボックス 452"/>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4" name="円/楕円 453"/>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5" name="テキスト ボックス 454"/>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宮城県気仙沼市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163309</xdr:rowOff>
    </xdr:from>
    <xdr:to>
      <xdr:col>4</xdr:col>
      <xdr:colOff>1117600</xdr:colOff>
      <xdr:row>13</xdr:row>
      <xdr:rowOff>117099</xdr:rowOff>
    </xdr:to>
    <xdr:cxnSp macro="">
      <xdr:nvCxnSpPr>
        <xdr:cNvPr id="52" name="直線コネクタ 51"/>
        <xdr:cNvCxnSpPr/>
      </xdr:nvCxnSpPr>
      <xdr:spPr bwMode="auto">
        <a:xfrm flipV="1">
          <a:off x="5003800" y="2268334"/>
          <a:ext cx="647700" cy="12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117099</xdr:rowOff>
    </xdr:from>
    <xdr:to>
      <xdr:col>4</xdr:col>
      <xdr:colOff>469900</xdr:colOff>
      <xdr:row>14</xdr:row>
      <xdr:rowOff>16466</xdr:rowOff>
    </xdr:to>
    <xdr:cxnSp macro="">
      <xdr:nvCxnSpPr>
        <xdr:cNvPr id="55" name="直線コネクタ 54"/>
        <xdr:cNvCxnSpPr/>
      </xdr:nvCxnSpPr>
      <xdr:spPr bwMode="auto">
        <a:xfrm flipV="1">
          <a:off x="4305300" y="2393574"/>
          <a:ext cx="698500" cy="70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16466</xdr:rowOff>
    </xdr:from>
    <xdr:to>
      <xdr:col>3</xdr:col>
      <xdr:colOff>904875</xdr:colOff>
      <xdr:row>14</xdr:row>
      <xdr:rowOff>32795</xdr:rowOff>
    </xdr:to>
    <xdr:cxnSp macro="">
      <xdr:nvCxnSpPr>
        <xdr:cNvPr id="58" name="直線コネクタ 57"/>
        <xdr:cNvCxnSpPr/>
      </xdr:nvCxnSpPr>
      <xdr:spPr bwMode="auto">
        <a:xfrm flipV="1">
          <a:off x="3606800" y="2464391"/>
          <a:ext cx="698500" cy="1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29154</xdr:rowOff>
    </xdr:from>
    <xdr:to>
      <xdr:col>3</xdr:col>
      <xdr:colOff>206375</xdr:colOff>
      <xdr:row>14</xdr:row>
      <xdr:rowOff>32795</xdr:rowOff>
    </xdr:to>
    <xdr:cxnSp macro="">
      <xdr:nvCxnSpPr>
        <xdr:cNvPr id="61" name="直線コネクタ 60"/>
        <xdr:cNvCxnSpPr/>
      </xdr:nvCxnSpPr>
      <xdr:spPr bwMode="auto">
        <a:xfrm>
          <a:off x="2908300" y="2477079"/>
          <a:ext cx="698500" cy="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112509</xdr:rowOff>
    </xdr:from>
    <xdr:to>
      <xdr:col>5</xdr:col>
      <xdr:colOff>34925</xdr:colOff>
      <xdr:row>13</xdr:row>
      <xdr:rowOff>42659</xdr:rowOff>
    </xdr:to>
    <xdr:sp macro="" textlink="">
      <xdr:nvSpPr>
        <xdr:cNvPr id="71" name="円/楕円 70"/>
        <xdr:cNvSpPr/>
      </xdr:nvSpPr>
      <xdr:spPr bwMode="auto">
        <a:xfrm>
          <a:off x="5600700" y="2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21086</xdr:rowOff>
    </xdr:from>
    <xdr:ext cx="762000" cy="259045"/>
    <xdr:sp macro="" textlink="">
      <xdr:nvSpPr>
        <xdr:cNvPr id="72" name="人口1人当たり決算額の推移該当値テキスト130"/>
        <xdr:cNvSpPr txBox="1"/>
      </xdr:nvSpPr>
      <xdr:spPr>
        <a:xfrm>
          <a:off x="5740400" y="21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122,193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66299</xdr:rowOff>
    </xdr:from>
    <xdr:to>
      <xdr:col>4</xdr:col>
      <xdr:colOff>520700</xdr:colOff>
      <xdr:row>13</xdr:row>
      <xdr:rowOff>167899</xdr:rowOff>
    </xdr:to>
    <xdr:sp macro="" textlink="">
      <xdr:nvSpPr>
        <xdr:cNvPr id="73" name="円/楕円 72"/>
        <xdr:cNvSpPr/>
      </xdr:nvSpPr>
      <xdr:spPr bwMode="auto">
        <a:xfrm>
          <a:off x="4953000" y="23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6626</xdr:rowOff>
    </xdr:from>
    <xdr:ext cx="736600" cy="259045"/>
    <xdr:sp macro="" textlink="">
      <xdr:nvSpPr>
        <xdr:cNvPr id="74" name="テキスト ボックス 73"/>
        <xdr:cNvSpPr txBox="1"/>
      </xdr:nvSpPr>
      <xdr:spPr>
        <a:xfrm>
          <a:off x="4622800" y="211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137116</xdr:rowOff>
    </xdr:from>
    <xdr:to>
      <xdr:col>3</xdr:col>
      <xdr:colOff>955675</xdr:colOff>
      <xdr:row>14</xdr:row>
      <xdr:rowOff>67266</xdr:rowOff>
    </xdr:to>
    <xdr:sp macro="" textlink="">
      <xdr:nvSpPr>
        <xdr:cNvPr id="75" name="円/楕円 74"/>
        <xdr:cNvSpPr/>
      </xdr:nvSpPr>
      <xdr:spPr bwMode="auto">
        <a:xfrm>
          <a:off x="4254500" y="241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77443</xdr:rowOff>
    </xdr:from>
    <xdr:ext cx="762000" cy="259045"/>
    <xdr:sp macro="" textlink="">
      <xdr:nvSpPr>
        <xdr:cNvPr id="76" name="テキスト ボックス 75"/>
        <xdr:cNvSpPr txBox="1"/>
      </xdr:nvSpPr>
      <xdr:spPr>
        <a:xfrm>
          <a:off x="3924300" y="218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153445</xdr:rowOff>
    </xdr:from>
    <xdr:to>
      <xdr:col>3</xdr:col>
      <xdr:colOff>257175</xdr:colOff>
      <xdr:row>14</xdr:row>
      <xdr:rowOff>83595</xdr:rowOff>
    </xdr:to>
    <xdr:sp macro="" textlink="">
      <xdr:nvSpPr>
        <xdr:cNvPr id="77" name="円/楕円 76"/>
        <xdr:cNvSpPr/>
      </xdr:nvSpPr>
      <xdr:spPr bwMode="auto">
        <a:xfrm>
          <a:off x="3556000" y="242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93772</xdr:rowOff>
    </xdr:from>
    <xdr:ext cx="762000" cy="259045"/>
    <xdr:sp macro="" textlink="">
      <xdr:nvSpPr>
        <xdr:cNvPr id="78" name="テキスト ボックス 77"/>
        <xdr:cNvSpPr txBox="1"/>
      </xdr:nvSpPr>
      <xdr:spPr>
        <a:xfrm>
          <a:off x="3225800" y="21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149804</xdr:rowOff>
    </xdr:from>
    <xdr:to>
      <xdr:col>2</xdr:col>
      <xdr:colOff>692150</xdr:colOff>
      <xdr:row>14</xdr:row>
      <xdr:rowOff>79954</xdr:rowOff>
    </xdr:to>
    <xdr:sp macro="" textlink="">
      <xdr:nvSpPr>
        <xdr:cNvPr id="79" name="円/楕円 78"/>
        <xdr:cNvSpPr/>
      </xdr:nvSpPr>
      <xdr:spPr bwMode="auto">
        <a:xfrm>
          <a:off x="2857500" y="242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90131</xdr:rowOff>
    </xdr:from>
    <xdr:ext cx="762000" cy="259045"/>
    <xdr:sp macro="" textlink="">
      <xdr:nvSpPr>
        <xdr:cNvPr id="80" name="テキスト ボックス 79"/>
        <xdr:cNvSpPr txBox="1"/>
      </xdr:nvSpPr>
      <xdr:spPr>
        <a:xfrm>
          <a:off x="2527300" y="219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156901</xdr:rowOff>
    </xdr:from>
    <xdr:to>
      <xdr:col>4</xdr:col>
      <xdr:colOff>1117600</xdr:colOff>
      <xdr:row>35</xdr:row>
      <xdr:rowOff>236156</xdr:rowOff>
    </xdr:to>
    <xdr:cxnSp macro="">
      <xdr:nvCxnSpPr>
        <xdr:cNvPr id="112" name="直線コネクタ 111"/>
        <xdr:cNvCxnSpPr/>
      </xdr:nvCxnSpPr>
      <xdr:spPr bwMode="auto">
        <a:xfrm flipV="1">
          <a:off x="5003800" y="6767251"/>
          <a:ext cx="647700" cy="79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178960</xdr:rowOff>
    </xdr:from>
    <xdr:to>
      <xdr:col>4</xdr:col>
      <xdr:colOff>469900</xdr:colOff>
      <xdr:row>35</xdr:row>
      <xdr:rowOff>236156</xdr:rowOff>
    </xdr:to>
    <xdr:cxnSp macro="">
      <xdr:nvCxnSpPr>
        <xdr:cNvPr id="115" name="直線コネクタ 114"/>
        <xdr:cNvCxnSpPr/>
      </xdr:nvCxnSpPr>
      <xdr:spPr bwMode="auto">
        <a:xfrm>
          <a:off x="4305300" y="6789310"/>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59083</xdr:rowOff>
    </xdr:from>
    <xdr:to>
      <xdr:col>3</xdr:col>
      <xdr:colOff>904875</xdr:colOff>
      <xdr:row>35</xdr:row>
      <xdr:rowOff>178960</xdr:rowOff>
    </xdr:to>
    <xdr:cxnSp macro="">
      <xdr:nvCxnSpPr>
        <xdr:cNvPr id="118" name="直線コネクタ 117"/>
        <xdr:cNvCxnSpPr/>
      </xdr:nvCxnSpPr>
      <xdr:spPr bwMode="auto">
        <a:xfrm>
          <a:off x="3606800" y="6669433"/>
          <a:ext cx="698500" cy="119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59083</xdr:rowOff>
    </xdr:from>
    <xdr:to>
      <xdr:col>3</xdr:col>
      <xdr:colOff>206375</xdr:colOff>
      <xdr:row>35</xdr:row>
      <xdr:rowOff>129584</xdr:rowOff>
    </xdr:to>
    <xdr:cxnSp macro="">
      <xdr:nvCxnSpPr>
        <xdr:cNvPr id="121" name="直線コネクタ 120"/>
        <xdr:cNvCxnSpPr/>
      </xdr:nvCxnSpPr>
      <xdr:spPr bwMode="auto">
        <a:xfrm flipV="1">
          <a:off x="2908300" y="6669433"/>
          <a:ext cx="698500" cy="7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106101</xdr:rowOff>
    </xdr:from>
    <xdr:to>
      <xdr:col>5</xdr:col>
      <xdr:colOff>34925</xdr:colOff>
      <xdr:row>35</xdr:row>
      <xdr:rowOff>207701</xdr:rowOff>
    </xdr:to>
    <xdr:sp macro="" textlink="">
      <xdr:nvSpPr>
        <xdr:cNvPr id="131" name="円/楕円 130"/>
        <xdr:cNvSpPr/>
      </xdr:nvSpPr>
      <xdr:spPr bwMode="auto">
        <a:xfrm>
          <a:off x="5600700" y="671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294078</xdr:rowOff>
    </xdr:from>
    <xdr:ext cx="762000" cy="259045"/>
    <xdr:sp macro="" textlink="">
      <xdr:nvSpPr>
        <xdr:cNvPr id="132" name="人口1人当たり決算額の推移該当値テキスト445"/>
        <xdr:cNvSpPr txBox="1"/>
      </xdr:nvSpPr>
      <xdr:spPr>
        <a:xfrm>
          <a:off x="5740400" y="6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185356</xdr:rowOff>
    </xdr:from>
    <xdr:to>
      <xdr:col>4</xdr:col>
      <xdr:colOff>520700</xdr:colOff>
      <xdr:row>35</xdr:row>
      <xdr:rowOff>286956</xdr:rowOff>
    </xdr:to>
    <xdr:sp macro="" textlink="">
      <xdr:nvSpPr>
        <xdr:cNvPr id="133" name="円/楕円 132"/>
        <xdr:cNvSpPr/>
      </xdr:nvSpPr>
      <xdr:spPr bwMode="auto">
        <a:xfrm>
          <a:off x="4953000" y="679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297133</xdr:rowOff>
    </xdr:from>
    <xdr:ext cx="736600" cy="259045"/>
    <xdr:sp macro="" textlink="">
      <xdr:nvSpPr>
        <xdr:cNvPr id="134" name="テキスト ボックス 133"/>
        <xdr:cNvSpPr txBox="1"/>
      </xdr:nvSpPr>
      <xdr:spPr>
        <a:xfrm>
          <a:off x="4622800" y="656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128160</xdr:rowOff>
    </xdr:from>
    <xdr:to>
      <xdr:col>3</xdr:col>
      <xdr:colOff>955675</xdr:colOff>
      <xdr:row>35</xdr:row>
      <xdr:rowOff>229760</xdr:rowOff>
    </xdr:to>
    <xdr:sp macro="" textlink="">
      <xdr:nvSpPr>
        <xdr:cNvPr id="135" name="円/楕円 134"/>
        <xdr:cNvSpPr/>
      </xdr:nvSpPr>
      <xdr:spPr bwMode="auto">
        <a:xfrm>
          <a:off x="4254500" y="673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239937</xdr:rowOff>
    </xdr:from>
    <xdr:ext cx="762000" cy="259045"/>
    <xdr:sp macro="" textlink="">
      <xdr:nvSpPr>
        <xdr:cNvPr id="136" name="テキスト ボックス 135"/>
        <xdr:cNvSpPr txBox="1"/>
      </xdr:nvSpPr>
      <xdr:spPr>
        <a:xfrm>
          <a:off x="3924300" y="650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8283</xdr:rowOff>
    </xdr:from>
    <xdr:to>
      <xdr:col>3</xdr:col>
      <xdr:colOff>257175</xdr:colOff>
      <xdr:row>35</xdr:row>
      <xdr:rowOff>109883</xdr:rowOff>
    </xdr:to>
    <xdr:sp macro="" textlink="">
      <xdr:nvSpPr>
        <xdr:cNvPr id="137" name="円/楕円 136"/>
        <xdr:cNvSpPr/>
      </xdr:nvSpPr>
      <xdr:spPr bwMode="auto">
        <a:xfrm>
          <a:off x="3556000" y="661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120060</xdr:rowOff>
    </xdr:from>
    <xdr:ext cx="762000" cy="259045"/>
    <xdr:sp macro="" textlink="">
      <xdr:nvSpPr>
        <xdr:cNvPr id="138" name="テキスト ボックス 137"/>
        <xdr:cNvSpPr txBox="1"/>
      </xdr:nvSpPr>
      <xdr:spPr>
        <a:xfrm>
          <a:off x="3225800" y="638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78784</xdr:rowOff>
    </xdr:from>
    <xdr:to>
      <xdr:col>2</xdr:col>
      <xdr:colOff>692150</xdr:colOff>
      <xdr:row>35</xdr:row>
      <xdr:rowOff>180384</xdr:rowOff>
    </xdr:to>
    <xdr:sp macro="" textlink="">
      <xdr:nvSpPr>
        <xdr:cNvPr id="139" name="円/楕円 138"/>
        <xdr:cNvSpPr/>
      </xdr:nvSpPr>
      <xdr:spPr bwMode="auto">
        <a:xfrm>
          <a:off x="2857500" y="668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190561</xdr:rowOff>
    </xdr:from>
    <xdr:ext cx="762000" cy="259045"/>
    <xdr:sp macro="" textlink="">
      <xdr:nvSpPr>
        <xdr:cNvPr id="140" name="テキスト ボックス 139"/>
        <xdr:cNvSpPr txBox="1"/>
      </xdr:nvSpPr>
      <xdr:spPr>
        <a:xfrm>
          <a:off x="2527300" y="64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18637</xdr:rowOff>
    </xdr:from>
    <xdr:to>
      <xdr:col>6</xdr:col>
      <xdr:colOff>511175</xdr:colOff>
      <xdr:row>33</xdr:row>
      <xdr:rowOff>133395</xdr:rowOff>
    </xdr:to>
    <xdr:cxnSp macro="">
      <xdr:nvCxnSpPr>
        <xdr:cNvPr id="61" name="直線コネクタ 60"/>
        <xdr:cNvCxnSpPr/>
      </xdr:nvCxnSpPr>
      <xdr:spPr>
        <a:xfrm flipV="1">
          <a:off x="3797300" y="5676487"/>
          <a:ext cx="8382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133395</xdr:rowOff>
    </xdr:from>
    <xdr:to>
      <xdr:col>5</xdr:col>
      <xdr:colOff>358775</xdr:colOff>
      <xdr:row>34</xdr:row>
      <xdr:rowOff>8007</xdr:rowOff>
    </xdr:to>
    <xdr:cxnSp macro="">
      <xdr:nvCxnSpPr>
        <xdr:cNvPr id="64" name="直線コネクタ 63"/>
        <xdr:cNvCxnSpPr/>
      </xdr:nvCxnSpPr>
      <xdr:spPr>
        <a:xfrm flipV="1">
          <a:off x="2908300" y="5791245"/>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8007</xdr:rowOff>
    </xdr:from>
    <xdr:to>
      <xdr:col>4</xdr:col>
      <xdr:colOff>155575</xdr:colOff>
      <xdr:row>34</xdr:row>
      <xdr:rowOff>30982</xdr:rowOff>
    </xdr:to>
    <xdr:cxnSp macro="">
      <xdr:nvCxnSpPr>
        <xdr:cNvPr id="67" name="直線コネクタ 66"/>
        <xdr:cNvCxnSpPr/>
      </xdr:nvCxnSpPr>
      <xdr:spPr>
        <a:xfrm flipV="1">
          <a:off x="2019300" y="5837307"/>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30982</xdr:rowOff>
    </xdr:from>
    <xdr:to>
      <xdr:col>2</xdr:col>
      <xdr:colOff>638175</xdr:colOff>
      <xdr:row>34</xdr:row>
      <xdr:rowOff>34487</xdr:rowOff>
    </xdr:to>
    <xdr:cxnSp macro="">
      <xdr:nvCxnSpPr>
        <xdr:cNvPr id="70" name="直線コネクタ 69"/>
        <xdr:cNvCxnSpPr/>
      </xdr:nvCxnSpPr>
      <xdr:spPr>
        <a:xfrm flipV="1">
          <a:off x="1130300" y="586028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139287</xdr:rowOff>
    </xdr:from>
    <xdr:to>
      <xdr:col>6</xdr:col>
      <xdr:colOff>561975</xdr:colOff>
      <xdr:row>33</xdr:row>
      <xdr:rowOff>69437</xdr:rowOff>
    </xdr:to>
    <xdr:sp macro="" textlink="">
      <xdr:nvSpPr>
        <xdr:cNvPr id="80" name="円/楕円 79"/>
        <xdr:cNvSpPr/>
      </xdr:nvSpPr>
      <xdr:spPr>
        <a:xfrm>
          <a:off x="4584700" y="56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162164</xdr:rowOff>
    </xdr:from>
    <xdr:ext cx="534377" cy="259045"/>
    <xdr:sp macro="" textlink="">
      <xdr:nvSpPr>
        <xdr:cNvPr id="81" name="人件費該当値テキスト"/>
        <xdr:cNvSpPr txBox="1"/>
      </xdr:nvSpPr>
      <xdr:spPr>
        <a:xfrm>
          <a:off x="4686300" y="54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95,355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82595</xdr:rowOff>
    </xdr:from>
    <xdr:to>
      <xdr:col>5</xdr:col>
      <xdr:colOff>409575</xdr:colOff>
      <xdr:row>34</xdr:row>
      <xdr:rowOff>12745</xdr:rowOff>
    </xdr:to>
    <xdr:sp macro="" textlink="">
      <xdr:nvSpPr>
        <xdr:cNvPr id="82" name="円/楕円 81"/>
        <xdr:cNvSpPr/>
      </xdr:nvSpPr>
      <xdr:spPr>
        <a:xfrm>
          <a:off x="3746500" y="57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29272</xdr:rowOff>
    </xdr:from>
    <xdr:ext cx="534377" cy="259045"/>
    <xdr:sp macro="" textlink="">
      <xdr:nvSpPr>
        <xdr:cNvPr id="83" name="テキスト ボックス 82"/>
        <xdr:cNvSpPr txBox="1"/>
      </xdr:nvSpPr>
      <xdr:spPr>
        <a:xfrm>
          <a:off x="3530111" y="55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128657</xdr:rowOff>
    </xdr:from>
    <xdr:to>
      <xdr:col>4</xdr:col>
      <xdr:colOff>206375</xdr:colOff>
      <xdr:row>34</xdr:row>
      <xdr:rowOff>58807</xdr:rowOff>
    </xdr:to>
    <xdr:sp macro="" textlink="">
      <xdr:nvSpPr>
        <xdr:cNvPr id="84" name="円/楕円 83"/>
        <xdr:cNvSpPr/>
      </xdr:nvSpPr>
      <xdr:spPr>
        <a:xfrm>
          <a:off x="2857500" y="5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75334</xdr:rowOff>
    </xdr:from>
    <xdr:ext cx="534377" cy="259045"/>
    <xdr:sp macro="" textlink="">
      <xdr:nvSpPr>
        <xdr:cNvPr id="85" name="テキスト ボックス 84"/>
        <xdr:cNvSpPr txBox="1"/>
      </xdr:nvSpPr>
      <xdr:spPr>
        <a:xfrm>
          <a:off x="2641111" y="55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151632</xdr:rowOff>
    </xdr:from>
    <xdr:to>
      <xdr:col>3</xdr:col>
      <xdr:colOff>3175</xdr:colOff>
      <xdr:row>34</xdr:row>
      <xdr:rowOff>81782</xdr:rowOff>
    </xdr:to>
    <xdr:sp macro="" textlink="">
      <xdr:nvSpPr>
        <xdr:cNvPr id="86" name="円/楕円 85"/>
        <xdr:cNvSpPr/>
      </xdr:nvSpPr>
      <xdr:spPr>
        <a:xfrm>
          <a:off x="1968500" y="58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98309</xdr:rowOff>
    </xdr:from>
    <xdr:ext cx="534377" cy="259045"/>
    <xdr:sp macro="" textlink="">
      <xdr:nvSpPr>
        <xdr:cNvPr id="87" name="テキスト ボックス 86"/>
        <xdr:cNvSpPr txBox="1"/>
      </xdr:nvSpPr>
      <xdr:spPr>
        <a:xfrm>
          <a:off x="1752111" y="558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155137</xdr:rowOff>
    </xdr:from>
    <xdr:to>
      <xdr:col>1</xdr:col>
      <xdr:colOff>485775</xdr:colOff>
      <xdr:row>34</xdr:row>
      <xdr:rowOff>85287</xdr:rowOff>
    </xdr:to>
    <xdr:sp macro="" textlink="">
      <xdr:nvSpPr>
        <xdr:cNvPr id="88" name="円/楕円 87"/>
        <xdr:cNvSpPr/>
      </xdr:nvSpPr>
      <xdr:spPr>
        <a:xfrm>
          <a:off x="1079500" y="58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101814</xdr:rowOff>
    </xdr:from>
    <xdr:ext cx="534377" cy="259045"/>
    <xdr:sp macro="" textlink="">
      <xdr:nvSpPr>
        <xdr:cNvPr id="89" name="テキスト ボックス 88"/>
        <xdr:cNvSpPr txBox="1"/>
      </xdr:nvSpPr>
      <xdr:spPr>
        <a:xfrm>
          <a:off x="863111" y="558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80019</xdr:rowOff>
    </xdr:from>
    <xdr:to>
      <xdr:col>6</xdr:col>
      <xdr:colOff>511175</xdr:colOff>
      <xdr:row>58</xdr:row>
      <xdr:rowOff>84100</xdr:rowOff>
    </xdr:to>
    <xdr:cxnSp macro="">
      <xdr:nvCxnSpPr>
        <xdr:cNvPr id="118" name="直線コネクタ 117"/>
        <xdr:cNvCxnSpPr/>
      </xdr:nvCxnSpPr>
      <xdr:spPr>
        <a:xfrm>
          <a:off x="3797300" y="10024119"/>
          <a:ext cx="8382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28221</xdr:rowOff>
    </xdr:from>
    <xdr:to>
      <xdr:col>5</xdr:col>
      <xdr:colOff>358775</xdr:colOff>
      <xdr:row>58</xdr:row>
      <xdr:rowOff>80019</xdr:rowOff>
    </xdr:to>
    <xdr:cxnSp macro="">
      <xdr:nvCxnSpPr>
        <xdr:cNvPr id="121" name="直線コネクタ 120"/>
        <xdr:cNvCxnSpPr/>
      </xdr:nvCxnSpPr>
      <xdr:spPr>
        <a:xfrm>
          <a:off x="2908300" y="8943621"/>
          <a:ext cx="889000" cy="10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28221</xdr:rowOff>
    </xdr:from>
    <xdr:to>
      <xdr:col>4</xdr:col>
      <xdr:colOff>155575</xdr:colOff>
      <xdr:row>55</xdr:row>
      <xdr:rowOff>14890</xdr:rowOff>
    </xdr:to>
    <xdr:cxnSp macro="">
      <xdr:nvCxnSpPr>
        <xdr:cNvPr id="124" name="直線コネクタ 123"/>
        <xdr:cNvCxnSpPr/>
      </xdr:nvCxnSpPr>
      <xdr:spPr>
        <a:xfrm flipV="1">
          <a:off x="2019300" y="8943621"/>
          <a:ext cx="889000" cy="50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14890</xdr:rowOff>
    </xdr:from>
    <xdr:to>
      <xdr:col>2</xdr:col>
      <xdr:colOff>638175</xdr:colOff>
      <xdr:row>57</xdr:row>
      <xdr:rowOff>15676</xdr:rowOff>
    </xdr:to>
    <xdr:cxnSp macro="">
      <xdr:nvCxnSpPr>
        <xdr:cNvPr id="127" name="直線コネクタ 126"/>
        <xdr:cNvCxnSpPr/>
      </xdr:nvCxnSpPr>
      <xdr:spPr>
        <a:xfrm flipV="1">
          <a:off x="1130300" y="9444640"/>
          <a:ext cx="889000" cy="3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33300</xdr:rowOff>
    </xdr:from>
    <xdr:to>
      <xdr:col>6</xdr:col>
      <xdr:colOff>561975</xdr:colOff>
      <xdr:row>58</xdr:row>
      <xdr:rowOff>134900</xdr:rowOff>
    </xdr:to>
    <xdr:sp macro="" textlink="">
      <xdr:nvSpPr>
        <xdr:cNvPr id="137" name="円/楕円 136"/>
        <xdr:cNvSpPr/>
      </xdr:nvSpPr>
      <xdr:spPr>
        <a:xfrm>
          <a:off x="4584700" y="99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164127</xdr:rowOff>
    </xdr:from>
    <xdr:ext cx="599010" cy="259045"/>
    <xdr:sp macro="" textlink="">
      <xdr:nvSpPr>
        <xdr:cNvPr id="138" name="物件費該当値テキスト"/>
        <xdr:cNvSpPr txBox="1"/>
      </xdr:nvSpPr>
      <xdr:spPr>
        <a:xfrm>
          <a:off x="4686300" y="976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29219</xdr:rowOff>
    </xdr:from>
    <xdr:to>
      <xdr:col>5</xdr:col>
      <xdr:colOff>409575</xdr:colOff>
      <xdr:row>58</xdr:row>
      <xdr:rowOff>130819</xdr:rowOff>
    </xdr:to>
    <xdr:sp macro="" textlink="">
      <xdr:nvSpPr>
        <xdr:cNvPr id="139" name="円/楕円 138"/>
        <xdr:cNvSpPr/>
      </xdr:nvSpPr>
      <xdr:spPr>
        <a:xfrm>
          <a:off x="3746500" y="99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147346</xdr:rowOff>
    </xdr:from>
    <xdr:ext cx="599010" cy="259045"/>
    <xdr:sp macro="" textlink="">
      <xdr:nvSpPr>
        <xdr:cNvPr id="140" name="テキスト ボックス 139"/>
        <xdr:cNvSpPr txBox="1"/>
      </xdr:nvSpPr>
      <xdr:spPr>
        <a:xfrm>
          <a:off x="3497794" y="974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148871</xdr:rowOff>
    </xdr:from>
    <xdr:to>
      <xdr:col>4</xdr:col>
      <xdr:colOff>206375</xdr:colOff>
      <xdr:row>52</xdr:row>
      <xdr:rowOff>79021</xdr:rowOff>
    </xdr:to>
    <xdr:sp macro="" textlink="">
      <xdr:nvSpPr>
        <xdr:cNvPr id="141" name="円/楕円 140"/>
        <xdr:cNvSpPr/>
      </xdr:nvSpPr>
      <xdr:spPr>
        <a:xfrm>
          <a:off x="2857500" y="88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95548</xdr:rowOff>
    </xdr:from>
    <xdr:ext cx="599010" cy="259045"/>
    <xdr:sp macro="" textlink="">
      <xdr:nvSpPr>
        <xdr:cNvPr id="142" name="テキスト ボックス 141"/>
        <xdr:cNvSpPr txBox="1"/>
      </xdr:nvSpPr>
      <xdr:spPr>
        <a:xfrm>
          <a:off x="2608794" y="866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957,779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135540</xdr:rowOff>
    </xdr:from>
    <xdr:to>
      <xdr:col>3</xdr:col>
      <xdr:colOff>3175</xdr:colOff>
      <xdr:row>55</xdr:row>
      <xdr:rowOff>65690</xdr:rowOff>
    </xdr:to>
    <xdr:sp macro="" textlink="">
      <xdr:nvSpPr>
        <xdr:cNvPr id="143" name="円/楕円 142"/>
        <xdr:cNvSpPr/>
      </xdr:nvSpPr>
      <xdr:spPr>
        <a:xfrm>
          <a:off x="1968500" y="9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82217</xdr:rowOff>
    </xdr:from>
    <xdr:ext cx="599010" cy="259045"/>
    <xdr:sp macro="" textlink="">
      <xdr:nvSpPr>
        <xdr:cNvPr id="144" name="テキスト ボックス 143"/>
        <xdr:cNvSpPr txBox="1"/>
      </xdr:nvSpPr>
      <xdr:spPr>
        <a:xfrm>
          <a:off x="1719794" y="91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136326</xdr:rowOff>
    </xdr:from>
    <xdr:to>
      <xdr:col>1</xdr:col>
      <xdr:colOff>485775</xdr:colOff>
      <xdr:row>57</xdr:row>
      <xdr:rowOff>66476</xdr:rowOff>
    </xdr:to>
    <xdr:sp macro="" textlink="">
      <xdr:nvSpPr>
        <xdr:cNvPr id="145" name="円/楕円 144"/>
        <xdr:cNvSpPr/>
      </xdr:nvSpPr>
      <xdr:spPr>
        <a:xfrm>
          <a:off x="1079500" y="9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83003</xdr:rowOff>
    </xdr:from>
    <xdr:ext cx="599010" cy="259045"/>
    <xdr:sp macro="" textlink="">
      <xdr:nvSpPr>
        <xdr:cNvPr id="146" name="テキスト ボックス 145"/>
        <xdr:cNvSpPr txBox="1"/>
      </xdr:nvSpPr>
      <xdr:spPr>
        <a:xfrm>
          <a:off x="830794" y="95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168001</xdr:rowOff>
    </xdr:from>
    <xdr:to>
      <xdr:col>6</xdr:col>
      <xdr:colOff>511175</xdr:colOff>
      <xdr:row>78</xdr:row>
      <xdr:rowOff>20462</xdr:rowOff>
    </xdr:to>
    <xdr:cxnSp macro="">
      <xdr:nvCxnSpPr>
        <xdr:cNvPr id="173" name="直線コネクタ 172"/>
        <xdr:cNvCxnSpPr/>
      </xdr:nvCxnSpPr>
      <xdr:spPr>
        <a:xfrm>
          <a:off x="3797300" y="13369651"/>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166354</xdr:rowOff>
    </xdr:from>
    <xdr:to>
      <xdr:col>5</xdr:col>
      <xdr:colOff>358775</xdr:colOff>
      <xdr:row>77</xdr:row>
      <xdr:rowOff>168001</xdr:rowOff>
    </xdr:to>
    <xdr:cxnSp macro="">
      <xdr:nvCxnSpPr>
        <xdr:cNvPr id="176" name="直線コネクタ 175"/>
        <xdr:cNvCxnSpPr/>
      </xdr:nvCxnSpPr>
      <xdr:spPr>
        <a:xfrm>
          <a:off x="2908300" y="13368004"/>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166354</xdr:rowOff>
    </xdr:from>
    <xdr:to>
      <xdr:col>4</xdr:col>
      <xdr:colOff>155575</xdr:colOff>
      <xdr:row>78</xdr:row>
      <xdr:rowOff>10678</xdr:rowOff>
    </xdr:to>
    <xdr:cxnSp macro="">
      <xdr:nvCxnSpPr>
        <xdr:cNvPr id="179" name="直線コネクタ 178"/>
        <xdr:cNvCxnSpPr/>
      </xdr:nvCxnSpPr>
      <xdr:spPr>
        <a:xfrm flipV="1">
          <a:off x="2019300" y="13368004"/>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5145</xdr:rowOff>
    </xdr:from>
    <xdr:to>
      <xdr:col>2</xdr:col>
      <xdr:colOff>638175</xdr:colOff>
      <xdr:row>78</xdr:row>
      <xdr:rowOff>10678</xdr:rowOff>
    </xdr:to>
    <xdr:cxnSp macro="">
      <xdr:nvCxnSpPr>
        <xdr:cNvPr id="182" name="直線コネクタ 181"/>
        <xdr:cNvCxnSpPr/>
      </xdr:nvCxnSpPr>
      <xdr:spPr>
        <a:xfrm>
          <a:off x="1130300" y="1337824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141112</xdr:rowOff>
    </xdr:from>
    <xdr:to>
      <xdr:col>6</xdr:col>
      <xdr:colOff>561975</xdr:colOff>
      <xdr:row>78</xdr:row>
      <xdr:rowOff>71262</xdr:rowOff>
    </xdr:to>
    <xdr:sp macro="" textlink="">
      <xdr:nvSpPr>
        <xdr:cNvPr id="192" name="円/楕円 191"/>
        <xdr:cNvSpPr/>
      </xdr:nvSpPr>
      <xdr:spPr>
        <a:xfrm>
          <a:off x="4584700" y="133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56039</xdr:rowOff>
    </xdr:from>
    <xdr:ext cx="469744" cy="259045"/>
    <xdr:sp macro="" textlink="">
      <xdr:nvSpPr>
        <xdr:cNvPr id="193" name="維持補修費該当値テキスト"/>
        <xdr:cNvSpPr txBox="1"/>
      </xdr:nvSpPr>
      <xdr:spPr>
        <a:xfrm>
          <a:off x="4686300" y="1325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117201</xdr:rowOff>
    </xdr:from>
    <xdr:to>
      <xdr:col>5</xdr:col>
      <xdr:colOff>409575</xdr:colOff>
      <xdr:row>78</xdr:row>
      <xdr:rowOff>47351</xdr:rowOff>
    </xdr:to>
    <xdr:sp macro="" textlink="">
      <xdr:nvSpPr>
        <xdr:cNvPr id="194" name="円/楕円 193"/>
        <xdr:cNvSpPr/>
      </xdr:nvSpPr>
      <xdr:spPr>
        <a:xfrm>
          <a:off x="37465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38478</xdr:rowOff>
    </xdr:from>
    <xdr:ext cx="469744" cy="259045"/>
    <xdr:sp macro="" textlink="">
      <xdr:nvSpPr>
        <xdr:cNvPr id="195" name="テキスト ボックス 194"/>
        <xdr:cNvSpPr txBox="1"/>
      </xdr:nvSpPr>
      <xdr:spPr>
        <a:xfrm>
          <a:off x="3562427" y="134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115554</xdr:rowOff>
    </xdr:from>
    <xdr:to>
      <xdr:col>4</xdr:col>
      <xdr:colOff>206375</xdr:colOff>
      <xdr:row>78</xdr:row>
      <xdr:rowOff>45704</xdr:rowOff>
    </xdr:to>
    <xdr:sp macro="" textlink="">
      <xdr:nvSpPr>
        <xdr:cNvPr id="196" name="円/楕円 195"/>
        <xdr:cNvSpPr/>
      </xdr:nvSpPr>
      <xdr:spPr>
        <a:xfrm>
          <a:off x="2857500" y="133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36831</xdr:rowOff>
    </xdr:from>
    <xdr:ext cx="469744" cy="259045"/>
    <xdr:sp macro="" textlink="">
      <xdr:nvSpPr>
        <xdr:cNvPr id="197" name="テキスト ボックス 196"/>
        <xdr:cNvSpPr txBox="1"/>
      </xdr:nvSpPr>
      <xdr:spPr>
        <a:xfrm>
          <a:off x="2673427" y="1340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131328</xdr:rowOff>
    </xdr:from>
    <xdr:to>
      <xdr:col>3</xdr:col>
      <xdr:colOff>3175</xdr:colOff>
      <xdr:row>78</xdr:row>
      <xdr:rowOff>61478</xdr:rowOff>
    </xdr:to>
    <xdr:sp macro="" textlink="">
      <xdr:nvSpPr>
        <xdr:cNvPr id="198" name="円/楕円 197"/>
        <xdr:cNvSpPr/>
      </xdr:nvSpPr>
      <xdr:spPr>
        <a:xfrm>
          <a:off x="1968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52605</xdr:rowOff>
    </xdr:from>
    <xdr:ext cx="469744" cy="259045"/>
    <xdr:sp macro="" textlink="">
      <xdr:nvSpPr>
        <xdr:cNvPr id="199" name="テキスト ボックス 198"/>
        <xdr:cNvSpPr txBox="1"/>
      </xdr:nvSpPr>
      <xdr:spPr>
        <a:xfrm>
          <a:off x="1784427" y="134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125795</xdr:rowOff>
    </xdr:from>
    <xdr:to>
      <xdr:col>1</xdr:col>
      <xdr:colOff>485775</xdr:colOff>
      <xdr:row>78</xdr:row>
      <xdr:rowOff>55945</xdr:rowOff>
    </xdr:to>
    <xdr:sp macro="" textlink="">
      <xdr:nvSpPr>
        <xdr:cNvPr id="200" name="円/楕円 199"/>
        <xdr:cNvSpPr/>
      </xdr:nvSpPr>
      <xdr:spPr>
        <a:xfrm>
          <a:off x="1079500" y="133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47072</xdr:rowOff>
    </xdr:from>
    <xdr:ext cx="469744" cy="259045"/>
    <xdr:sp macro="" textlink="">
      <xdr:nvSpPr>
        <xdr:cNvPr id="201" name="テキスト ボックス 200"/>
        <xdr:cNvSpPr txBox="1"/>
      </xdr:nvSpPr>
      <xdr:spPr>
        <a:xfrm>
          <a:off x="895427" y="134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17348</xdr:rowOff>
    </xdr:from>
    <xdr:to>
      <xdr:col>6</xdr:col>
      <xdr:colOff>510540</xdr:colOff>
      <xdr:row>97</xdr:row>
      <xdr:rowOff>52502</xdr:rowOff>
    </xdr:to>
    <xdr:cxnSp macro="">
      <xdr:nvCxnSpPr>
        <xdr:cNvPr id="226" name="直線コネクタ 225"/>
        <xdr:cNvCxnSpPr/>
      </xdr:nvCxnSpPr>
      <xdr:spPr>
        <a:xfrm flipV="1">
          <a:off x="4633595" y="15447848"/>
          <a:ext cx="1270" cy="123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56329</xdr:rowOff>
    </xdr:from>
    <xdr:ext cx="534377" cy="259045"/>
    <xdr:sp macro="" textlink="">
      <xdr:nvSpPr>
        <xdr:cNvPr id="227" name="扶助費最小値テキスト"/>
        <xdr:cNvSpPr txBox="1"/>
      </xdr:nvSpPr>
      <xdr:spPr>
        <a:xfrm>
          <a:off x="4686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97</xdr:row>
      <xdr:rowOff>52502</xdr:rowOff>
    </xdr:from>
    <xdr:to>
      <xdr:col>6</xdr:col>
      <xdr:colOff>600075</xdr:colOff>
      <xdr:row>97</xdr:row>
      <xdr:rowOff>52502</xdr:rowOff>
    </xdr:to>
    <xdr:cxnSp macro="">
      <xdr:nvCxnSpPr>
        <xdr:cNvPr id="228" name="直線コネクタ 227"/>
        <xdr:cNvCxnSpPr/>
      </xdr:nvCxnSpPr>
      <xdr:spPr>
        <a:xfrm>
          <a:off x="4546600" y="1668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135475</xdr:rowOff>
    </xdr:from>
    <xdr:ext cx="599010" cy="259045"/>
    <xdr:sp macro="" textlink="">
      <xdr:nvSpPr>
        <xdr:cNvPr id="229" name="扶助費最大値テキスト"/>
        <xdr:cNvSpPr txBox="1"/>
      </xdr:nvSpPr>
      <xdr:spPr>
        <a:xfrm>
          <a:off x="4686300" y="15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17348</xdr:rowOff>
    </xdr:from>
    <xdr:to>
      <xdr:col>6</xdr:col>
      <xdr:colOff>600075</xdr:colOff>
      <xdr:row>90</xdr:row>
      <xdr:rowOff>17348</xdr:rowOff>
    </xdr:to>
    <xdr:cxnSp macro="">
      <xdr:nvCxnSpPr>
        <xdr:cNvPr id="230" name="直線コネクタ 229"/>
        <xdr:cNvCxnSpPr/>
      </xdr:nvCxnSpPr>
      <xdr:spPr>
        <a:xfrm>
          <a:off x="4546600" y="154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41720</xdr:rowOff>
    </xdr:from>
    <xdr:to>
      <xdr:col>6</xdr:col>
      <xdr:colOff>511175</xdr:colOff>
      <xdr:row>97</xdr:row>
      <xdr:rowOff>60668</xdr:rowOff>
    </xdr:to>
    <xdr:cxnSp macro="">
      <xdr:nvCxnSpPr>
        <xdr:cNvPr id="231" name="直線コネクタ 230"/>
        <xdr:cNvCxnSpPr/>
      </xdr:nvCxnSpPr>
      <xdr:spPr>
        <a:xfrm flipV="1">
          <a:off x="3797300" y="16672370"/>
          <a:ext cx="8382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141648</xdr:rowOff>
    </xdr:from>
    <xdr:ext cx="534377" cy="259045"/>
    <xdr:sp macro="" textlink="">
      <xdr:nvSpPr>
        <xdr:cNvPr id="232" name="扶助費平均値テキスト"/>
        <xdr:cNvSpPr txBox="1"/>
      </xdr:nvSpPr>
      <xdr:spPr>
        <a:xfrm>
          <a:off x="4686300" y="160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118771</xdr:rowOff>
    </xdr:from>
    <xdr:to>
      <xdr:col>6</xdr:col>
      <xdr:colOff>561975</xdr:colOff>
      <xdr:row>95</xdr:row>
      <xdr:rowOff>48921</xdr:rowOff>
    </xdr:to>
    <xdr:sp macro="" textlink="">
      <xdr:nvSpPr>
        <xdr:cNvPr id="233" name="フローチャート : 判断 232"/>
        <xdr:cNvSpPr/>
      </xdr:nvSpPr>
      <xdr:spPr>
        <a:xfrm>
          <a:off x="45847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60668</xdr:rowOff>
    </xdr:from>
    <xdr:to>
      <xdr:col>5</xdr:col>
      <xdr:colOff>358775</xdr:colOff>
      <xdr:row>97</xdr:row>
      <xdr:rowOff>125755</xdr:rowOff>
    </xdr:to>
    <xdr:cxnSp macro="">
      <xdr:nvCxnSpPr>
        <xdr:cNvPr id="234" name="直線コネクタ 233"/>
        <xdr:cNvCxnSpPr/>
      </xdr:nvCxnSpPr>
      <xdr:spPr>
        <a:xfrm flipV="1">
          <a:off x="2908300" y="16691318"/>
          <a:ext cx="889000" cy="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5" name="フローチャート : 判断 234"/>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6" name="テキスト ボックス 235"/>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125755</xdr:rowOff>
    </xdr:from>
    <xdr:to>
      <xdr:col>4</xdr:col>
      <xdr:colOff>155575</xdr:colOff>
      <xdr:row>97</xdr:row>
      <xdr:rowOff>139128</xdr:rowOff>
    </xdr:to>
    <xdr:cxnSp macro="">
      <xdr:nvCxnSpPr>
        <xdr:cNvPr id="237" name="直線コネクタ 236"/>
        <xdr:cNvCxnSpPr/>
      </xdr:nvCxnSpPr>
      <xdr:spPr>
        <a:xfrm flipV="1">
          <a:off x="2019300" y="1675640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8" name="フローチャート : 判断 237"/>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39" name="テキスト ボックス 238"/>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85407</xdr:rowOff>
    </xdr:from>
    <xdr:to>
      <xdr:col>2</xdr:col>
      <xdr:colOff>638175</xdr:colOff>
      <xdr:row>97</xdr:row>
      <xdr:rowOff>139128</xdr:rowOff>
    </xdr:to>
    <xdr:cxnSp macro="">
      <xdr:nvCxnSpPr>
        <xdr:cNvPr id="240" name="直線コネクタ 239"/>
        <xdr:cNvCxnSpPr/>
      </xdr:nvCxnSpPr>
      <xdr:spPr>
        <a:xfrm>
          <a:off x="1130300" y="16030257"/>
          <a:ext cx="889000" cy="7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1" name="フローチャート : 判断 240"/>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2" name="テキスト ボックス 241"/>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3" name="フローチャート : 判断 242"/>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4" name="テキスト ボックス 243"/>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162370</xdr:rowOff>
    </xdr:from>
    <xdr:to>
      <xdr:col>6</xdr:col>
      <xdr:colOff>561975</xdr:colOff>
      <xdr:row>97</xdr:row>
      <xdr:rowOff>92520</xdr:rowOff>
    </xdr:to>
    <xdr:sp macro="" textlink="">
      <xdr:nvSpPr>
        <xdr:cNvPr id="250" name="円/楕円 249"/>
        <xdr:cNvSpPr/>
      </xdr:nvSpPr>
      <xdr:spPr>
        <a:xfrm>
          <a:off x="4584700" y="166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77297</xdr:rowOff>
    </xdr:from>
    <xdr:ext cx="534377" cy="259045"/>
    <xdr:sp macro="" textlink="">
      <xdr:nvSpPr>
        <xdr:cNvPr id="251" name="扶助費該当値テキスト"/>
        <xdr:cNvSpPr txBox="1"/>
      </xdr:nvSpPr>
      <xdr:spPr>
        <a:xfrm>
          <a:off x="4686300" y="165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9868</xdr:rowOff>
    </xdr:from>
    <xdr:to>
      <xdr:col>5</xdr:col>
      <xdr:colOff>409575</xdr:colOff>
      <xdr:row>97</xdr:row>
      <xdr:rowOff>111468</xdr:rowOff>
    </xdr:to>
    <xdr:sp macro="" textlink="">
      <xdr:nvSpPr>
        <xdr:cNvPr id="252" name="円/楕円 251"/>
        <xdr:cNvSpPr/>
      </xdr:nvSpPr>
      <xdr:spPr>
        <a:xfrm>
          <a:off x="3746500" y="166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102595</xdr:rowOff>
    </xdr:from>
    <xdr:ext cx="534377" cy="259045"/>
    <xdr:sp macro="" textlink="">
      <xdr:nvSpPr>
        <xdr:cNvPr id="253" name="テキスト ボックス 252"/>
        <xdr:cNvSpPr txBox="1"/>
      </xdr:nvSpPr>
      <xdr:spPr>
        <a:xfrm>
          <a:off x="3530111" y="167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74955</xdr:rowOff>
    </xdr:from>
    <xdr:to>
      <xdr:col>4</xdr:col>
      <xdr:colOff>206375</xdr:colOff>
      <xdr:row>98</xdr:row>
      <xdr:rowOff>5105</xdr:rowOff>
    </xdr:to>
    <xdr:sp macro="" textlink="">
      <xdr:nvSpPr>
        <xdr:cNvPr id="254" name="円/楕円 253"/>
        <xdr:cNvSpPr/>
      </xdr:nvSpPr>
      <xdr:spPr>
        <a:xfrm>
          <a:off x="2857500" y="167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167682</xdr:rowOff>
    </xdr:from>
    <xdr:ext cx="534377" cy="259045"/>
    <xdr:sp macro="" textlink="">
      <xdr:nvSpPr>
        <xdr:cNvPr id="255" name="テキスト ボックス 254"/>
        <xdr:cNvSpPr txBox="1"/>
      </xdr:nvSpPr>
      <xdr:spPr>
        <a:xfrm>
          <a:off x="2641111"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88328</xdr:rowOff>
    </xdr:from>
    <xdr:to>
      <xdr:col>3</xdr:col>
      <xdr:colOff>3175</xdr:colOff>
      <xdr:row>98</xdr:row>
      <xdr:rowOff>18478</xdr:rowOff>
    </xdr:to>
    <xdr:sp macro="" textlink="">
      <xdr:nvSpPr>
        <xdr:cNvPr id="256" name="円/楕円 255"/>
        <xdr:cNvSpPr/>
      </xdr:nvSpPr>
      <xdr:spPr>
        <a:xfrm>
          <a:off x="1968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9605</xdr:rowOff>
    </xdr:from>
    <xdr:ext cx="534377" cy="259045"/>
    <xdr:sp macro="" textlink="">
      <xdr:nvSpPr>
        <xdr:cNvPr id="257" name="テキスト ボックス 256"/>
        <xdr:cNvSpPr txBox="1"/>
      </xdr:nvSpPr>
      <xdr:spPr>
        <a:xfrm>
          <a:off x="1752111" y="168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34607</xdr:rowOff>
    </xdr:from>
    <xdr:to>
      <xdr:col>1</xdr:col>
      <xdr:colOff>485775</xdr:colOff>
      <xdr:row>93</xdr:row>
      <xdr:rowOff>136207</xdr:rowOff>
    </xdr:to>
    <xdr:sp macro="" textlink="">
      <xdr:nvSpPr>
        <xdr:cNvPr id="258" name="円/楕円 257"/>
        <xdr:cNvSpPr/>
      </xdr:nvSpPr>
      <xdr:spPr>
        <a:xfrm>
          <a:off x="1079500" y="159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152734</xdr:rowOff>
    </xdr:from>
    <xdr:ext cx="599010" cy="259045"/>
    <xdr:sp macro="" textlink="">
      <xdr:nvSpPr>
        <xdr:cNvPr id="259" name="テキスト ボックス 258"/>
        <xdr:cNvSpPr txBox="1"/>
      </xdr:nvSpPr>
      <xdr:spPr>
        <a:xfrm>
          <a:off x="830794" y="1575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4" name="直線コネクタ 283"/>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5"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6" name="直線コネクタ 285"/>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7"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88" name="直線コネクタ 287"/>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10122</xdr:rowOff>
    </xdr:from>
    <xdr:to>
      <xdr:col>15</xdr:col>
      <xdr:colOff>180975</xdr:colOff>
      <xdr:row>32</xdr:row>
      <xdr:rowOff>6712</xdr:rowOff>
    </xdr:to>
    <xdr:cxnSp macro="">
      <xdr:nvCxnSpPr>
        <xdr:cNvPr id="289" name="直線コネクタ 288"/>
        <xdr:cNvCxnSpPr/>
      </xdr:nvCxnSpPr>
      <xdr:spPr>
        <a:xfrm flipV="1">
          <a:off x="9639300" y="5153622"/>
          <a:ext cx="838200" cy="3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0"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1" name="フローチャート :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112821</xdr:rowOff>
    </xdr:from>
    <xdr:to>
      <xdr:col>14</xdr:col>
      <xdr:colOff>28575</xdr:colOff>
      <xdr:row>32</xdr:row>
      <xdr:rowOff>6712</xdr:rowOff>
    </xdr:to>
    <xdr:cxnSp macro="">
      <xdr:nvCxnSpPr>
        <xdr:cNvPr id="292" name="直線コネクタ 291"/>
        <xdr:cNvCxnSpPr/>
      </xdr:nvCxnSpPr>
      <xdr:spPr>
        <a:xfrm>
          <a:off x="8750300" y="5427771"/>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3" name="フローチャート : 判断 292"/>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4" name="テキスト ボックス 293"/>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112821</xdr:rowOff>
    </xdr:from>
    <xdr:to>
      <xdr:col>12</xdr:col>
      <xdr:colOff>511175</xdr:colOff>
      <xdr:row>34</xdr:row>
      <xdr:rowOff>66491</xdr:rowOff>
    </xdr:to>
    <xdr:cxnSp macro="">
      <xdr:nvCxnSpPr>
        <xdr:cNvPr id="295" name="直線コネクタ 294"/>
        <xdr:cNvCxnSpPr/>
      </xdr:nvCxnSpPr>
      <xdr:spPr>
        <a:xfrm flipV="1">
          <a:off x="7861300" y="5427771"/>
          <a:ext cx="889000" cy="4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6" name="フローチャート : 判断 295"/>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7" name="テキスト ボックス 296"/>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117926</xdr:rowOff>
    </xdr:from>
    <xdr:to>
      <xdr:col>11</xdr:col>
      <xdr:colOff>307975</xdr:colOff>
      <xdr:row>34</xdr:row>
      <xdr:rowOff>66491</xdr:rowOff>
    </xdr:to>
    <xdr:cxnSp macro="">
      <xdr:nvCxnSpPr>
        <xdr:cNvPr id="298" name="直線コネクタ 297"/>
        <xdr:cNvCxnSpPr/>
      </xdr:nvCxnSpPr>
      <xdr:spPr>
        <a:xfrm>
          <a:off x="6972300" y="577577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299" name="フローチャート : 判断 298"/>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0" name="テキスト ボックス 299"/>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1" name="フローチャート : 判断 300"/>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2" name="テキスト ボックス 301"/>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130772</xdr:rowOff>
    </xdr:from>
    <xdr:to>
      <xdr:col>15</xdr:col>
      <xdr:colOff>231775</xdr:colOff>
      <xdr:row>30</xdr:row>
      <xdr:rowOff>60922</xdr:rowOff>
    </xdr:to>
    <xdr:sp macro="" textlink="">
      <xdr:nvSpPr>
        <xdr:cNvPr id="308" name="円/楕円 307"/>
        <xdr:cNvSpPr/>
      </xdr:nvSpPr>
      <xdr:spPr>
        <a:xfrm>
          <a:off x="10426700" y="5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46461</xdr:rowOff>
    </xdr:from>
    <xdr:ext cx="599010" cy="259045"/>
    <xdr:sp macro="" textlink="">
      <xdr:nvSpPr>
        <xdr:cNvPr id="309" name="補助費等該当値テキスト"/>
        <xdr:cNvSpPr txBox="1"/>
      </xdr:nvSpPr>
      <xdr:spPr>
        <a:xfrm>
          <a:off x="10528300" y="501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102,802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127362</xdr:rowOff>
    </xdr:from>
    <xdr:to>
      <xdr:col>14</xdr:col>
      <xdr:colOff>79375</xdr:colOff>
      <xdr:row>32</xdr:row>
      <xdr:rowOff>57512</xdr:rowOff>
    </xdr:to>
    <xdr:sp macro="" textlink="">
      <xdr:nvSpPr>
        <xdr:cNvPr id="310" name="円/楕円 309"/>
        <xdr:cNvSpPr/>
      </xdr:nvSpPr>
      <xdr:spPr>
        <a:xfrm>
          <a:off x="9588500" y="54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74039</xdr:rowOff>
    </xdr:from>
    <xdr:ext cx="534377" cy="259045"/>
    <xdr:sp macro="" textlink="">
      <xdr:nvSpPr>
        <xdr:cNvPr id="311" name="テキスト ボックス 310"/>
        <xdr:cNvSpPr txBox="1"/>
      </xdr:nvSpPr>
      <xdr:spPr>
        <a:xfrm>
          <a:off x="9372111" y="52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62021</xdr:rowOff>
    </xdr:from>
    <xdr:to>
      <xdr:col>12</xdr:col>
      <xdr:colOff>561975</xdr:colOff>
      <xdr:row>31</xdr:row>
      <xdr:rowOff>163621</xdr:rowOff>
    </xdr:to>
    <xdr:sp macro="" textlink="">
      <xdr:nvSpPr>
        <xdr:cNvPr id="312" name="円/楕円 311"/>
        <xdr:cNvSpPr/>
      </xdr:nvSpPr>
      <xdr:spPr>
        <a:xfrm>
          <a:off x="8699500" y="53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8698</xdr:rowOff>
    </xdr:from>
    <xdr:ext cx="534377" cy="259045"/>
    <xdr:sp macro="" textlink="">
      <xdr:nvSpPr>
        <xdr:cNvPr id="313" name="テキスト ボックス 312"/>
        <xdr:cNvSpPr txBox="1"/>
      </xdr:nvSpPr>
      <xdr:spPr>
        <a:xfrm>
          <a:off x="8483111" y="51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15691</xdr:rowOff>
    </xdr:from>
    <xdr:to>
      <xdr:col>11</xdr:col>
      <xdr:colOff>358775</xdr:colOff>
      <xdr:row>34</xdr:row>
      <xdr:rowOff>117291</xdr:rowOff>
    </xdr:to>
    <xdr:sp macro="" textlink="">
      <xdr:nvSpPr>
        <xdr:cNvPr id="314" name="円/楕円 313"/>
        <xdr:cNvSpPr/>
      </xdr:nvSpPr>
      <xdr:spPr>
        <a:xfrm>
          <a:off x="7810500" y="584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133818</xdr:rowOff>
    </xdr:from>
    <xdr:ext cx="534377" cy="259045"/>
    <xdr:sp macro="" textlink="">
      <xdr:nvSpPr>
        <xdr:cNvPr id="315" name="テキスト ボックス 314"/>
        <xdr:cNvSpPr txBox="1"/>
      </xdr:nvSpPr>
      <xdr:spPr>
        <a:xfrm>
          <a:off x="7594111" y="56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67126</xdr:rowOff>
    </xdr:from>
    <xdr:to>
      <xdr:col>10</xdr:col>
      <xdr:colOff>155575</xdr:colOff>
      <xdr:row>33</xdr:row>
      <xdr:rowOff>168726</xdr:rowOff>
    </xdr:to>
    <xdr:sp macro="" textlink="">
      <xdr:nvSpPr>
        <xdr:cNvPr id="316" name="円/楕円 315"/>
        <xdr:cNvSpPr/>
      </xdr:nvSpPr>
      <xdr:spPr>
        <a:xfrm>
          <a:off x="6921500" y="57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13803</xdr:rowOff>
    </xdr:from>
    <xdr:ext cx="534377" cy="259045"/>
    <xdr:sp macro="" textlink="">
      <xdr:nvSpPr>
        <xdr:cNvPr id="317" name="テキスト ボックス 316"/>
        <xdr:cNvSpPr txBox="1"/>
      </xdr:nvSpPr>
      <xdr:spPr>
        <a:xfrm>
          <a:off x="6705111" y="55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1" name="直線コネクタ 340"/>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2"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3" name="直線コネクタ 342"/>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4"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5" name="直線コネクタ 344"/>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102257</xdr:rowOff>
    </xdr:from>
    <xdr:to>
      <xdr:col>15</xdr:col>
      <xdr:colOff>180975</xdr:colOff>
      <xdr:row>54</xdr:row>
      <xdr:rowOff>36992</xdr:rowOff>
    </xdr:to>
    <xdr:cxnSp macro="">
      <xdr:nvCxnSpPr>
        <xdr:cNvPr id="346" name="直線コネクタ 345"/>
        <xdr:cNvCxnSpPr/>
      </xdr:nvCxnSpPr>
      <xdr:spPr>
        <a:xfrm flipV="1">
          <a:off x="9639300" y="8674757"/>
          <a:ext cx="838200" cy="6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7"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8" name="フローチャート : 判断 347"/>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36992</xdr:rowOff>
    </xdr:from>
    <xdr:to>
      <xdr:col>14</xdr:col>
      <xdr:colOff>28575</xdr:colOff>
      <xdr:row>55</xdr:row>
      <xdr:rowOff>91687</xdr:rowOff>
    </xdr:to>
    <xdr:cxnSp macro="">
      <xdr:nvCxnSpPr>
        <xdr:cNvPr id="349" name="直線コネクタ 348"/>
        <xdr:cNvCxnSpPr/>
      </xdr:nvCxnSpPr>
      <xdr:spPr>
        <a:xfrm flipV="1">
          <a:off x="8750300" y="9295292"/>
          <a:ext cx="889000" cy="22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0" name="フローチャート : 判断 349"/>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1" name="テキスト ボックス 350"/>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91687</xdr:rowOff>
    </xdr:from>
    <xdr:to>
      <xdr:col>12</xdr:col>
      <xdr:colOff>511175</xdr:colOff>
      <xdr:row>58</xdr:row>
      <xdr:rowOff>128132</xdr:rowOff>
    </xdr:to>
    <xdr:cxnSp macro="">
      <xdr:nvCxnSpPr>
        <xdr:cNvPr id="352" name="直線コネクタ 351"/>
        <xdr:cNvCxnSpPr/>
      </xdr:nvCxnSpPr>
      <xdr:spPr>
        <a:xfrm flipV="1">
          <a:off x="7861300" y="9521437"/>
          <a:ext cx="889000" cy="5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3" name="フローチャート : 判断 352"/>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4" name="テキスト ボックス 353"/>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128132</xdr:rowOff>
    </xdr:from>
    <xdr:to>
      <xdr:col>11</xdr:col>
      <xdr:colOff>307975</xdr:colOff>
      <xdr:row>58</xdr:row>
      <xdr:rowOff>152595</xdr:rowOff>
    </xdr:to>
    <xdr:cxnSp macro="">
      <xdr:nvCxnSpPr>
        <xdr:cNvPr id="355" name="直線コネクタ 354"/>
        <xdr:cNvCxnSpPr/>
      </xdr:nvCxnSpPr>
      <xdr:spPr>
        <a:xfrm flipV="1">
          <a:off x="6972300" y="10072232"/>
          <a:ext cx="889000" cy="2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6" name="フローチャート : 判断 355"/>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7" name="テキスト ボックス 356"/>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8" name="フローチャート : 判断 357"/>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59" name="テキスト ボックス 358"/>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51457</xdr:rowOff>
    </xdr:from>
    <xdr:to>
      <xdr:col>15</xdr:col>
      <xdr:colOff>231775</xdr:colOff>
      <xdr:row>50</xdr:row>
      <xdr:rowOff>153057</xdr:rowOff>
    </xdr:to>
    <xdr:sp macro="" textlink="">
      <xdr:nvSpPr>
        <xdr:cNvPr id="365" name="円/楕円 364"/>
        <xdr:cNvSpPr/>
      </xdr:nvSpPr>
      <xdr:spPr>
        <a:xfrm>
          <a:off x="10426700" y="8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4484</xdr:rowOff>
    </xdr:from>
    <xdr:ext cx="690189" cy="259045"/>
    <xdr:sp macro="" textlink="">
      <xdr:nvSpPr>
        <xdr:cNvPr id="366" name="普通建設事業費該当値テキスト"/>
        <xdr:cNvSpPr txBox="1"/>
      </xdr:nvSpPr>
      <xdr:spPr>
        <a:xfrm>
          <a:off x="10528300" y="8576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1,169,483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157642</xdr:rowOff>
    </xdr:from>
    <xdr:to>
      <xdr:col>14</xdr:col>
      <xdr:colOff>79375</xdr:colOff>
      <xdr:row>54</xdr:row>
      <xdr:rowOff>87792</xdr:rowOff>
    </xdr:to>
    <xdr:sp macro="" textlink="">
      <xdr:nvSpPr>
        <xdr:cNvPr id="367" name="円/楕円 366"/>
        <xdr:cNvSpPr/>
      </xdr:nvSpPr>
      <xdr:spPr>
        <a:xfrm>
          <a:off x="9588500" y="92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104319</xdr:rowOff>
    </xdr:from>
    <xdr:ext cx="599010" cy="259045"/>
    <xdr:sp macro="" textlink="">
      <xdr:nvSpPr>
        <xdr:cNvPr id="368" name="テキスト ボックス 367"/>
        <xdr:cNvSpPr txBox="1"/>
      </xdr:nvSpPr>
      <xdr:spPr>
        <a:xfrm>
          <a:off x="9339794" y="901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40887</xdr:rowOff>
    </xdr:from>
    <xdr:to>
      <xdr:col>12</xdr:col>
      <xdr:colOff>561975</xdr:colOff>
      <xdr:row>55</xdr:row>
      <xdr:rowOff>142487</xdr:rowOff>
    </xdr:to>
    <xdr:sp macro="" textlink="">
      <xdr:nvSpPr>
        <xdr:cNvPr id="369" name="円/楕円 368"/>
        <xdr:cNvSpPr/>
      </xdr:nvSpPr>
      <xdr:spPr>
        <a:xfrm>
          <a:off x="8699500" y="94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159014</xdr:rowOff>
    </xdr:from>
    <xdr:ext cx="599010" cy="259045"/>
    <xdr:sp macro="" textlink="">
      <xdr:nvSpPr>
        <xdr:cNvPr id="370" name="テキスト ボックス 369"/>
        <xdr:cNvSpPr txBox="1"/>
      </xdr:nvSpPr>
      <xdr:spPr>
        <a:xfrm>
          <a:off x="8450794" y="924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77332</xdr:rowOff>
    </xdr:from>
    <xdr:to>
      <xdr:col>11</xdr:col>
      <xdr:colOff>358775</xdr:colOff>
      <xdr:row>59</xdr:row>
      <xdr:rowOff>7482</xdr:rowOff>
    </xdr:to>
    <xdr:sp macro="" textlink="">
      <xdr:nvSpPr>
        <xdr:cNvPr id="371" name="円/楕円 370"/>
        <xdr:cNvSpPr/>
      </xdr:nvSpPr>
      <xdr:spPr>
        <a:xfrm>
          <a:off x="7810500" y="100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24009</xdr:rowOff>
    </xdr:from>
    <xdr:ext cx="534377" cy="259045"/>
    <xdr:sp macro="" textlink="">
      <xdr:nvSpPr>
        <xdr:cNvPr id="372" name="テキスト ボックス 371"/>
        <xdr:cNvSpPr txBox="1"/>
      </xdr:nvSpPr>
      <xdr:spPr>
        <a:xfrm>
          <a:off x="7594111" y="97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101795</xdr:rowOff>
    </xdr:from>
    <xdr:to>
      <xdr:col>10</xdr:col>
      <xdr:colOff>155575</xdr:colOff>
      <xdr:row>59</xdr:row>
      <xdr:rowOff>31945</xdr:rowOff>
    </xdr:to>
    <xdr:sp macro="" textlink="">
      <xdr:nvSpPr>
        <xdr:cNvPr id="373" name="円/楕円 372"/>
        <xdr:cNvSpPr/>
      </xdr:nvSpPr>
      <xdr:spPr>
        <a:xfrm>
          <a:off x="6921500" y="100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48472</xdr:rowOff>
    </xdr:from>
    <xdr:ext cx="534377" cy="259045"/>
    <xdr:sp macro="" textlink="">
      <xdr:nvSpPr>
        <xdr:cNvPr id="374" name="テキスト ボックス 373"/>
        <xdr:cNvSpPr txBox="1"/>
      </xdr:nvSpPr>
      <xdr:spPr>
        <a:xfrm>
          <a:off x="6705111" y="982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8" name="直線コネクタ 397"/>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1"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2" name="直線コネクタ 401"/>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66849</xdr:rowOff>
    </xdr:from>
    <xdr:to>
      <xdr:col>15</xdr:col>
      <xdr:colOff>180975</xdr:colOff>
      <xdr:row>73</xdr:row>
      <xdr:rowOff>96721</xdr:rowOff>
    </xdr:to>
    <xdr:cxnSp macro="">
      <xdr:nvCxnSpPr>
        <xdr:cNvPr id="403" name="直線コネクタ 402"/>
        <xdr:cNvCxnSpPr/>
      </xdr:nvCxnSpPr>
      <xdr:spPr>
        <a:xfrm flipV="1">
          <a:off x="9639300" y="12068349"/>
          <a:ext cx="838200" cy="5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4"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5" name="フローチャート : 判断 404"/>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6" name="フローチャート : 判断 405"/>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7" name="テキスト ボックス 406"/>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16049</xdr:rowOff>
    </xdr:from>
    <xdr:to>
      <xdr:col>15</xdr:col>
      <xdr:colOff>231775</xdr:colOff>
      <xdr:row>70</xdr:row>
      <xdr:rowOff>117649</xdr:rowOff>
    </xdr:to>
    <xdr:sp macro="" textlink="">
      <xdr:nvSpPr>
        <xdr:cNvPr id="413" name="円/楕円 412"/>
        <xdr:cNvSpPr/>
      </xdr:nvSpPr>
      <xdr:spPr>
        <a:xfrm>
          <a:off x="10426700" y="120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140526</xdr:rowOff>
    </xdr:from>
    <xdr:ext cx="599010" cy="259045"/>
    <xdr:sp macro="" textlink="">
      <xdr:nvSpPr>
        <xdr:cNvPr id="414" name="普通建設事業費 （ うち新規整備　）該当値テキスト"/>
        <xdr:cNvSpPr txBox="1"/>
      </xdr:nvSpPr>
      <xdr:spPr>
        <a:xfrm>
          <a:off x="10528300" y="1197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798,242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45921</xdr:rowOff>
    </xdr:from>
    <xdr:to>
      <xdr:col>14</xdr:col>
      <xdr:colOff>79375</xdr:colOff>
      <xdr:row>73</xdr:row>
      <xdr:rowOff>147521</xdr:rowOff>
    </xdr:to>
    <xdr:sp macro="" textlink="">
      <xdr:nvSpPr>
        <xdr:cNvPr id="415" name="円/楕円 414"/>
        <xdr:cNvSpPr/>
      </xdr:nvSpPr>
      <xdr:spPr>
        <a:xfrm>
          <a:off x="9588500" y="125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164048</xdr:rowOff>
    </xdr:from>
    <xdr:ext cx="599010" cy="259045"/>
    <xdr:sp macro="" textlink="">
      <xdr:nvSpPr>
        <xdr:cNvPr id="416" name="テキスト ボックス 415"/>
        <xdr:cNvSpPr txBox="1"/>
      </xdr:nvSpPr>
      <xdr:spPr>
        <a:xfrm>
          <a:off x="9339794" y="1233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0" name="直線コネクタ 439"/>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3"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4" name="直線コネクタ 443"/>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42607</xdr:rowOff>
    </xdr:from>
    <xdr:to>
      <xdr:col>15</xdr:col>
      <xdr:colOff>180975</xdr:colOff>
      <xdr:row>98</xdr:row>
      <xdr:rowOff>168222</xdr:rowOff>
    </xdr:to>
    <xdr:cxnSp macro="">
      <xdr:nvCxnSpPr>
        <xdr:cNvPr id="445" name="直線コネクタ 444"/>
        <xdr:cNvCxnSpPr/>
      </xdr:nvCxnSpPr>
      <xdr:spPr>
        <a:xfrm>
          <a:off x="9639300" y="16844707"/>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6"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7" name="フローチャート : 判断 446"/>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8" name="フローチャート : 判断 44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49" name="テキスト ボックス 44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117422</xdr:rowOff>
    </xdr:from>
    <xdr:to>
      <xdr:col>15</xdr:col>
      <xdr:colOff>231775</xdr:colOff>
      <xdr:row>99</xdr:row>
      <xdr:rowOff>47572</xdr:rowOff>
    </xdr:to>
    <xdr:sp macro="" textlink="">
      <xdr:nvSpPr>
        <xdr:cNvPr id="455" name="円/楕円 454"/>
        <xdr:cNvSpPr/>
      </xdr:nvSpPr>
      <xdr:spPr>
        <a:xfrm>
          <a:off x="10426700" y="169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32349</xdr:rowOff>
    </xdr:from>
    <xdr:ext cx="469744" cy="259045"/>
    <xdr:sp macro="" textlink="">
      <xdr:nvSpPr>
        <xdr:cNvPr id="456" name="普通建設事業費 （ うち更新整備　）該当値テキスト"/>
        <xdr:cNvSpPr txBox="1"/>
      </xdr:nvSpPr>
      <xdr:spPr>
        <a:xfrm>
          <a:off x="10528300" y="168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163257</xdr:rowOff>
    </xdr:from>
    <xdr:to>
      <xdr:col>14</xdr:col>
      <xdr:colOff>79375</xdr:colOff>
      <xdr:row>98</xdr:row>
      <xdr:rowOff>93407</xdr:rowOff>
    </xdr:to>
    <xdr:sp macro="" textlink="">
      <xdr:nvSpPr>
        <xdr:cNvPr id="457" name="円/楕円 456"/>
        <xdr:cNvSpPr/>
      </xdr:nvSpPr>
      <xdr:spPr>
        <a:xfrm>
          <a:off x="9588500" y="167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84534</xdr:rowOff>
    </xdr:from>
    <xdr:ext cx="534377" cy="259045"/>
    <xdr:sp macro="" textlink="">
      <xdr:nvSpPr>
        <xdr:cNvPr id="458" name="テキスト ボックス 457"/>
        <xdr:cNvSpPr txBox="1"/>
      </xdr:nvSpPr>
      <xdr:spPr>
        <a:xfrm>
          <a:off x="9372111" y="168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4" name="テキスト ボックス 47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6" name="テキスト ボックス 47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0" name="直線コネクタ 479"/>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3"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4" name="直線コネクタ 483"/>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29478</xdr:rowOff>
    </xdr:from>
    <xdr:to>
      <xdr:col>23</xdr:col>
      <xdr:colOff>517525</xdr:colOff>
      <xdr:row>33</xdr:row>
      <xdr:rowOff>146101</xdr:rowOff>
    </xdr:to>
    <xdr:cxnSp macro="">
      <xdr:nvCxnSpPr>
        <xdr:cNvPr id="485" name="直線コネクタ 484"/>
        <xdr:cNvCxnSpPr/>
      </xdr:nvCxnSpPr>
      <xdr:spPr>
        <a:xfrm flipV="1">
          <a:off x="15481300" y="5687328"/>
          <a:ext cx="838200" cy="1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6"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7" name="フローチャート : 判断 486"/>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127795</xdr:rowOff>
    </xdr:from>
    <xdr:to>
      <xdr:col>22</xdr:col>
      <xdr:colOff>365125</xdr:colOff>
      <xdr:row>33</xdr:row>
      <xdr:rowOff>146101</xdr:rowOff>
    </xdr:to>
    <xdr:cxnSp macro="">
      <xdr:nvCxnSpPr>
        <xdr:cNvPr id="488" name="直線コネクタ 487"/>
        <xdr:cNvCxnSpPr/>
      </xdr:nvCxnSpPr>
      <xdr:spPr>
        <a:xfrm>
          <a:off x="14592300" y="5614195"/>
          <a:ext cx="8890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89" name="フローチャート : 判断 488"/>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0" name="テキスト ボックス 489"/>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127795</xdr:rowOff>
    </xdr:from>
    <xdr:to>
      <xdr:col>21</xdr:col>
      <xdr:colOff>161925</xdr:colOff>
      <xdr:row>34</xdr:row>
      <xdr:rowOff>167205</xdr:rowOff>
    </xdr:to>
    <xdr:cxnSp macro="">
      <xdr:nvCxnSpPr>
        <xdr:cNvPr id="491" name="直線コネクタ 490"/>
        <xdr:cNvCxnSpPr/>
      </xdr:nvCxnSpPr>
      <xdr:spPr>
        <a:xfrm flipV="1">
          <a:off x="13703300" y="5614195"/>
          <a:ext cx="889000" cy="3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2" name="フローチャート : 判断 491"/>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3" name="テキスト ボックス 492"/>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167205</xdr:rowOff>
    </xdr:from>
    <xdr:to>
      <xdr:col>19</xdr:col>
      <xdr:colOff>644525</xdr:colOff>
      <xdr:row>36</xdr:row>
      <xdr:rowOff>134662</xdr:rowOff>
    </xdr:to>
    <xdr:cxnSp macro="">
      <xdr:nvCxnSpPr>
        <xdr:cNvPr id="494" name="直線コネクタ 493"/>
        <xdr:cNvCxnSpPr/>
      </xdr:nvCxnSpPr>
      <xdr:spPr>
        <a:xfrm flipV="1">
          <a:off x="12814300" y="5996505"/>
          <a:ext cx="889000" cy="3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5" name="フローチャート : 判断 494"/>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6" name="テキスト ボックス 495"/>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7" name="フローチャート : 判断 496"/>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498" name="テキスト ボックス 497"/>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150128</xdr:rowOff>
    </xdr:from>
    <xdr:to>
      <xdr:col>23</xdr:col>
      <xdr:colOff>568325</xdr:colOff>
      <xdr:row>33</xdr:row>
      <xdr:rowOff>80278</xdr:rowOff>
    </xdr:to>
    <xdr:sp macro="" textlink="">
      <xdr:nvSpPr>
        <xdr:cNvPr id="504" name="円/楕円 503"/>
        <xdr:cNvSpPr/>
      </xdr:nvSpPr>
      <xdr:spPr>
        <a:xfrm>
          <a:off x="16268700" y="56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1555</xdr:rowOff>
    </xdr:from>
    <xdr:ext cx="599010" cy="259045"/>
    <xdr:sp macro="" textlink="">
      <xdr:nvSpPr>
        <xdr:cNvPr id="505" name="災害復旧事業費該当値テキスト"/>
        <xdr:cNvSpPr txBox="1"/>
      </xdr:nvSpPr>
      <xdr:spPr>
        <a:xfrm>
          <a:off x="16370300" y="548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105,804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95301</xdr:rowOff>
    </xdr:from>
    <xdr:to>
      <xdr:col>22</xdr:col>
      <xdr:colOff>415925</xdr:colOff>
      <xdr:row>34</xdr:row>
      <xdr:rowOff>25451</xdr:rowOff>
    </xdr:to>
    <xdr:sp macro="" textlink="">
      <xdr:nvSpPr>
        <xdr:cNvPr id="506" name="円/楕円 505"/>
        <xdr:cNvSpPr/>
      </xdr:nvSpPr>
      <xdr:spPr>
        <a:xfrm>
          <a:off x="15430500" y="57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41978</xdr:rowOff>
    </xdr:from>
    <xdr:ext cx="534377" cy="259045"/>
    <xdr:sp macro="" textlink="">
      <xdr:nvSpPr>
        <xdr:cNvPr id="507" name="テキスト ボックス 506"/>
        <xdr:cNvSpPr txBox="1"/>
      </xdr:nvSpPr>
      <xdr:spPr>
        <a:xfrm>
          <a:off x="15214111" y="55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76995</xdr:rowOff>
    </xdr:from>
    <xdr:to>
      <xdr:col>21</xdr:col>
      <xdr:colOff>212725</xdr:colOff>
      <xdr:row>33</xdr:row>
      <xdr:rowOff>7145</xdr:rowOff>
    </xdr:to>
    <xdr:sp macro="" textlink="">
      <xdr:nvSpPr>
        <xdr:cNvPr id="508" name="円/楕円 507"/>
        <xdr:cNvSpPr/>
      </xdr:nvSpPr>
      <xdr:spPr>
        <a:xfrm>
          <a:off x="14541500" y="55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23672</xdr:rowOff>
    </xdr:from>
    <xdr:ext cx="599010" cy="259045"/>
    <xdr:sp macro="" textlink="">
      <xdr:nvSpPr>
        <xdr:cNvPr id="509" name="テキスト ボックス 508"/>
        <xdr:cNvSpPr txBox="1"/>
      </xdr:nvSpPr>
      <xdr:spPr>
        <a:xfrm>
          <a:off x="14292794" y="53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116405</xdr:rowOff>
    </xdr:from>
    <xdr:to>
      <xdr:col>20</xdr:col>
      <xdr:colOff>9525</xdr:colOff>
      <xdr:row>35</xdr:row>
      <xdr:rowOff>46555</xdr:rowOff>
    </xdr:to>
    <xdr:sp macro="" textlink="">
      <xdr:nvSpPr>
        <xdr:cNvPr id="510" name="円/楕円 509"/>
        <xdr:cNvSpPr/>
      </xdr:nvSpPr>
      <xdr:spPr>
        <a:xfrm>
          <a:off x="13652500" y="59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63082</xdr:rowOff>
    </xdr:from>
    <xdr:ext cx="534377" cy="259045"/>
    <xdr:sp macro="" textlink="">
      <xdr:nvSpPr>
        <xdr:cNvPr id="511" name="テキスト ボックス 510"/>
        <xdr:cNvSpPr txBox="1"/>
      </xdr:nvSpPr>
      <xdr:spPr>
        <a:xfrm>
          <a:off x="13436111" y="57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83862</xdr:rowOff>
    </xdr:from>
    <xdr:to>
      <xdr:col>18</xdr:col>
      <xdr:colOff>492125</xdr:colOff>
      <xdr:row>37</xdr:row>
      <xdr:rowOff>14012</xdr:rowOff>
    </xdr:to>
    <xdr:sp macro="" textlink="">
      <xdr:nvSpPr>
        <xdr:cNvPr id="512" name="円/楕円 511"/>
        <xdr:cNvSpPr/>
      </xdr:nvSpPr>
      <xdr:spPr>
        <a:xfrm>
          <a:off x="12763500" y="62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30539</xdr:rowOff>
    </xdr:from>
    <xdr:ext cx="534377" cy="259045"/>
    <xdr:sp macro="" textlink="">
      <xdr:nvSpPr>
        <xdr:cNvPr id="513" name="テキスト ボックス 512"/>
        <xdr:cNvSpPr txBox="1"/>
      </xdr:nvSpPr>
      <xdr:spPr>
        <a:xfrm>
          <a:off x="12547111" y="60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118453</xdr:rowOff>
    </xdr:from>
    <xdr:to>
      <xdr:col>23</xdr:col>
      <xdr:colOff>517525</xdr:colOff>
      <xdr:row>75</xdr:row>
      <xdr:rowOff>127826</xdr:rowOff>
    </xdr:to>
    <xdr:cxnSp macro="">
      <xdr:nvCxnSpPr>
        <xdr:cNvPr id="591" name="直線コネクタ 590"/>
        <xdr:cNvCxnSpPr/>
      </xdr:nvCxnSpPr>
      <xdr:spPr>
        <a:xfrm flipV="1">
          <a:off x="15481300" y="1297720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2"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80518</xdr:rowOff>
    </xdr:from>
    <xdr:to>
      <xdr:col>22</xdr:col>
      <xdr:colOff>365125</xdr:colOff>
      <xdr:row>75</xdr:row>
      <xdr:rowOff>127826</xdr:rowOff>
    </xdr:to>
    <xdr:cxnSp macro="">
      <xdr:nvCxnSpPr>
        <xdr:cNvPr id="594" name="直線コネクタ 593"/>
        <xdr:cNvCxnSpPr/>
      </xdr:nvCxnSpPr>
      <xdr:spPr>
        <a:xfrm>
          <a:off x="14592300" y="12939268"/>
          <a:ext cx="889000" cy="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80518</xdr:rowOff>
    </xdr:from>
    <xdr:to>
      <xdr:col>21</xdr:col>
      <xdr:colOff>161925</xdr:colOff>
      <xdr:row>75</xdr:row>
      <xdr:rowOff>90386</xdr:rowOff>
    </xdr:to>
    <xdr:cxnSp macro="">
      <xdr:nvCxnSpPr>
        <xdr:cNvPr id="597" name="直線コネクタ 596"/>
        <xdr:cNvCxnSpPr/>
      </xdr:nvCxnSpPr>
      <xdr:spPr>
        <a:xfrm flipV="1">
          <a:off x="13703300" y="12939268"/>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90386</xdr:rowOff>
    </xdr:from>
    <xdr:to>
      <xdr:col>19</xdr:col>
      <xdr:colOff>644525</xdr:colOff>
      <xdr:row>75</xdr:row>
      <xdr:rowOff>113462</xdr:rowOff>
    </xdr:to>
    <xdr:cxnSp macro="">
      <xdr:nvCxnSpPr>
        <xdr:cNvPr id="600" name="直線コネクタ 599"/>
        <xdr:cNvCxnSpPr/>
      </xdr:nvCxnSpPr>
      <xdr:spPr>
        <a:xfrm flipV="1">
          <a:off x="12814300" y="12949136"/>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2" name="テキスト ボックス 601"/>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4" name="テキスト ボックス 603"/>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67653</xdr:rowOff>
    </xdr:from>
    <xdr:to>
      <xdr:col>23</xdr:col>
      <xdr:colOff>568325</xdr:colOff>
      <xdr:row>75</xdr:row>
      <xdr:rowOff>169253</xdr:rowOff>
    </xdr:to>
    <xdr:sp macro="" textlink="">
      <xdr:nvSpPr>
        <xdr:cNvPr id="610" name="円/楕円 609"/>
        <xdr:cNvSpPr/>
      </xdr:nvSpPr>
      <xdr:spPr>
        <a:xfrm>
          <a:off x="16268700" y="129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46080</xdr:rowOff>
    </xdr:from>
    <xdr:ext cx="534377" cy="259045"/>
    <xdr:sp macro="" textlink="">
      <xdr:nvSpPr>
        <xdr:cNvPr id="611" name="公債費該当値テキスト"/>
        <xdr:cNvSpPr txBox="1"/>
      </xdr:nvSpPr>
      <xdr:spPr>
        <a:xfrm>
          <a:off x="16370300" y="129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77026</xdr:rowOff>
    </xdr:from>
    <xdr:to>
      <xdr:col>22</xdr:col>
      <xdr:colOff>415925</xdr:colOff>
      <xdr:row>76</xdr:row>
      <xdr:rowOff>7175</xdr:rowOff>
    </xdr:to>
    <xdr:sp macro="" textlink="">
      <xdr:nvSpPr>
        <xdr:cNvPr id="612" name="円/楕円 611"/>
        <xdr:cNvSpPr/>
      </xdr:nvSpPr>
      <xdr:spPr>
        <a:xfrm>
          <a:off x="15430500" y="12935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23703</xdr:rowOff>
    </xdr:from>
    <xdr:ext cx="534377" cy="259045"/>
    <xdr:sp macro="" textlink="">
      <xdr:nvSpPr>
        <xdr:cNvPr id="613" name="テキスト ボックス 612"/>
        <xdr:cNvSpPr txBox="1"/>
      </xdr:nvSpPr>
      <xdr:spPr>
        <a:xfrm>
          <a:off x="15214111" y="127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29718</xdr:rowOff>
    </xdr:from>
    <xdr:to>
      <xdr:col>21</xdr:col>
      <xdr:colOff>212725</xdr:colOff>
      <xdr:row>75</xdr:row>
      <xdr:rowOff>131318</xdr:rowOff>
    </xdr:to>
    <xdr:sp macro="" textlink="">
      <xdr:nvSpPr>
        <xdr:cNvPr id="614" name="円/楕円 613"/>
        <xdr:cNvSpPr/>
      </xdr:nvSpPr>
      <xdr:spPr>
        <a:xfrm>
          <a:off x="14541500" y="128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147845</xdr:rowOff>
    </xdr:from>
    <xdr:ext cx="534377" cy="259045"/>
    <xdr:sp macro="" textlink="">
      <xdr:nvSpPr>
        <xdr:cNvPr id="615" name="テキスト ボックス 614"/>
        <xdr:cNvSpPr txBox="1"/>
      </xdr:nvSpPr>
      <xdr:spPr>
        <a:xfrm>
          <a:off x="14325111" y="126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39586</xdr:rowOff>
    </xdr:from>
    <xdr:to>
      <xdr:col>20</xdr:col>
      <xdr:colOff>9525</xdr:colOff>
      <xdr:row>75</xdr:row>
      <xdr:rowOff>141186</xdr:rowOff>
    </xdr:to>
    <xdr:sp macro="" textlink="">
      <xdr:nvSpPr>
        <xdr:cNvPr id="616" name="円/楕円 615"/>
        <xdr:cNvSpPr/>
      </xdr:nvSpPr>
      <xdr:spPr>
        <a:xfrm>
          <a:off x="13652500" y="128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157713</xdr:rowOff>
    </xdr:from>
    <xdr:ext cx="534377" cy="259045"/>
    <xdr:sp macro="" textlink="">
      <xdr:nvSpPr>
        <xdr:cNvPr id="617" name="テキスト ボックス 616"/>
        <xdr:cNvSpPr txBox="1"/>
      </xdr:nvSpPr>
      <xdr:spPr>
        <a:xfrm>
          <a:off x="13436111" y="126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62662</xdr:rowOff>
    </xdr:from>
    <xdr:to>
      <xdr:col>18</xdr:col>
      <xdr:colOff>492125</xdr:colOff>
      <xdr:row>75</xdr:row>
      <xdr:rowOff>164263</xdr:rowOff>
    </xdr:to>
    <xdr:sp macro="" textlink="">
      <xdr:nvSpPr>
        <xdr:cNvPr id="618" name="円/楕円 617"/>
        <xdr:cNvSpPr/>
      </xdr:nvSpPr>
      <xdr:spPr>
        <a:xfrm>
          <a:off x="12763500" y="12921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9339</xdr:rowOff>
    </xdr:from>
    <xdr:ext cx="534377" cy="259045"/>
    <xdr:sp macro="" textlink="">
      <xdr:nvSpPr>
        <xdr:cNvPr id="619" name="テキスト ボックス 618"/>
        <xdr:cNvSpPr txBox="1"/>
      </xdr:nvSpPr>
      <xdr:spPr>
        <a:xfrm>
          <a:off x="12547111" y="126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5" name="テキスト ボックス 634"/>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37" name="テキスト ボックス 636"/>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39" name="テキスト ボックス 63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1" name="テキスト ボックス 64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74163</xdr:rowOff>
    </xdr:from>
    <xdr:to>
      <xdr:col>23</xdr:col>
      <xdr:colOff>516889</xdr:colOff>
      <xdr:row>99</xdr:row>
      <xdr:rowOff>44286</xdr:rowOff>
    </xdr:to>
    <xdr:cxnSp macro="">
      <xdr:nvCxnSpPr>
        <xdr:cNvPr id="643" name="直線コネクタ 642"/>
        <xdr:cNvCxnSpPr/>
      </xdr:nvCxnSpPr>
      <xdr:spPr>
        <a:xfrm flipV="1">
          <a:off x="16317595" y="16704813"/>
          <a:ext cx="1269" cy="313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81936</xdr:rowOff>
    </xdr:from>
    <xdr:ext cx="378565" cy="259045"/>
    <xdr:sp macro="" textlink="">
      <xdr:nvSpPr>
        <xdr:cNvPr id="644" name="積立金最小値テキスト"/>
        <xdr:cNvSpPr txBox="1"/>
      </xdr:nvSpPr>
      <xdr:spPr>
        <a:xfrm>
          <a:off x="16370300" y="1705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44286</xdr:rowOff>
    </xdr:from>
    <xdr:to>
      <xdr:col>23</xdr:col>
      <xdr:colOff>606425</xdr:colOff>
      <xdr:row>99</xdr:row>
      <xdr:rowOff>44286</xdr:rowOff>
    </xdr:to>
    <xdr:cxnSp macro="">
      <xdr:nvCxnSpPr>
        <xdr:cNvPr id="645" name="直線コネクタ 644"/>
        <xdr:cNvCxnSpPr/>
      </xdr:nvCxnSpPr>
      <xdr:spPr>
        <a:xfrm>
          <a:off x="16230600" y="1701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20840</xdr:rowOff>
    </xdr:from>
    <xdr:ext cx="599010" cy="259045"/>
    <xdr:sp macro="" textlink="">
      <xdr:nvSpPr>
        <xdr:cNvPr id="646" name="積立金最大値テキスト"/>
        <xdr:cNvSpPr txBox="1"/>
      </xdr:nvSpPr>
      <xdr:spPr>
        <a:xfrm>
          <a:off x="16370300" y="1648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97</xdr:row>
      <xdr:rowOff>74163</xdr:rowOff>
    </xdr:from>
    <xdr:to>
      <xdr:col>23</xdr:col>
      <xdr:colOff>606425</xdr:colOff>
      <xdr:row>97</xdr:row>
      <xdr:rowOff>74163</xdr:rowOff>
    </xdr:to>
    <xdr:cxnSp macro="">
      <xdr:nvCxnSpPr>
        <xdr:cNvPr id="647" name="直線コネクタ 646"/>
        <xdr:cNvCxnSpPr/>
      </xdr:nvCxnSpPr>
      <xdr:spPr>
        <a:xfrm>
          <a:off x="16230600" y="1670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128625</xdr:rowOff>
    </xdr:from>
    <xdr:to>
      <xdr:col>23</xdr:col>
      <xdr:colOff>517525</xdr:colOff>
      <xdr:row>97</xdr:row>
      <xdr:rowOff>74163</xdr:rowOff>
    </xdr:to>
    <xdr:cxnSp macro="">
      <xdr:nvCxnSpPr>
        <xdr:cNvPr id="648" name="直線コネクタ 647"/>
        <xdr:cNvCxnSpPr/>
      </xdr:nvCxnSpPr>
      <xdr:spPr>
        <a:xfrm>
          <a:off x="15481300" y="16416375"/>
          <a:ext cx="838200" cy="28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126385</xdr:rowOff>
    </xdr:from>
    <xdr:ext cx="534377" cy="259045"/>
    <xdr:sp macro="" textlink="">
      <xdr:nvSpPr>
        <xdr:cNvPr id="649" name="積立金平均値テキスト"/>
        <xdr:cNvSpPr txBox="1"/>
      </xdr:nvSpPr>
      <xdr:spPr>
        <a:xfrm>
          <a:off x="16370300" y="16928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147958</xdr:rowOff>
    </xdr:from>
    <xdr:to>
      <xdr:col>23</xdr:col>
      <xdr:colOff>568325</xdr:colOff>
      <xdr:row>99</xdr:row>
      <xdr:rowOff>78108</xdr:rowOff>
    </xdr:to>
    <xdr:sp macro="" textlink="">
      <xdr:nvSpPr>
        <xdr:cNvPr id="650" name="フローチャート : 判断 649"/>
        <xdr:cNvSpPr/>
      </xdr:nvSpPr>
      <xdr:spPr>
        <a:xfrm>
          <a:off x="16268700" y="1695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161789</xdr:rowOff>
    </xdr:from>
    <xdr:to>
      <xdr:col>22</xdr:col>
      <xdr:colOff>365125</xdr:colOff>
      <xdr:row>95</xdr:row>
      <xdr:rowOff>128625</xdr:rowOff>
    </xdr:to>
    <xdr:cxnSp macro="">
      <xdr:nvCxnSpPr>
        <xdr:cNvPr id="651" name="直線コネクタ 650"/>
        <xdr:cNvCxnSpPr/>
      </xdr:nvCxnSpPr>
      <xdr:spPr>
        <a:xfrm>
          <a:off x="14592300" y="16278089"/>
          <a:ext cx="889000" cy="1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151933</xdr:rowOff>
    </xdr:from>
    <xdr:to>
      <xdr:col>22</xdr:col>
      <xdr:colOff>415925</xdr:colOff>
      <xdr:row>99</xdr:row>
      <xdr:rowOff>82083</xdr:rowOff>
    </xdr:to>
    <xdr:sp macro="" textlink="">
      <xdr:nvSpPr>
        <xdr:cNvPr id="652" name="フローチャート : 判断 651"/>
        <xdr:cNvSpPr/>
      </xdr:nvSpPr>
      <xdr:spPr>
        <a:xfrm>
          <a:off x="15430500" y="1695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73210</xdr:rowOff>
    </xdr:from>
    <xdr:ext cx="534377" cy="259045"/>
    <xdr:sp macro="" textlink="">
      <xdr:nvSpPr>
        <xdr:cNvPr id="653" name="テキスト ボックス 652"/>
        <xdr:cNvSpPr txBox="1"/>
      </xdr:nvSpPr>
      <xdr:spPr>
        <a:xfrm>
          <a:off x="15214111" y="170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7015</xdr:rowOff>
    </xdr:from>
    <xdr:to>
      <xdr:col>21</xdr:col>
      <xdr:colOff>161925</xdr:colOff>
      <xdr:row>94</xdr:row>
      <xdr:rowOff>161789</xdr:rowOff>
    </xdr:to>
    <xdr:cxnSp macro="">
      <xdr:nvCxnSpPr>
        <xdr:cNvPr id="654" name="直線コネクタ 653"/>
        <xdr:cNvCxnSpPr/>
      </xdr:nvCxnSpPr>
      <xdr:spPr>
        <a:xfrm>
          <a:off x="13703300" y="15608965"/>
          <a:ext cx="889000" cy="6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149980</xdr:rowOff>
    </xdr:from>
    <xdr:to>
      <xdr:col>21</xdr:col>
      <xdr:colOff>212725</xdr:colOff>
      <xdr:row>99</xdr:row>
      <xdr:rowOff>80130</xdr:rowOff>
    </xdr:to>
    <xdr:sp macro="" textlink="">
      <xdr:nvSpPr>
        <xdr:cNvPr id="655" name="フローチャート : 判断 654"/>
        <xdr:cNvSpPr/>
      </xdr:nvSpPr>
      <xdr:spPr>
        <a:xfrm>
          <a:off x="14541500" y="1695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71257</xdr:rowOff>
    </xdr:from>
    <xdr:ext cx="534377" cy="259045"/>
    <xdr:sp macro="" textlink="">
      <xdr:nvSpPr>
        <xdr:cNvPr id="656" name="テキスト ボックス 655"/>
        <xdr:cNvSpPr txBox="1"/>
      </xdr:nvSpPr>
      <xdr:spPr>
        <a:xfrm>
          <a:off x="14325111" y="170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7015</xdr:rowOff>
    </xdr:from>
    <xdr:to>
      <xdr:col>19</xdr:col>
      <xdr:colOff>644525</xdr:colOff>
      <xdr:row>98</xdr:row>
      <xdr:rowOff>134141</xdr:rowOff>
    </xdr:to>
    <xdr:cxnSp macro="">
      <xdr:nvCxnSpPr>
        <xdr:cNvPr id="657" name="直線コネクタ 656"/>
        <xdr:cNvCxnSpPr/>
      </xdr:nvCxnSpPr>
      <xdr:spPr>
        <a:xfrm flipV="1">
          <a:off x="12814300" y="15608965"/>
          <a:ext cx="889000" cy="13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144700</xdr:rowOff>
    </xdr:from>
    <xdr:to>
      <xdr:col>20</xdr:col>
      <xdr:colOff>9525</xdr:colOff>
      <xdr:row>99</xdr:row>
      <xdr:rowOff>74850</xdr:rowOff>
    </xdr:to>
    <xdr:sp macro="" textlink="">
      <xdr:nvSpPr>
        <xdr:cNvPr id="658" name="フローチャート : 判断 657"/>
        <xdr:cNvSpPr/>
      </xdr:nvSpPr>
      <xdr:spPr>
        <a:xfrm>
          <a:off x="13652500" y="169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65977</xdr:rowOff>
    </xdr:from>
    <xdr:ext cx="534377" cy="259045"/>
    <xdr:sp macro="" textlink="">
      <xdr:nvSpPr>
        <xdr:cNvPr id="659" name="テキスト ボックス 658"/>
        <xdr:cNvSpPr txBox="1"/>
      </xdr:nvSpPr>
      <xdr:spPr>
        <a:xfrm>
          <a:off x="13436111" y="170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152910</xdr:rowOff>
    </xdr:from>
    <xdr:to>
      <xdr:col>18</xdr:col>
      <xdr:colOff>492125</xdr:colOff>
      <xdr:row>99</xdr:row>
      <xdr:rowOff>83060</xdr:rowOff>
    </xdr:to>
    <xdr:sp macro="" textlink="">
      <xdr:nvSpPr>
        <xdr:cNvPr id="660" name="フローチャート : 判断 659"/>
        <xdr:cNvSpPr/>
      </xdr:nvSpPr>
      <xdr:spPr>
        <a:xfrm>
          <a:off x="12763500" y="1695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74187</xdr:rowOff>
    </xdr:from>
    <xdr:ext cx="534377" cy="259045"/>
    <xdr:sp macro="" textlink="">
      <xdr:nvSpPr>
        <xdr:cNvPr id="661" name="テキスト ボックス 660"/>
        <xdr:cNvSpPr txBox="1"/>
      </xdr:nvSpPr>
      <xdr:spPr>
        <a:xfrm>
          <a:off x="12547111" y="170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23363</xdr:rowOff>
    </xdr:from>
    <xdr:to>
      <xdr:col>23</xdr:col>
      <xdr:colOff>568325</xdr:colOff>
      <xdr:row>97</xdr:row>
      <xdr:rowOff>124963</xdr:rowOff>
    </xdr:to>
    <xdr:sp macro="" textlink="">
      <xdr:nvSpPr>
        <xdr:cNvPr id="667" name="円/楕円 666"/>
        <xdr:cNvSpPr/>
      </xdr:nvSpPr>
      <xdr:spPr>
        <a:xfrm>
          <a:off x="16268700" y="166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147840</xdr:rowOff>
    </xdr:from>
    <xdr:ext cx="599010" cy="259045"/>
    <xdr:sp macro="" textlink="">
      <xdr:nvSpPr>
        <xdr:cNvPr id="668" name="積立金該当値テキスト"/>
        <xdr:cNvSpPr txBox="1"/>
      </xdr:nvSpPr>
      <xdr:spPr>
        <a:xfrm>
          <a:off x="16370300" y="166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411,007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77825</xdr:rowOff>
    </xdr:from>
    <xdr:to>
      <xdr:col>22</xdr:col>
      <xdr:colOff>415925</xdr:colOff>
      <xdr:row>96</xdr:row>
      <xdr:rowOff>7975</xdr:rowOff>
    </xdr:to>
    <xdr:sp macro="" textlink="">
      <xdr:nvSpPr>
        <xdr:cNvPr id="669" name="円/楕円 668"/>
        <xdr:cNvSpPr/>
      </xdr:nvSpPr>
      <xdr:spPr>
        <a:xfrm>
          <a:off x="15430500" y="163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24502</xdr:rowOff>
    </xdr:from>
    <xdr:ext cx="599010" cy="259045"/>
    <xdr:sp macro="" textlink="">
      <xdr:nvSpPr>
        <xdr:cNvPr id="670" name="テキスト ボックス 669"/>
        <xdr:cNvSpPr txBox="1"/>
      </xdr:nvSpPr>
      <xdr:spPr>
        <a:xfrm>
          <a:off x="15181794" y="1614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789,535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110989</xdr:rowOff>
    </xdr:from>
    <xdr:to>
      <xdr:col>21</xdr:col>
      <xdr:colOff>212725</xdr:colOff>
      <xdr:row>95</xdr:row>
      <xdr:rowOff>41139</xdr:rowOff>
    </xdr:to>
    <xdr:sp macro="" textlink="">
      <xdr:nvSpPr>
        <xdr:cNvPr id="671" name="円/楕円 670"/>
        <xdr:cNvSpPr/>
      </xdr:nvSpPr>
      <xdr:spPr>
        <a:xfrm>
          <a:off x="14541500" y="162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57666</xdr:rowOff>
    </xdr:from>
    <xdr:ext cx="599010" cy="259045"/>
    <xdr:sp macro="" textlink="">
      <xdr:nvSpPr>
        <xdr:cNvPr id="672" name="テキスト ボックス 671"/>
        <xdr:cNvSpPr txBox="1"/>
      </xdr:nvSpPr>
      <xdr:spPr>
        <a:xfrm>
          <a:off x="14292794" y="160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971,012</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127665</xdr:rowOff>
    </xdr:from>
    <xdr:to>
      <xdr:col>20</xdr:col>
      <xdr:colOff>9525</xdr:colOff>
      <xdr:row>91</xdr:row>
      <xdr:rowOff>57815</xdr:rowOff>
    </xdr:to>
    <xdr:sp macro="" textlink="">
      <xdr:nvSpPr>
        <xdr:cNvPr id="673" name="円/楕円 672"/>
        <xdr:cNvSpPr/>
      </xdr:nvSpPr>
      <xdr:spPr>
        <a:xfrm>
          <a:off x="13652500" y="155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74342</xdr:rowOff>
    </xdr:from>
    <xdr:ext cx="690189" cy="259045"/>
    <xdr:sp macro="" textlink="">
      <xdr:nvSpPr>
        <xdr:cNvPr id="674" name="テキスト ボックス 673"/>
        <xdr:cNvSpPr txBox="1"/>
      </xdr:nvSpPr>
      <xdr:spPr>
        <a:xfrm>
          <a:off x="13358204" y="15333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1,849,128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83341</xdr:rowOff>
    </xdr:from>
    <xdr:to>
      <xdr:col>18</xdr:col>
      <xdr:colOff>492125</xdr:colOff>
      <xdr:row>99</xdr:row>
      <xdr:rowOff>13491</xdr:rowOff>
    </xdr:to>
    <xdr:sp macro="" textlink="">
      <xdr:nvSpPr>
        <xdr:cNvPr id="675" name="円/楕円 674"/>
        <xdr:cNvSpPr/>
      </xdr:nvSpPr>
      <xdr:spPr>
        <a:xfrm>
          <a:off x="12763500" y="168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30018</xdr:rowOff>
    </xdr:from>
    <xdr:ext cx="599010" cy="259045"/>
    <xdr:sp macro="" textlink="">
      <xdr:nvSpPr>
        <xdr:cNvPr id="676" name="テキスト ボックス 675"/>
        <xdr:cNvSpPr txBox="1"/>
      </xdr:nvSpPr>
      <xdr:spPr>
        <a:xfrm>
          <a:off x="12514794" y="166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72949</xdr:rowOff>
    </xdr:from>
    <xdr:to>
      <xdr:col>32</xdr:col>
      <xdr:colOff>187325</xdr:colOff>
      <xdr:row>33</xdr:row>
      <xdr:rowOff>164046</xdr:rowOff>
    </xdr:to>
    <xdr:cxnSp macro="">
      <xdr:nvCxnSpPr>
        <xdr:cNvPr id="701" name="直線コネクタ 700"/>
        <xdr:cNvCxnSpPr/>
      </xdr:nvCxnSpPr>
      <xdr:spPr>
        <a:xfrm flipV="1">
          <a:off x="21323300" y="5559349"/>
          <a:ext cx="838200" cy="2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2"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164046</xdr:rowOff>
    </xdr:from>
    <xdr:to>
      <xdr:col>31</xdr:col>
      <xdr:colOff>34925</xdr:colOff>
      <xdr:row>34</xdr:row>
      <xdr:rowOff>42316</xdr:rowOff>
    </xdr:to>
    <xdr:cxnSp macro="">
      <xdr:nvCxnSpPr>
        <xdr:cNvPr id="704" name="直線コネクタ 703"/>
        <xdr:cNvCxnSpPr/>
      </xdr:nvCxnSpPr>
      <xdr:spPr>
        <a:xfrm flipV="1">
          <a:off x="20434300" y="5821896"/>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6" name="テキスト ボックス 705"/>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42316</xdr:rowOff>
    </xdr:from>
    <xdr:to>
      <xdr:col>29</xdr:col>
      <xdr:colOff>517525</xdr:colOff>
      <xdr:row>36</xdr:row>
      <xdr:rowOff>39116</xdr:rowOff>
    </xdr:to>
    <xdr:cxnSp macro="">
      <xdr:nvCxnSpPr>
        <xdr:cNvPr id="707" name="直線コネクタ 706"/>
        <xdr:cNvCxnSpPr/>
      </xdr:nvCxnSpPr>
      <xdr:spPr>
        <a:xfrm flipV="1">
          <a:off x="19545300" y="5871616"/>
          <a:ext cx="889000" cy="3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09" name="テキスト ボックス 708"/>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39116</xdr:rowOff>
    </xdr:from>
    <xdr:to>
      <xdr:col>28</xdr:col>
      <xdr:colOff>314325</xdr:colOff>
      <xdr:row>36</xdr:row>
      <xdr:rowOff>72892</xdr:rowOff>
    </xdr:to>
    <xdr:cxnSp macro="">
      <xdr:nvCxnSpPr>
        <xdr:cNvPr id="710" name="直線コネクタ 709"/>
        <xdr:cNvCxnSpPr/>
      </xdr:nvCxnSpPr>
      <xdr:spPr>
        <a:xfrm flipV="1">
          <a:off x="18656300" y="6211316"/>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2" name="テキスト ボックス 711"/>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4" name="テキスト ボックス 713"/>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22149</xdr:rowOff>
    </xdr:from>
    <xdr:to>
      <xdr:col>32</xdr:col>
      <xdr:colOff>238125</xdr:colOff>
      <xdr:row>32</xdr:row>
      <xdr:rowOff>123749</xdr:rowOff>
    </xdr:to>
    <xdr:sp macro="" textlink="">
      <xdr:nvSpPr>
        <xdr:cNvPr id="720" name="円/楕円 719"/>
        <xdr:cNvSpPr/>
      </xdr:nvSpPr>
      <xdr:spPr>
        <a:xfrm>
          <a:off x="22110700" y="55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45026</xdr:rowOff>
    </xdr:from>
    <xdr:ext cx="534377" cy="259045"/>
    <xdr:sp macro="" textlink="">
      <xdr:nvSpPr>
        <xdr:cNvPr id="721" name="投資及び出資金該当値テキスト"/>
        <xdr:cNvSpPr txBox="1"/>
      </xdr:nvSpPr>
      <xdr:spPr>
        <a:xfrm>
          <a:off x="22212300" y="53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113246</xdr:rowOff>
    </xdr:from>
    <xdr:to>
      <xdr:col>31</xdr:col>
      <xdr:colOff>85725</xdr:colOff>
      <xdr:row>34</xdr:row>
      <xdr:rowOff>43396</xdr:rowOff>
    </xdr:to>
    <xdr:sp macro="" textlink="">
      <xdr:nvSpPr>
        <xdr:cNvPr id="722" name="円/楕円 721"/>
        <xdr:cNvSpPr/>
      </xdr:nvSpPr>
      <xdr:spPr>
        <a:xfrm>
          <a:off x="21272500" y="57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59923</xdr:rowOff>
    </xdr:from>
    <xdr:ext cx="534377" cy="259045"/>
    <xdr:sp macro="" textlink="">
      <xdr:nvSpPr>
        <xdr:cNvPr id="723" name="テキスト ボックス 722"/>
        <xdr:cNvSpPr txBox="1"/>
      </xdr:nvSpPr>
      <xdr:spPr>
        <a:xfrm>
          <a:off x="21056111" y="55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162966</xdr:rowOff>
    </xdr:from>
    <xdr:to>
      <xdr:col>29</xdr:col>
      <xdr:colOff>568325</xdr:colOff>
      <xdr:row>34</xdr:row>
      <xdr:rowOff>93116</xdr:rowOff>
    </xdr:to>
    <xdr:sp macro="" textlink="">
      <xdr:nvSpPr>
        <xdr:cNvPr id="724" name="円/楕円 723"/>
        <xdr:cNvSpPr/>
      </xdr:nvSpPr>
      <xdr:spPr>
        <a:xfrm>
          <a:off x="20383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109643</xdr:rowOff>
    </xdr:from>
    <xdr:ext cx="534377" cy="259045"/>
    <xdr:sp macro="" textlink="">
      <xdr:nvSpPr>
        <xdr:cNvPr id="725" name="テキスト ボックス 724"/>
        <xdr:cNvSpPr txBox="1"/>
      </xdr:nvSpPr>
      <xdr:spPr>
        <a:xfrm>
          <a:off x="20167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159766</xdr:rowOff>
    </xdr:from>
    <xdr:to>
      <xdr:col>28</xdr:col>
      <xdr:colOff>365125</xdr:colOff>
      <xdr:row>36</xdr:row>
      <xdr:rowOff>89916</xdr:rowOff>
    </xdr:to>
    <xdr:sp macro="" textlink="">
      <xdr:nvSpPr>
        <xdr:cNvPr id="726" name="円/楕円 725"/>
        <xdr:cNvSpPr/>
      </xdr:nvSpPr>
      <xdr:spPr>
        <a:xfrm>
          <a:off x="19494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106443</xdr:rowOff>
    </xdr:from>
    <xdr:ext cx="469744" cy="259045"/>
    <xdr:sp macro="" textlink="">
      <xdr:nvSpPr>
        <xdr:cNvPr id="727" name="テキスト ボックス 726"/>
        <xdr:cNvSpPr txBox="1"/>
      </xdr:nvSpPr>
      <xdr:spPr>
        <a:xfrm>
          <a:off x="19310427"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22092</xdr:rowOff>
    </xdr:from>
    <xdr:to>
      <xdr:col>27</xdr:col>
      <xdr:colOff>161925</xdr:colOff>
      <xdr:row>36</xdr:row>
      <xdr:rowOff>123692</xdr:rowOff>
    </xdr:to>
    <xdr:sp macro="" textlink="">
      <xdr:nvSpPr>
        <xdr:cNvPr id="728" name="円/楕円 727"/>
        <xdr:cNvSpPr/>
      </xdr:nvSpPr>
      <xdr:spPr>
        <a:xfrm>
          <a:off x="18605500" y="6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140219</xdr:rowOff>
    </xdr:from>
    <xdr:ext cx="469744" cy="259045"/>
    <xdr:sp macro="" textlink="">
      <xdr:nvSpPr>
        <xdr:cNvPr id="729" name="テキスト ボックス 728"/>
        <xdr:cNvSpPr txBox="1"/>
      </xdr:nvSpPr>
      <xdr:spPr>
        <a:xfrm>
          <a:off x="18421427" y="596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20028</xdr:rowOff>
    </xdr:from>
    <xdr:to>
      <xdr:col>32</xdr:col>
      <xdr:colOff>187325</xdr:colOff>
      <xdr:row>56</xdr:row>
      <xdr:rowOff>59080</xdr:rowOff>
    </xdr:to>
    <xdr:cxnSp macro="">
      <xdr:nvCxnSpPr>
        <xdr:cNvPr id="758" name="直線コネクタ 757"/>
        <xdr:cNvCxnSpPr/>
      </xdr:nvCxnSpPr>
      <xdr:spPr>
        <a:xfrm flipV="1">
          <a:off x="21323300" y="9621228"/>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59"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51422</xdr:rowOff>
    </xdr:from>
    <xdr:to>
      <xdr:col>31</xdr:col>
      <xdr:colOff>34925</xdr:colOff>
      <xdr:row>56</xdr:row>
      <xdr:rowOff>59080</xdr:rowOff>
    </xdr:to>
    <xdr:cxnSp macro="">
      <xdr:nvCxnSpPr>
        <xdr:cNvPr id="761" name="直線コネクタ 760"/>
        <xdr:cNvCxnSpPr/>
      </xdr:nvCxnSpPr>
      <xdr:spPr>
        <a:xfrm>
          <a:off x="20434300" y="9481172"/>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3" name="テキスト ボックス 762"/>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151930</xdr:rowOff>
    </xdr:from>
    <xdr:to>
      <xdr:col>29</xdr:col>
      <xdr:colOff>517525</xdr:colOff>
      <xdr:row>55</xdr:row>
      <xdr:rowOff>51422</xdr:rowOff>
    </xdr:to>
    <xdr:cxnSp macro="">
      <xdr:nvCxnSpPr>
        <xdr:cNvPr id="764" name="直線コネクタ 763"/>
        <xdr:cNvCxnSpPr/>
      </xdr:nvCxnSpPr>
      <xdr:spPr>
        <a:xfrm>
          <a:off x="19545300" y="941023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6" name="テキスト ボックス 765"/>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79921</xdr:rowOff>
    </xdr:from>
    <xdr:to>
      <xdr:col>28</xdr:col>
      <xdr:colOff>314325</xdr:colOff>
      <xdr:row>54</xdr:row>
      <xdr:rowOff>151930</xdr:rowOff>
    </xdr:to>
    <xdr:cxnSp macro="">
      <xdr:nvCxnSpPr>
        <xdr:cNvPr id="767" name="直線コネクタ 766"/>
        <xdr:cNvCxnSpPr/>
      </xdr:nvCxnSpPr>
      <xdr:spPr>
        <a:xfrm>
          <a:off x="18656300" y="933822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69" name="テキスト ボックス 768"/>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1" name="テキスト ボックス 770"/>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140678</xdr:rowOff>
    </xdr:from>
    <xdr:to>
      <xdr:col>32</xdr:col>
      <xdr:colOff>238125</xdr:colOff>
      <xdr:row>56</xdr:row>
      <xdr:rowOff>70828</xdr:rowOff>
    </xdr:to>
    <xdr:sp macro="" textlink="">
      <xdr:nvSpPr>
        <xdr:cNvPr id="777" name="円/楕円 776"/>
        <xdr:cNvSpPr/>
      </xdr:nvSpPr>
      <xdr:spPr>
        <a:xfrm>
          <a:off x="22110700" y="95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163555</xdr:rowOff>
    </xdr:from>
    <xdr:ext cx="534377" cy="259045"/>
    <xdr:sp macro="" textlink="">
      <xdr:nvSpPr>
        <xdr:cNvPr id="778" name="貸付金該当値テキスト"/>
        <xdr:cNvSpPr txBox="1"/>
      </xdr:nvSpPr>
      <xdr:spPr>
        <a:xfrm>
          <a:off x="22212300"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8280</xdr:rowOff>
    </xdr:from>
    <xdr:to>
      <xdr:col>31</xdr:col>
      <xdr:colOff>85725</xdr:colOff>
      <xdr:row>56</xdr:row>
      <xdr:rowOff>109880</xdr:rowOff>
    </xdr:to>
    <xdr:sp macro="" textlink="">
      <xdr:nvSpPr>
        <xdr:cNvPr id="779" name="円/楕円 778"/>
        <xdr:cNvSpPr/>
      </xdr:nvSpPr>
      <xdr:spPr>
        <a:xfrm>
          <a:off x="21272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126407</xdr:rowOff>
    </xdr:from>
    <xdr:ext cx="534377" cy="259045"/>
    <xdr:sp macro="" textlink="">
      <xdr:nvSpPr>
        <xdr:cNvPr id="780" name="テキスト ボックス 779"/>
        <xdr:cNvSpPr txBox="1"/>
      </xdr:nvSpPr>
      <xdr:spPr>
        <a:xfrm>
          <a:off x="21056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622</xdr:rowOff>
    </xdr:from>
    <xdr:to>
      <xdr:col>29</xdr:col>
      <xdr:colOff>568325</xdr:colOff>
      <xdr:row>55</xdr:row>
      <xdr:rowOff>102222</xdr:rowOff>
    </xdr:to>
    <xdr:sp macro="" textlink="">
      <xdr:nvSpPr>
        <xdr:cNvPr id="781" name="円/楕円 780"/>
        <xdr:cNvSpPr/>
      </xdr:nvSpPr>
      <xdr:spPr>
        <a:xfrm>
          <a:off x="20383500" y="94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118749</xdr:rowOff>
    </xdr:from>
    <xdr:ext cx="534377" cy="259045"/>
    <xdr:sp macro="" textlink="">
      <xdr:nvSpPr>
        <xdr:cNvPr id="782" name="テキスト ボックス 781"/>
        <xdr:cNvSpPr txBox="1"/>
      </xdr:nvSpPr>
      <xdr:spPr>
        <a:xfrm>
          <a:off x="20167111" y="92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101130</xdr:rowOff>
    </xdr:from>
    <xdr:to>
      <xdr:col>28</xdr:col>
      <xdr:colOff>365125</xdr:colOff>
      <xdr:row>55</xdr:row>
      <xdr:rowOff>31280</xdr:rowOff>
    </xdr:to>
    <xdr:sp macro="" textlink="">
      <xdr:nvSpPr>
        <xdr:cNvPr id="783" name="円/楕円 782"/>
        <xdr:cNvSpPr/>
      </xdr:nvSpPr>
      <xdr:spPr>
        <a:xfrm>
          <a:off x="19494500" y="93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47807</xdr:rowOff>
    </xdr:from>
    <xdr:ext cx="534377" cy="259045"/>
    <xdr:sp macro="" textlink="">
      <xdr:nvSpPr>
        <xdr:cNvPr id="784" name="テキスト ボックス 783"/>
        <xdr:cNvSpPr txBox="1"/>
      </xdr:nvSpPr>
      <xdr:spPr>
        <a:xfrm>
          <a:off x="19278111" y="91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29121</xdr:rowOff>
    </xdr:from>
    <xdr:to>
      <xdr:col>27</xdr:col>
      <xdr:colOff>161925</xdr:colOff>
      <xdr:row>54</xdr:row>
      <xdr:rowOff>130721</xdr:rowOff>
    </xdr:to>
    <xdr:sp macro="" textlink="">
      <xdr:nvSpPr>
        <xdr:cNvPr id="785" name="円/楕円 784"/>
        <xdr:cNvSpPr/>
      </xdr:nvSpPr>
      <xdr:spPr>
        <a:xfrm>
          <a:off x="18605500" y="9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147248</xdr:rowOff>
    </xdr:from>
    <xdr:ext cx="534377" cy="259045"/>
    <xdr:sp macro="" textlink="">
      <xdr:nvSpPr>
        <xdr:cNvPr id="786" name="テキスト ボックス 785"/>
        <xdr:cNvSpPr txBox="1"/>
      </xdr:nvSpPr>
      <xdr:spPr>
        <a:xfrm>
          <a:off x="18389111" y="90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159703</xdr:rowOff>
    </xdr:from>
    <xdr:to>
      <xdr:col>32</xdr:col>
      <xdr:colOff>187325</xdr:colOff>
      <xdr:row>75</xdr:row>
      <xdr:rowOff>8655</xdr:rowOff>
    </xdr:to>
    <xdr:cxnSp macro="">
      <xdr:nvCxnSpPr>
        <xdr:cNvPr id="816" name="直線コネクタ 815"/>
        <xdr:cNvCxnSpPr/>
      </xdr:nvCxnSpPr>
      <xdr:spPr>
        <a:xfrm flipV="1">
          <a:off x="21323300" y="12332653"/>
          <a:ext cx="838200" cy="5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7"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8655</xdr:rowOff>
    </xdr:from>
    <xdr:to>
      <xdr:col>31</xdr:col>
      <xdr:colOff>34925</xdr:colOff>
      <xdr:row>75</xdr:row>
      <xdr:rowOff>84531</xdr:rowOff>
    </xdr:to>
    <xdr:cxnSp macro="">
      <xdr:nvCxnSpPr>
        <xdr:cNvPr id="819" name="直線コネクタ 818"/>
        <xdr:cNvCxnSpPr/>
      </xdr:nvCxnSpPr>
      <xdr:spPr>
        <a:xfrm flipV="1">
          <a:off x="20434300" y="12867405"/>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84531</xdr:rowOff>
    </xdr:from>
    <xdr:to>
      <xdr:col>29</xdr:col>
      <xdr:colOff>517525</xdr:colOff>
      <xdr:row>75</xdr:row>
      <xdr:rowOff>95199</xdr:rowOff>
    </xdr:to>
    <xdr:cxnSp macro="">
      <xdr:nvCxnSpPr>
        <xdr:cNvPr id="822" name="直線コネクタ 821"/>
        <xdr:cNvCxnSpPr/>
      </xdr:nvCxnSpPr>
      <xdr:spPr>
        <a:xfrm flipV="1">
          <a:off x="19545300" y="1294328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4" name="テキスト ボックス 823"/>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63519</xdr:rowOff>
    </xdr:from>
    <xdr:to>
      <xdr:col>28</xdr:col>
      <xdr:colOff>314325</xdr:colOff>
      <xdr:row>75</xdr:row>
      <xdr:rowOff>95199</xdr:rowOff>
    </xdr:to>
    <xdr:cxnSp macro="">
      <xdr:nvCxnSpPr>
        <xdr:cNvPr id="825" name="直線コネクタ 824"/>
        <xdr:cNvCxnSpPr/>
      </xdr:nvCxnSpPr>
      <xdr:spPr>
        <a:xfrm>
          <a:off x="18656300" y="12922269"/>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7" name="テキスト ボックス 826"/>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29" name="テキスト ボックス 828"/>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108903</xdr:rowOff>
    </xdr:from>
    <xdr:to>
      <xdr:col>32</xdr:col>
      <xdr:colOff>238125</xdr:colOff>
      <xdr:row>72</xdr:row>
      <xdr:rowOff>39053</xdr:rowOff>
    </xdr:to>
    <xdr:sp macro="" textlink="">
      <xdr:nvSpPr>
        <xdr:cNvPr id="835" name="円/楕円 834"/>
        <xdr:cNvSpPr/>
      </xdr:nvSpPr>
      <xdr:spPr>
        <a:xfrm>
          <a:off x="22110700" y="122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131780</xdr:rowOff>
    </xdr:from>
    <xdr:ext cx="534377" cy="259045"/>
    <xdr:sp macro="" textlink="">
      <xdr:nvSpPr>
        <xdr:cNvPr id="836" name="繰出金該当値テキスト"/>
        <xdr:cNvSpPr txBox="1"/>
      </xdr:nvSpPr>
      <xdr:spPr>
        <a:xfrm>
          <a:off x="22212300" y="121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129305</xdr:rowOff>
    </xdr:from>
    <xdr:to>
      <xdr:col>31</xdr:col>
      <xdr:colOff>85725</xdr:colOff>
      <xdr:row>75</xdr:row>
      <xdr:rowOff>59455</xdr:rowOff>
    </xdr:to>
    <xdr:sp macro="" textlink="">
      <xdr:nvSpPr>
        <xdr:cNvPr id="837" name="円/楕円 836"/>
        <xdr:cNvSpPr/>
      </xdr:nvSpPr>
      <xdr:spPr>
        <a:xfrm>
          <a:off x="21272500" y="12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75982</xdr:rowOff>
    </xdr:from>
    <xdr:ext cx="534377" cy="259045"/>
    <xdr:sp macro="" textlink="">
      <xdr:nvSpPr>
        <xdr:cNvPr id="838" name="テキスト ボックス 837"/>
        <xdr:cNvSpPr txBox="1"/>
      </xdr:nvSpPr>
      <xdr:spPr>
        <a:xfrm>
          <a:off x="21056111" y="125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33731</xdr:rowOff>
    </xdr:from>
    <xdr:to>
      <xdr:col>29</xdr:col>
      <xdr:colOff>568325</xdr:colOff>
      <xdr:row>75</xdr:row>
      <xdr:rowOff>135331</xdr:rowOff>
    </xdr:to>
    <xdr:sp macro="" textlink="">
      <xdr:nvSpPr>
        <xdr:cNvPr id="839" name="円/楕円 838"/>
        <xdr:cNvSpPr/>
      </xdr:nvSpPr>
      <xdr:spPr>
        <a:xfrm>
          <a:off x="20383500" y="12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151858</xdr:rowOff>
    </xdr:from>
    <xdr:ext cx="534377" cy="259045"/>
    <xdr:sp macro="" textlink="">
      <xdr:nvSpPr>
        <xdr:cNvPr id="840" name="テキスト ボックス 839"/>
        <xdr:cNvSpPr txBox="1"/>
      </xdr:nvSpPr>
      <xdr:spPr>
        <a:xfrm>
          <a:off x="20167111" y="126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44399</xdr:rowOff>
    </xdr:from>
    <xdr:to>
      <xdr:col>28</xdr:col>
      <xdr:colOff>365125</xdr:colOff>
      <xdr:row>75</xdr:row>
      <xdr:rowOff>145999</xdr:rowOff>
    </xdr:to>
    <xdr:sp macro="" textlink="">
      <xdr:nvSpPr>
        <xdr:cNvPr id="841" name="円/楕円 840"/>
        <xdr:cNvSpPr/>
      </xdr:nvSpPr>
      <xdr:spPr>
        <a:xfrm>
          <a:off x="19494500" y="12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162526</xdr:rowOff>
    </xdr:from>
    <xdr:ext cx="534377" cy="259045"/>
    <xdr:sp macro="" textlink="">
      <xdr:nvSpPr>
        <xdr:cNvPr id="842" name="テキスト ボックス 841"/>
        <xdr:cNvSpPr txBox="1"/>
      </xdr:nvSpPr>
      <xdr:spPr>
        <a:xfrm>
          <a:off x="19278111" y="126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12719</xdr:rowOff>
    </xdr:from>
    <xdr:to>
      <xdr:col>27</xdr:col>
      <xdr:colOff>161925</xdr:colOff>
      <xdr:row>75</xdr:row>
      <xdr:rowOff>114319</xdr:rowOff>
    </xdr:to>
    <xdr:sp macro="" textlink="">
      <xdr:nvSpPr>
        <xdr:cNvPr id="843" name="円/楕円 842"/>
        <xdr:cNvSpPr/>
      </xdr:nvSpPr>
      <xdr:spPr>
        <a:xfrm>
          <a:off x="18605500" y="128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130846</xdr:rowOff>
    </xdr:from>
    <xdr:ext cx="534377" cy="259045"/>
    <xdr:sp macro="" textlink="">
      <xdr:nvSpPr>
        <xdr:cNvPr id="844" name="テキスト ボックス 843"/>
        <xdr:cNvSpPr txBox="1"/>
      </xdr:nvSpPr>
      <xdr:spPr>
        <a:xfrm>
          <a:off x="18389111" y="126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歳出決算総額は、住民一人あたり</a:t>
          </a:r>
          <a:r>
            <a:rPr kumimoji="1" lang="en-US" altLang="ja-JP" sz="1300" baseline="0">
              <a:latin typeface="ＭＳ Ｐゴシック"/>
            </a:rPr>
            <a:t>2,213,485</a:t>
          </a:r>
          <a:r>
            <a:rPr kumimoji="1" lang="ja-JP" altLang="en-US" sz="1300" baseline="0">
              <a:latin typeface="ＭＳ Ｐゴシック"/>
            </a:rPr>
            <a:t>円となっている。</a:t>
          </a:r>
          <a:endParaRPr kumimoji="1" lang="en-US" altLang="ja-JP" sz="1300" baseline="0">
            <a:latin typeface="ＭＳ Ｐゴシック"/>
          </a:endParaRPr>
        </a:p>
        <a:p>
          <a:r>
            <a:rPr kumimoji="1" lang="ja-JP" altLang="en-US" sz="1300" baseline="0">
              <a:latin typeface="ＭＳ Ｐゴシック"/>
            </a:rPr>
            <a:t>　 このうち、普通建設事業費の決算額が、住民一人当たり</a:t>
          </a:r>
          <a:r>
            <a:rPr kumimoji="1" lang="en-US" altLang="ja-JP" sz="1300" baseline="0">
              <a:latin typeface="ＭＳ Ｐゴシック"/>
            </a:rPr>
            <a:t>1,169,483</a:t>
          </a:r>
          <a:r>
            <a:rPr kumimoji="1" lang="ja-JP" altLang="en-US" sz="1300" baseline="0">
              <a:latin typeface="ＭＳ Ｐゴシック"/>
            </a:rPr>
            <a:t>円と約半分を占めており，平成</a:t>
          </a:r>
          <a:r>
            <a:rPr kumimoji="1" lang="en-US" altLang="ja-JP" sz="1300" baseline="0">
              <a:latin typeface="ＭＳ Ｐゴシック"/>
            </a:rPr>
            <a:t>23</a:t>
          </a:r>
          <a:r>
            <a:rPr kumimoji="1" lang="ja-JP" altLang="en-US" sz="1300" baseline="0">
              <a:latin typeface="ＭＳ Ｐゴシック"/>
            </a:rPr>
            <a:t>年度決算の</a:t>
          </a:r>
          <a:r>
            <a:rPr kumimoji="1" lang="en-US" altLang="ja-JP" sz="1300" baseline="0">
              <a:latin typeface="ＭＳ Ｐゴシック"/>
            </a:rPr>
            <a:t>49,846</a:t>
          </a:r>
          <a:r>
            <a:rPr kumimoji="1" lang="ja-JP" altLang="en-US" sz="1300" baseline="0">
              <a:latin typeface="ＭＳ Ｐゴシック"/>
            </a:rPr>
            <a:t>円と比較しておよそ</a:t>
          </a:r>
          <a:r>
            <a:rPr kumimoji="1" lang="en-US" altLang="ja-JP" sz="1300" baseline="0">
              <a:latin typeface="ＭＳ Ｐゴシック"/>
            </a:rPr>
            <a:t>23</a:t>
          </a:r>
          <a:r>
            <a:rPr kumimoji="1" lang="ja-JP" altLang="en-US" sz="1300" baseline="0">
              <a:latin typeface="ＭＳ Ｐゴシック"/>
            </a:rPr>
            <a:t>倍となっている。防災集団移転促進事業や災害公営住宅整備事業などの震災復興関連事業の進捗により、年々決算額が大きくなってきている。今後も当面は土地区画整理事業などの大規模な復興関連事業が続くため、普通建設事業費決算が高い状況となる見込みであ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人件費については、住民一人当たり決算額が</a:t>
          </a:r>
          <a:r>
            <a:rPr kumimoji="1" lang="en-US" altLang="ja-JP" sz="1300" baseline="0">
              <a:latin typeface="ＭＳ Ｐゴシック"/>
            </a:rPr>
            <a:t>95,355</a:t>
          </a:r>
          <a:r>
            <a:rPr kumimoji="1" lang="ja-JP" altLang="en-US" sz="1300" baseline="0">
              <a:latin typeface="ＭＳ Ｐゴシック"/>
            </a:rPr>
            <a:t>円で、類似団体と比較して、一人当たりコストが高い状況となっている。復興関連事業に対応するため職員採用を増やしており、人口</a:t>
          </a:r>
          <a:r>
            <a:rPr kumimoji="1" lang="en-US" altLang="ja-JP" sz="1300" baseline="0">
              <a:latin typeface="ＭＳ Ｐゴシック"/>
            </a:rPr>
            <a:t>1000</a:t>
          </a:r>
          <a:r>
            <a:rPr kumimoji="1" lang="ja-JP" altLang="en-US" sz="1300" baseline="0">
              <a:latin typeface="ＭＳ Ｐゴシック"/>
            </a:rPr>
            <a:t>人当たりの職員数は</a:t>
          </a:r>
          <a:r>
            <a:rPr kumimoji="1" lang="en-US" altLang="ja-JP" sz="1300" baseline="0">
              <a:latin typeface="ＭＳ Ｐゴシック"/>
            </a:rPr>
            <a:t>10.32</a:t>
          </a:r>
          <a:r>
            <a:rPr kumimoji="1" lang="ja-JP" altLang="en-US" sz="1300" baseline="0">
              <a:latin typeface="ＭＳ Ｐゴシック"/>
            </a:rPr>
            <a:t>人で、類似団体平均の</a:t>
          </a:r>
          <a:r>
            <a:rPr kumimoji="1" lang="en-US" altLang="ja-JP" sz="1300" baseline="0">
              <a:latin typeface="ＭＳ Ｐゴシック"/>
            </a:rPr>
            <a:t>7.96</a:t>
          </a:r>
          <a:r>
            <a:rPr kumimoji="1" lang="ja-JP" altLang="en-US" sz="1300" baseline="0">
              <a:latin typeface="ＭＳ Ｐゴシック"/>
            </a:rPr>
            <a:t>人を</a:t>
          </a:r>
          <a:r>
            <a:rPr kumimoji="1" lang="en-US" altLang="ja-JP" sz="1300" baseline="0">
              <a:latin typeface="ＭＳ Ｐゴシック"/>
            </a:rPr>
            <a:t>2.36</a:t>
          </a:r>
          <a:r>
            <a:rPr kumimoji="1" lang="ja-JP" altLang="en-US" sz="1300" baseline="0">
              <a:latin typeface="ＭＳ Ｐゴシック"/>
            </a:rPr>
            <a:t>人上回っている。</a:t>
          </a:r>
          <a:endParaRPr kumimoji="1" lang="en-US" altLang="ja-JP" sz="1300" baseline="0">
            <a:latin typeface="ＭＳ Ｐゴシック"/>
          </a:endParaRPr>
        </a:p>
        <a:p>
          <a:r>
            <a:rPr kumimoji="1" lang="ja-JP" altLang="en-US" sz="1300" baseline="0">
              <a:latin typeface="ＭＳ Ｐゴシック"/>
            </a:rPr>
            <a:t>　積立金については、一人当たり決算額が</a:t>
          </a:r>
          <a:r>
            <a:rPr kumimoji="1" lang="en-US" altLang="ja-JP" sz="1300" baseline="0">
              <a:latin typeface="ＭＳ Ｐゴシック"/>
            </a:rPr>
            <a:t>411,007</a:t>
          </a:r>
          <a:r>
            <a:rPr kumimoji="1" lang="ja-JP" altLang="en-US" sz="1300" baseline="0">
              <a:latin typeface="ＭＳ Ｐゴシック"/>
            </a:rPr>
            <a:t>円で、類似団体平均の</a:t>
          </a:r>
          <a:r>
            <a:rPr kumimoji="1" lang="en-US" altLang="ja-JP" sz="1300" baseline="0">
              <a:latin typeface="ＭＳ Ｐゴシック"/>
            </a:rPr>
            <a:t>18</a:t>
          </a:r>
          <a:r>
            <a:rPr kumimoji="1" lang="ja-JP" altLang="en-US" sz="1300" baseline="0">
              <a:latin typeface="ＭＳ Ｐゴシック"/>
            </a:rPr>
            <a:t>倍となっているが、復興交付金等の国庫支出金歳入の減により、基金への積立額はピーク時の</a:t>
          </a:r>
          <a:r>
            <a:rPr kumimoji="1" lang="en-US" altLang="ja-JP" sz="1300" baseline="0">
              <a:latin typeface="ＭＳ Ｐゴシック"/>
            </a:rPr>
            <a:t>77</a:t>
          </a:r>
          <a:r>
            <a:rPr kumimoji="1" lang="ja-JP" altLang="en-US" sz="1300" baseline="0">
              <a:latin typeface="ＭＳ Ｐゴシック"/>
            </a:rPr>
            <a:t>％減となっている。</a:t>
          </a:r>
          <a:endParaRPr kumimoji="1" lang="en-US" altLang="ja-JP" sz="1300" baseline="0">
            <a:latin typeface="ＭＳ Ｐゴシック"/>
          </a:endParaRPr>
        </a:p>
        <a:p>
          <a:r>
            <a:rPr kumimoji="1" lang="ja-JP" altLang="en-US" sz="1300" baseline="0">
              <a:latin typeface="ＭＳ Ｐゴシック"/>
            </a:rPr>
            <a:t>　復興関連の事業のため、当面はこのような決算状況となるが、通常事業については適正な歳出となるよう事業の見直しを引き続き行っていく。</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66,733
66,392
332.44
215,772,632
147,712,514
14,444,221
18,744,085
33,553,526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45060</xdr:rowOff>
    </xdr:from>
    <xdr:to>
      <xdr:col>6</xdr:col>
      <xdr:colOff>511175</xdr:colOff>
      <xdr:row>35</xdr:row>
      <xdr:rowOff>92151</xdr:rowOff>
    </xdr:to>
    <xdr:cxnSp macro="">
      <xdr:nvCxnSpPr>
        <xdr:cNvPr id="59" name="直線コネクタ 58"/>
        <xdr:cNvCxnSpPr/>
      </xdr:nvCxnSpPr>
      <xdr:spPr>
        <a:xfrm flipV="1">
          <a:off x="3797300" y="6045810"/>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35916</xdr:rowOff>
    </xdr:from>
    <xdr:to>
      <xdr:col>5</xdr:col>
      <xdr:colOff>358775</xdr:colOff>
      <xdr:row>35</xdr:row>
      <xdr:rowOff>92151</xdr:rowOff>
    </xdr:to>
    <xdr:cxnSp macro="">
      <xdr:nvCxnSpPr>
        <xdr:cNvPr id="62" name="直線コネクタ 61"/>
        <xdr:cNvCxnSpPr/>
      </xdr:nvCxnSpPr>
      <xdr:spPr>
        <a:xfrm>
          <a:off x="2908300" y="6036666"/>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20371</xdr:rowOff>
    </xdr:from>
    <xdr:to>
      <xdr:col>4</xdr:col>
      <xdr:colOff>155575</xdr:colOff>
      <xdr:row>35</xdr:row>
      <xdr:rowOff>35916</xdr:rowOff>
    </xdr:to>
    <xdr:cxnSp macro="">
      <xdr:nvCxnSpPr>
        <xdr:cNvPr id="65" name="直線コネクタ 64"/>
        <xdr:cNvCxnSpPr/>
      </xdr:nvCxnSpPr>
      <xdr:spPr>
        <a:xfrm>
          <a:off x="2019300" y="60211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38202</xdr:rowOff>
    </xdr:from>
    <xdr:to>
      <xdr:col>2</xdr:col>
      <xdr:colOff>638175</xdr:colOff>
      <xdr:row>35</xdr:row>
      <xdr:rowOff>20371</xdr:rowOff>
    </xdr:to>
    <xdr:cxnSp macro="">
      <xdr:nvCxnSpPr>
        <xdr:cNvPr id="68" name="直線コネクタ 67"/>
        <xdr:cNvCxnSpPr/>
      </xdr:nvCxnSpPr>
      <xdr:spPr>
        <a:xfrm>
          <a:off x="1130300" y="5696052"/>
          <a:ext cx="889000" cy="3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165710</xdr:rowOff>
    </xdr:from>
    <xdr:to>
      <xdr:col>6</xdr:col>
      <xdr:colOff>561975</xdr:colOff>
      <xdr:row>35</xdr:row>
      <xdr:rowOff>95860</xdr:rowOff>
    </xdr:to>
    <xdr:sp macro="" textlink="">
      <xdr:nvSpPr>
        <xdr:cNvPr id="78" name="円/楕円 77"/>
        <xdr:cNvSpPr/>
      </xdr:nvSpPr>
      <xdr:spPr>
        <a:xfrm>
          <a:off x="45847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17137</xdr:rowOff>
    </xdr:from>
    <xdr:ext cx="469744" cy="259045"/>
    <xdr:sp macro="" textlink="">
      <xdr:nvSpPr>
        <xdr:cNvPr id="79" name="議会費該当値テキスト"/>
        <xdr:cNvSpPr txBox="1"/>
      </xdr:nvSpPr>
      <xdr:spPr>
        <a:xfrm>
          <a:off x="4686300" y="58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41351</xdr:rowOff>
    </xdr:from>
    <xdr:to>
      <xdr:col>5</xdr:col>
      <xdr:colOff>409575</xdr:colOff>
      <xdr:row>35</xdr:row>
      <xdr:rowOff>142951</xdr:rowOff>
    </xdr:to>
    <xdr:sp macro="" textlink="">
      <xdr:nvSpPr>
        <xdr:cNvPr id="80" name="円/楕円 79"/>
        <xdr:cNvSpPr/>
      </xdr:nvSpPr>
      <xdr:spPr>
        <a:xfrm>
          <a:off x="3746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159478</xdr:rowOff>
    </xdr:from>
    <xdr:ext cx="469744" cy="259045"/>
    <xdr:sp macro="" textlink="">
      <xdr:nvSpPr>
        <xdr:cNvPr id="81" name="テキスト ボックス 80"/>
        <xdr:cNvSpPr txBox="1"/>
      </xdr:nvSpPr>
      <xdr:spPr>
        <a:xfrm>
          <a:off x="3562427" y="581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156566</xdr:rowOff>
    </xdr:from>
    <xdr:to>
      <xdr:col>4</xdr:col>
      <xdr:colOff>206375</xdr:colOff>
      <xdr:row>35</xdr:row>
      <xdr:rowOff>86716</xdr:rowOff>
    </xdr:to>
    <xdr:sp macro="" textlink="">
      <xdr:nvSpPr>
        <xdr:cNvPr id="82" name="円/楕円 81"/>
        <xdr:cNvSpPr/>
      </xdr:nvSpPr>
      <xdr:spPr>
        <a:xfrm>
          <a:off x="2857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103243</xdr:rowOff>
    </xdr:from>
    <xdr:ext cx="469744" cy="259045"/>
    <xdr:sp macro="" textlink="">
      <xdr:nvSpPr>
        <xdr:cNvPr id="83" name="テキスト ボックス 82"/>
        <xdr:cNvSpPr txBox="1"/>
      </xdr:nvSpPr>
      <xdr:spPr>
        <a:xfrm>
          <a:off x="2673427" y="576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141021</xdr:rowOff>
    </xdr:from>
    <xdr:to>
      <xdr:col>3</xdr:col>
      <xdr:colOff>3175</xdr:colOff>
      <xdr:row>35</xdr:row>
      <xdr:rowOff>71171</xdr:rowOff>
    </xdr:to>
    <xdr:sp macro="" textlink="">
      <xdr:nvSpPr>
        <xdr:cNvPr id="84" name="円/楕円 83"/>
        <xdr:cNvSpPr/>
      </xdr:nvSpPr>
      <xdr:spPr>
        <a:xfrm>
          <a:off x="1968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87698</xdr:rowOff>
    </xdr:from>
    <xdr:ext cx="469744" cy="259045"/>
    <xdr:sp macro="" textlink="">
      <xdr:nvSpPr>
        <xdr:cNvPr id="85" name="テキスト ボックス 84"/>
        <xdr:cNvSpPr txBox="1"/>
      </xdr:nvSpPr>
      <xdr:spPr>
        <a:xfrm>
          <a:off x="1784427"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158852</xdr:rowOff>
    </xdr:from>
    <xdr:to>
      <xdr:col>1</xdr:col>
      <xdr:colOff>485775</xdr:colOff>
      <xdr:row>33</xdr:row>
      <xdr:rowOff>89002</xdr:rowOff>
    </xdr:to>
    <xdr:sp macro="" textlink="">
      <xdr:nvSpPr>
        <xdr:cNvPr id="86" name="円/楕円 85"/>
        <xdr:cNvSpPr/>
      </xdr:nvSpPr>
      <xdr:spPr>
        <a:xfrm>
          <a:off x="1079500" y="56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105529</xdr:rowOff>
    </xdr:from>
    <xdr:ext cx="469744" cy="259045"/>
    <xdr:sp macro="" textlink="">
      <xdr:nvSpPr>
        <xdr:cNvPr id="87" name="テキスト ボックス 86"/>
        <xdr:cNvSpPr txBox="1"/>
      </xdr:nvSpPr>
      <xdr:spPr>
        <a:xfrm>
          <a:off x="895427" y="542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25313</xdr:rowOff>
    </xdr:from>
    <xdr:to>
      <xdr:col>6</xdr:col>
      <xdr:colOff>510540</xdr:colOff>
      <xdr:row>59</xdr:row>
      <xdr:rowOff>23450</xdr:rowOff>
    </xdr:to>
    <xdr:cxnSp macro="">
      <xdr:nvCxnSpPr>
        <xdr:cNvPr id="111" name="直線コネクタ 110"/>
        <xdr:cNvCxnSpPr/>
      </xdr:nvCxnSpPr>
      <xdr:spPr>
        <a:xfrm flipV="1">
          <a:off x="4633595" y="9797963"/>
          <a:ext cx="1270" cy="34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43617</xdr:rowOff>
    </xdr:from>
    <xdr:ext cx="534377" cy="259045"/>
    <xdr:sp macro="" textlink="">
      <xdr:nvSpPr>
        <xdr:cNvPr id="112" name="総務費最小値テキスト"/>
        <xdr:cNvSpPr txBox="1"/>
      </xdr:nvSpPr>
      <xdr:spPr>
        <a:xfrm>
          <a:off x="4686300" y="101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23450</xdr:rowOff>
    </xdr:from>
    <xdr:to>
      <xdr:col>6</xdr:col>
      <xdr:colOff>600075</xdr:colOff>
      <xdr:row>59</xdr:row>
      <xdr:rowOff>23450</xdr:rowOff>
    </xdr:to>
    <xdr:cxnSp macro="">
      <xdr:nvCxnSpPr>
        <xdr:cNvPr id="113" name="直線コネクタ 112"/>
        <xdr:cNvCxnSpPr/>
      </xdr:nvCxnSpPr>
      <xdr:spPr>
        <a:xfrm>
          <a:off x="4546600" y="101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143440</xdr:rowOff>
    </xdr:from>
    <xdr:ext cx="599010" cy="259045"/>
    <xdr:sp macro="" textlink="">
      <xdr:nvSpPr>
        <xdr:cNvPr id="114" name="総務費最大値テキスト"/>
        <xdr:cNvSpPr txBox="1"/>
      </xdr:nvSpPr>
      <xdr:spPr>
        <a:xfrm>
          <a:off x="4686300" y="957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57</xdr:row>
      <xdr:rowOff>25313</xdr:rowOff>
    </xdr:from>
    <xdr:to>
      <xdr:col>6</xdr:col>
      <xdr:colOff>600075</xdr:colOff>
      <xdr:row>57</xdr:row>
      <xdr:rowOff>25313</xdr:rowOff>
    </xdr:to>
    <xdr:cxnSp macro="">
      <xdr:nvCxnSpPr>
        <xdr:cNvPr id="115" name="直線コネクタ 114"/>
        <xdr:cNvCxnSpPr/>
      </xdr:nvCxnSpPr>
      <xdr:spPr>
        <a:xfrm>
          <a:off x="4546600" y="979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79718</xdr:rowOff>
    </xdr:from>
    <xdr:to>
      <xdr:col>6</xdr:col>
      <xdr:colOff>511175</xdr:colOff>
      <xdr:row>57</xdr:row>
      <xdr:rowOff>25313</xdr:rowOff>
    </xdr:to>
    <xdr:cxnSp macro="">
      <xdr:nvCxnSpPr>
        <xdr:cNvPr id="116" name="直線コネクタ 115"/>
        <xdr:cNvCxnSpPr/>
      </xdr:nvCxnSpPr>
      <xdr:spPr>
        <a:xfrm>
          <a:off x="3797300" y="9509468"/>
          <a:ext cx="838200" cy="28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88067</xdr:rowOff>
    </xdr:from>
    <xdr:ext cx="534377" cy="259045"/>
    <xdr:sp macro="" textlink="">
      <xdr:nvSpPr>
        <xdr:cNvPr id="117" name="総務費平均値テキスト"/>
        <xdr:cNvSpPr txBox="1"/>
      </xdr:nvSpPr>
      <xdr:spPr>
        <a:xfrm>
          <a:off x="4686300" y="1003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109640</xdr:rowOff>
    </xdr:from>
    <xdr:to>
      <xdr:col>6</xdr:col>
      <xdr:colOff>561975</xdr:colOff>
      <xdr:row>59</xdr:row>
      <xdr:rowOff>39790</xdr:rowOff>
    </xdr:to>
    <xdr:sp macro="" textlink="">
      <xdr:nvSpPr>
        <xdr:cNvPr id="118" name="フローチャート : 判断 117"/>
        <xdr:cNvSpPr/>
      </xdr:nvSpPr>
      <xdr:spPr>
        <a:xfrm>
          <a:off x="4584700" y="1005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120065</xdr:rowOff>
    </xdr:from>
    <xdr:to>
      <xdr:col>5</xdr:col>
      <xdr:colOff>358775</xdr:colOff>
      <xdr:row>55</xdr:row>
      <xdr:rowOff>79718</xdr:rowOff>
    </xdr:to>
    <xdr:cxnSp macro="">
      <xdr:nvCxnSpPr>
        <xdr:cNvPr id="119" name="直線コネクタ 118"/>
        <xdr:cNvCxnSpPr/>
      </xdr:nvCxnSpPr>
      <xdr:spPr>
        <a:xfrm>
          <a:off x="2908300" y="9378365"/>
          <a:ext cx="889000" cy="13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119603</xdr:rowOff>
    </xdr:from>
    <xdr:to>
      <xdr:col>5</xdr:col>
      <xdr:colOff>409575</xdr:colOff>
      <xdr:row>59</xdr:row>
      <xdr:rowOff>49753</xdr:rowOff>
    </xdr:to>
    <xdr:sp macro="" textlink="">
      <xdr:nvSpPr>
        <xdr:cNvPr id="120" name="フローチャート : 判断 119"/>
        <xdr:cNvSpPr/>
      </xdr:nvSpPr>
      <xdr:spPr>
        <a:xfrm>
          <a:off x="3746500" y="1006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40880</xdr:rowOff>
    </xdr:from>
    <xdr:ext cx="534377" cy="259045"/>
    <xdr:sp macro="" textlink="">
      <xdr:nvSpPr>
        <xdr:cNvPr id="121" name="テキスト ボックス 120"/>
        <xdr:cNvSpPr txBox="1"/>
      </xdr:nvSpPr>
      <xdr:spPr>
        <a:xfrm>
          <a:off x="3530111" y="101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146151</xdr:rowOff>
    </xdr:from>
    <xdr:to>
      <xdr:col>4</xdr:col>
      <xdr:colOff>155575</xdr:colOff>
      <xdr:row>54</xdr:row>
      <xdr:rowOff>120065</xdr:rowOff>
    </xdr:to>
    <xdr:cxnSp macro="">
      <xdr:nvCxnSpPr>
        <xdr:cNvPr id="122" name="直線コネクタ 121"/>
        <xdr:cNvCxnSpPr/>
      </xdr:nvCxnSpPr>
      <xdr:spPr>
        <a:xfrm>
          <a:off x="2019300" y="8718651"/>
          <a:ext cx="889000" cy="6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116577</xdr:rowOff>
    </xdr:from>
    <xdr:to>
      <xdr:col>4</xdr:col>
      <xdr:colOff>206375</xdr:colOff>
      <xdr:row>59</xdr:row>
      <xdr:rowOff>46727</xdr:rowOff>
    </xdr:to>
    <xdr:sp macro="" textlink="">
      <xdr:nvSpPr>
        <xdr:cNvPr id="123" name="フローチャート : 判断 122"/>
        <xdr:cNvSpPr/>
      </xdr:nvSpPr>
      <xdr:spPr>
        <a:xfrm>
          <a:off x="2857500" y="100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37854</xdr:rowOff>
    </xdr:from>
    <xdr:ext cx="534377" cy="259045"/>
    <xdr:sp macro="" textlink="">
      <xdr:nvSpPr>
        <xdr:cNvPr id="124" name="テキスト ボックス 123"/>
        <xdr:cNvSpPr txBox="1"/>
      </xdr:nvSpPr>
      <xdr:spPr>
        <a:xfrm>
          <a:off x="2641111" y="101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146151</xdr:rowOff>
    </xdr:from>
    <xdr:to>
      <xdr:col>2</xdr:col>
      <xdr:colOff>638175</xdr:colOff>
      <xdr:row>58</xdr:row>
      <xdr:rowOff>103476</xdr:rowOff>
    </xdr:to>
    <xdr:cxnSp macro="">
      <xdr:nvCxnSpPr>
        <xdr:cNvPr id="125" name="直線コネクタ 124"/>
        <xdr:cNvCxnSpPr/>
      </xdr:nvCxnSpPr>
      <xdr:spPr>
        <a:xfrm flipV="1">
          <a:off x="1130300" y="8718651"/>
          <a:ext cx="889000" cy="13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112896</xdr:rowOff>
    </xdr:from>
    <xdr:to>
      <xdr:col>3</xdr:col>
      <xdr:colOff>3175</xdr:colOff>
      <xdr:row>59</xdr:row>
      <xdr:rowOff>43046</xdr:rowOff>
    </xdr:to>
    <xdr:sp macro="" textlink="">
      <xdr:nvSpPr>
        <xdr:cNvPr id="126" name="フローチャート : 判断 125"/>
        <xdr:cNvSpPr/>
      </xdr:nvSpPr>
      <xdr:spPr>
        <a:xfrm>
          <a:off x="1968500" y="100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34173</xdr:rowOff>
    </xdr:from>
    <xdr:ext cx="534377" cy="259045"/>
    <xdr:sp macro="" textlink="">
      <xdr:nvSpPr>
        <xdr:cNvPr id="127" name="テキスト ボックス 126"/>
        <xdr:cNvSpPr txBox="1"/>
      </xdr:nvSpPr>
      <xdr:spPr>
        <a:xfrm>
          <a:off x="1752111" y="101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122969</xdr:rowOff>
    </xdr:from>
    <xdr:to>
      <xdr:col>1</xdr:col>
      <xdr:colOff>485775</xdr:colOff>
      <xdr:row>59</xdr:row>
      <xdr:rowOff>53119</xdr:rowOff>
    </xdr:to>
    <xdr:sp macro="" textlink="">
      <xdr:nvSpPr>
        <xdr:cNvPr id="128" name="フローチャート : 判断 127"/>
        <xdr:cNvSpPr/>
      </xdr:nvSpPr>
      <xdr:spPr>
        <a:xfrm>
          <a:off x="1079500" y="100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44246</xdr:rowOff>
    </xdr:from>
    <xdr:ext cx="534377" cy="259045"/>
    <xdr:sp macro="" textlink="">
      <xdr:nvSpPr>
        <xdr:cNvPr id="129" name="テキスト ボックス 128"/>
        <xdr:cNvSpPr txBox="1"/>
      </xdr:nvSpPr>
      <xdr:spPr>
        <a:xfrm>
          <a:off x="863111" y="101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145963</xdr:rowOff>
    </xdr:from>
    <xdr:to>
      <xdr:col>6</xdr:col>
      <xdr:colOff>561975</xdr:colOff>
      <xdr:row>57</xdr:row>
      <xdr:rowOff>76113</xdr:rowOff>
    </xdr:to>
    <xdr:sp macro="" textlink="">
      <xdr:nvSpPr>
        <xdr:cNvPr id="135" name="円/楕円 134"/>
        <xdr:cNvSpPr/>
      </xdr:nvSpPr>
      <xdr:spPr>
        <a:xfrm>
          <a:off x="4584700" y="97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98990</xdr:rowOff>
    </xdr:from>
    <xdr:ext cx="599010" cy="259045"/>
    <xdr:sp macro="" textlink="">
      <xdr:nvSpPr>
        <xdr:cNvPr id="136" name="総務費該当値テキスト"/>
        <xdr:cNvSpPr txBox="1"/>
      </xdr:nvSpPr>
      <xdr:spPr>
        <a:xfrm>
          <a:off x="4686300" y="970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28918</xdr:rowOff>
    </xdr:from>
    <xdr:to>
      <xdr:col>5</xdr:col>
      <xdr:colOff>409575</xdr:colOff>
      <xdr:row>55</xdr:row>
      <xdr:rowOff>130518</xdr:rowOff>
    </xdr:to>
    <xdr:sp macro="" textlink="">
      <xdr:nvSpPr>
        <xdr:cNvPr id="137" name="円/楕円 136"/>
        <xdr:cNvSpPr/>
      </xdr:nvSpPr>
      <xdr:spPr>
        <a:xfrm>
          <a:off x="3746500" y="94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147045</xdr:rowOff>
    </xdr:from>
    <xdr:ext cx="599010" cy="259045"/>
    <xdr:sp macro="" textlink="">
      <xdr:nvSpPr>
        <xdr:cNvPr id="138" name="テキスト ボックス 137"/>
        <xdr:cNvSpPr txBox="1"/>
      </xdr:nvSpPr>
      <xdr:spPr>
        <a:xfrm>
          <a:off x="3497794" y="923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853,716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69265</xdr:rowOff>
    </xdr:from>
    <xdr:to>
      <xdr:col>4</xdr:col>
      <xdr:colOff>206375</xdr:colOff>
      <xdr:row>54</xdr:row>
      <xdr:rowOff>170865</xdr:rowOff>
    </xdr:to>
    <xdr:sp macro="" textlink="">
      <xdr:nvSpPr>
        <xdr:cNvPr id="139" name="円/楕円 138"/>
        <xdr:cNvSpPr/>
      </xdr:nvSpPr>
      <xdr:spPr>
        <a:xfrm>
          <a:off x="2857500" y="93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53</xdr:row>
      <xdr:rowOff>15942</xdr:rowOff>
    </xdr:from>
    <xdr:ext cx="690189" cy="259045"/>
    <xdr:sp macro="" textlink="">
      <xdr:nvSpPr>
        <xdr:cNvPr id="140" name="テキスト ボックス 139"/>
        <xdr:cNvSpPr txBox="1"/>
      </xdr:nvSpPr>
      <xdr:spPr>
        <a:xfrm>
          <a:off x="2563204" y="9102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1,025,768</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95351</xdr:rowOff>
    </xdr:from>
    <xdr:to>
      <xdr:col>3</xdr:col>
      <xdr:colOff>3175</xdr:colOff>
      <xdr:row>51</xdr:row>
      <xdr:rowOff>25501</xdr:rowOff>
    </xdr:to>
    <xdr:sp macro="" textlink="">
      <xdr:nvSpPr>
        <xdr:cNvPr id="141" name="円/楕円 140"/>
        <xdr:cNvSpPr/>
      </xdr:nvSpPr>
      <xdr:spPr>
        <a:xfrm>
          <a:off x="1968500" y="86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42028</xdr:rowOff>
    </xdr:from>
    <xdr:ext cx="690189" cy="259045"/>
    <xdr:sp macro="" textlink="">
      <xdr:nvSpPr>
        <xdr:cNvPr id="142" name="テキスト ボックス 141"/>
        <xdr:cNvSpPr txBox="1"/>
      </xdr:nvSpPr>
      <xdr:spPr>
        <a:xfrm>
          <a:off x="1674204" y="8443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1,891,534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52676</xdr:rowOff>
    </xdr:from>
    <xdr:to>
      <xdr:col>1</xdr:col>
      <xdr:colOff>485775</xdr:colOff>
      <xdr:row>58</xdr:row>
      <xdr:rowOff>154276</xdr:rowOff>
    </xdr:to>
    <xdr:sp macro="" textlink="">
      <xdr:nvSpPr>
        <xdr:cNvPr id="143" name="円/楕円 142"/>
        <xdr:cNvSpPr/>
      </xdr:nvSpPr>
      <xdr:spPr>
        <a:xfrm>
          <a:off x="1079500" y="99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170803</xdr:rowOff>
    </xdr:from>
    <xdr:ext cx="599010" cy="259045"/>
    <xdr:sp macro="" textlink="">
      <xdr:nvSpPr>
        <xdr:cNvPr id="144" name="テキスト ボックス 143"/>
        <xdr:cNvSpPr txBox="1"/>
      </xdr:nvSpPr>
      <xdr:spPr>
        <a:xfrm>
          <a:off x="830794" y="977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0" name="直線コネクタ 169"/>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1"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2" name="直線コネクタ 171"/>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3"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4" name="直線コネクタ 173"/>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114505</xdr:rowOff>
    </xdr:from>
    <xdr:to>
      <xdr:col>6</xdr:col>
      <xdr:colOff>511175</xdr:colOff>
      <xdr:row>78</xdr:row>
      <xdr:rowOff>122255</xdr:rowOff>
    </xdr:to>
    <xdr:cxnSp macro="">
      <xdr:nvCxnSpPr>
        <xdr:cNvPr id="175" name="直線コネクタ 174"/>
        <xdr:cNvCxnSpPr/>
      </xdr:nvCxnSpPr>
      <xdr:spPr>
        <a:xfrm flipV="1">
          <a:off x="3797300" y="13487605"/>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6"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7" name="フローチャート : 判断 176"/>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50128</xdr:rowOff>
    </xdr:from>
    <xdr:to>
      <xdr:col>5</xdr:col>
      <xdr:colOff>358775</xdr:colOff>
      <xdr:row>78</xdr:row>
      <xdr:rowOff>122255</xdr:rowOff>
    </xdr:to>
    <xdr:cxnSp macro="">
      <xdr:nvCxnSpPr>
        <xdr:cNvPr id="178" name="直線コネクタ 177"/>
        <xdr:cNvCxnSpPr/>
      </xdr:nvCxnSpPr>
      <xdr:spPr>
        <a:xfrm>
          <a:off x="2908300" y="12565978"/>
          <a:ext cx="889000" cy="9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79" name="フローチャート : 判断 178"/>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0" name="テキスト ボックス 179"/>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50128</xdr:rowOff>
    </xdr:from>
    <xdr:to>
      <xdr:col>4</xdr:col>
      <xdr:colOff>155575</xdr:colOff>
      <xdr:row>75</xdr:row>
      <xdr:rowOff>122109</xdr:rowOff>
    </xdr:to>
    <xdr:cxnSp macro="">
      <xdr:nvCxnSpPr>
        <xdr:cNvPr id="181" name="直線コネクタ 180"/>
        <xdr:cNvCxnSpPr/>
      </xdr:nvCxnSpPr>
      <xdr:spPr>
        <a:xfrm flipV="1">
          <a:off x="2019300" y="12565978"/>
          <a:ext cx="889000" cy="4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2" name="フローチャート : 判断 181"/>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3" name="テキスト ボックス 182"/>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122109</xdr:rowOff>
    </xdr:from>
    <xdr:to>
      <xdr:col>2</xdr:col>
      <xdr:colOff>638175</xdr:colOff>
      <xdr:row>76</xdr:row>
      <xdr:rowOff>163291</xdr:rowOff>
    </xdr:to>
    <xdr:cxnSp macro="">
      <xdr:nvCxnSpPr>
        <xdr:cNvPr id="184" name="直線コネクタ 183"/>
        <xdr:cNvCxnSpPr/>
      </xdr:nvCxnSpPr>
      <xdr:spPr>
        <a:xfrm flipV="1">
          <a:off x="1130300" y="12980859"/>
          <a:ext cx="889000" cy="2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5" name="フローチャート : 判断 184"/>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6" name="テキスト ボックス 185"/>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7" name="フローチャート : 判断 186"/>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88" name="テキスト ボックス 187"/>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63705</xdr:rowOff>
    </xdr:from>
    <xdr:to>
      <xdr:col>6</xdr:col>
      <xdr:colOff>561975</xdr:colOff>
      <xdr:row>78</xdr:row>
      <xdr:rowOff>165305</xdr:rowOff>
    </xdr:to>
    <xdr:sp macro="" textlink="">
      <xdr:nvSpPr>
        <xdr:cNvPr id="194" name="円/楕円 193"/>
        <xdr:cNvSpPr/>
      </xdr:nvSpPr>
      <xdr:spPr>
        <a:xfrm>
          <a:off x="4584700" y="134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5"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71455</xdr:rowOff>
    </xdr:from>
    <xdr:to>
      <xdr:col>5</xdr:col>
      <xdr:colOff>409575</xdr:colOff>
      <xdr:row>79</xdr:row>
      <xdr:rowOff>1605</xdr:rowOff>
    </xdr:to>
    <xdr:sp macro="" textlink="">
      <xdr:nvSpPr>
        <xdr:cNvPr id="196" name="円/楕円 195"/>
        <xdr:cNvSpPr/>
      </xdr:nvSpPr>
      <xdr:spPr>
        <a:xfrm>
          <a:off x="3746500" y="134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164182</xdr:rowOff>
    </xdr:from>
    <xdr:ext cx="599010" cy="259045"/>
    <xdr:sp macro="" textlink="">
      <xdr:nvSpPr>
        <xdr:cNvPr id="197" name="テキスト ボックス 196"/>
        <xdr:cNvSpPr txBox="1"/>
      </xdr:nvSpPr>
      <xdr:spPr>
        <a:xfrm>
          <a:off x="3497794" y="1353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170778</xdr:rowOff>
    </xdr:from>
    <xdr:to>
      <xdr:col>4</xdr:col>
      <xdr:colOff>206375</xdr:colOff>
      <xdr:row>73</xdr:row>
      <xdr:rowOff>100928</xdr:rowOff>
    </xdr:to>
    <xdr:sp macro="" textlink="">
      <xdr:nvSpPr>
        <xdr:cNvPr id="198" name="円/楕円 197"/>
        <xdr:cNvSpPr/>
      </xdr:nvSpPr>
      <xdr:spPr>
        <a:xfrm>
          <a:off x="2857500" y="125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117455</xdr:rowOff>
    </xdr:from>
    <xdr:ext cx="599010" cy="259045"/>
    <xdr:sp macro="" textlink="">
      <xdr:nvSpPr>
        <xdr:cNvPr id="199" name="テキスト ボックス 198"/>
        <xdr:cNvSpPr txBox="1"/>
      </xdr:nvSpPr>
      <xdr:spPr>
        <a:xfrm>
          <a:off x="2608794" y="1229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989,784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71309</xdr:rowOff>
    </xdr:from>
    <xdr:to>
      <xdr:col>3</xdr:col>
      <xdr:colOff>3175</xdr:colOff>
      <xdr:row>76</xdr:row>
      <xdr:rowOff>1459</xdr:rowOff>
    </xdr:to>
    <xdr:sp macro="" textlink="">
      <xdr:nvSpPr>
        <xdr:cNvPr id="200" name="円/楕円 199"/>
        <xdr:cNvSpPr/>
      </xdr:nvSpPr>
      <xdr:spPr>
        <a:xfrm>
          <a:off x="1968500" y="129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17986</xdr:rowOff>
    </xdr:from>
    <xdr:ext cx="599010" cy="259045"/>
    <xdr:sp macro="" textlink="">
      <xdr:nvSpPr>
        <xdr:cNvPr id="201" name="テキスト ボックス 200"/>
        <xdr:cNvSpPr txBox="1"/>
      </xdr:nvSpPr>
      <xdr:spPr>
        <a:xfrm>
          <a:off x="1719794" y="127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112491</xdr:rowOff>
    </xdr:from>
    <xdr:to>
      <xdr:col>1</xdr:col>
      <xdr:colOff>485775</xdr:colOff>
      <xdr:row>77</xdr:row>
      <xdr:rowOff>42641</xdr:rowOff>
    </xdr:to>
    <xdr:sp macro="" textlink="">
      <xdr:nvSpPr>
        <xdr:cNvPr id="202" name="円/楕円 201"/>
        <xdr:cNvSpPr/>
      </xdr:nvSpPr>
      <xdr:spPr>
        <a:xfrm>
          <a:off x="1079500" y="131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59168</xdr:rowOff>
    </xdr:from>
    <xdr:ext cx="599010" cy="259045"/>
    <xdr:sp macro="" textlink="">
      <xdr:nvSpPr>
        <xdr:cNvPr id="203" name="テキスト ボックス 202"/>
        <xdr:cNvSpPr txBox="1"/>
      </xdr:nvSpPr>
      <xdr:spPr>
        <a:xfrm>
          <a:off x="830794" y="129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29" name="直線コネクタ 228"/>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0"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1" name="直線コネクタ 230"/>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2"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3" name="直線コネクタ 232"/>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81200</xdr:rowOff>
    </xdr:from>
    <xdr:to>
      <xdr:col>6</xdr:col>
      <xdr:colOff>511175</xdr:colOff>
      <xdr:row>95</xdr:row>
      <xdr:rowOff>133028</xdr:rowOff>
    </xdr:to>
    <xdr:cxnSp macro="">
      <xdr:nvCxnSpPr>
        <xdr:cNvPr id="234" name="直線コネクタ 233"/>
        <xdr:cNvCxnSpPr/>
      </xdr:nvCxnSpPr>
      <xdr:spPr>
        <a:xfrm flipV="1">
          <a:off x="3797300" y="16368950"/>
          <a:ext cx="8382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5"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6" name="フローチャート : 判断 235"/>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133028</xdr:rowOff>
    </xdr:from>
    <xdr:to>
      <xdr:col>5</xdr:col>
      <xdr:colOff>358775</xdr:colOff>
      <xdr:row>95</xdr:row>
      <xdr:rowOff>137827</xdr:rowOff>
    </xdr:to>
    <xdr:cxnSp macro="">
      <xdr:nvCxnSpPr>
        <xdr:cNvPr id="237" name="直線コネクタ 236"/>
        <xdr:cNvCxnSpPr/>
      </xdr:nvCxnSpPr>
      <xdr:spPr>
        <a:xfrm flipV="1">
          <a:off x="2908300" y="1642077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8" name="フローチャート : 判断 237"/>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39" name="テキスト ボックス 238"/>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137827</xdr:rowOff>
    </xdr:from>
    <xdr:to>
      <xdr:col>4</xdr:col>
      <xdr:colOff>155575</xdr:colOff>
      <xdr:row>96</xdr:row>
      <xdr:rowOff>34130</xdr:rowOff>
    </xdr:to>
    <xdr:cxnSp macro="">
      <xdr:nvCxnSpPr>
        <xdr:cNvPr id="240" name="直線コネクタ 239"/>
        <xdr:cNvCxnSpPr/>
      </xdr:nvCxnSpPr>
      <xdr:spPr>
        <a:xfrm flipV="1">
          <a:off x="2019300" y="16425577"/>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1" name="フローチャート : 判断 240"/>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2" name="テキスト ボックス 241"/>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154102</xdr:rowOff>
    </xdr:from>
    <xdr:to>
      <xdr:col>2</xdr:col>
      <xdr:colOff>638175</xdr:colOff>
      <xdr:row>96</xdr:row>
      <xdr:rowOff>34130</xdr:rowOff>
    </xdr:to>
    <xdr:cxnSp macro="">
      <xdr:nvCxnSpPr>
        <xdr:cNvPr id="243" name="直線コネクタ 242"/>
        <xdr:cNvCxnSpPr/>
      </xdr:nvCxnSpPr>
      <xdr:spPr>
        <a:xfrm>
          <a:off x="1130300" y="16441852"/>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4" name="フローチャート : 判断 243"/>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5" name="テキスト ボックス 244"/>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6" name="フローチャート : 判断 245"/>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7" name="テキスト ボックス 246"/>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30400</xdr:rowOff>
    </xdr:from>
    <xdr:to>
      <xdr:col>6</xdr:col>
      <xdr:colOff>561975</xdr:colOff>
      <xdr:row>95</xdr:row>
      <xdr:rowOff>132000</xdr:rowOff>
    </xdr:to>
    <xdr:sp macro="" textlink="">
      <xdr:nvSpPr>
        <xdr:cNvPr id="253" name="円/楕円 252"/>
        <xdr:cNvSpPr/>
      </xdr:nvSpPr>
      <xdr:spPr>
        <a:xfrm>
          <a:off x="4584700" y="163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53277</xdr:rowOff>
    </xdr:from>
    <xdr:ext cx="534377" cy="259045"/>
    <xdr:sp macro="" textlink="">
      <xdr:nvSpPr>
        <xdr:cNvPr id="254" name="衛生費該当値テキスト"/>
        <xdr:cNvSpPr txBox="1"/>
      </xdr:nvSpPr>
      <xdr:spPr>
        <a:xfrm>
          <a:off x="4686300" y="161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82228</xdr:rowOff>
    </xdr:from>
    <xdr:to>
      <xdr:col>5</xdr:col>
      <xdr:colOff>409575</xdr:colOff>
      <xdr:row>96</xdr:row>
      <xdr:rowOff>12378</xdr:rowOff>
    </xdr:to>
    <xdr:sp macro="" textlink="">
      <xdr:nvSpPr>
        <xdr:cNvPr id="255" name="円/楕円 254"/>
        <xdr:cNvSpPr/>
      </xdr:nvSpPr>
      <xdr:spPr>
        <a:xfrm>
          <a:off x="3746500" y="163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28905</xdr:rowOff>
    </xdr:from>
    <xdr:ext cx="534377" cy="259045"/>
    <xdr:sp macro="" textlink="">
      <xdr:nvSpPr>
        <xdr:cNvPr id="256" name="テキスト ボックス 255"/>
        <xdr:cNvSpPr txBox="1"/>
      </xdr:nvSpPr>
      <xdr:spPr>
        <a:xfrm>
          <a:off x="3530111" y="161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87027</xdr:rowOff>
    </xdr:from>
    <xdr:to>
      <xdr:col>4</xdr:col>
      <xdr:colOff>206375</xdr:colOff>
      <xdr:row>96</xdr:row>
      <xdr:rowOff>17177</xdr:rowOff>
    </xdr:to>
    <xdr:sp macro="" textlink="">
      <xdr:nvSpPr>
        <xdr:cNvPr id="257" name="円/楕円 256"/>
        <xdr:cNvSpPr/>
      </xdr:nvSpPr>
      <xdr:spPr>
        <a:xfrm>
          <a:off x="2857500" y="163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33704</xdr:rowOff>
    </xdr:from>
    <xdr:ext cx="534377" cy="259045"/>
    <xdr:sp macro="" textlink="">
      <xdr:nvSpPr>
        <xdr:cNvPr id="258" name="テキスト ボックス 257"/>
        <xdr:cNvSpPr txBox="1"/>
      </xdr:nvSpPr>
      <xdr:spPr>
        <a:xfrm>
          <a:off x="2641111" y="161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154780</xdr:rowOff>
    </xdr:from>
    <xdr:to>
      <xdr:col>3</xdr:col>
      <xdr:colOff>3175</xdr:colOff>
      <xdr:row>96</xdr:row>
      <xdr:rowOff>84930</xdr:rowOff>
    </xdr:to>
    <xdr:sp macro="" textlink="">
      <xdr:nvSpPr>
        <xdr:cNvPr id="259" name="円/楕円 258"/>
        <xdr:cNvSpPr/>
      </xdr:nvSpPr>
      <xdr:spPr>
        <a:xfrm>
          <a:off x="1968500" y="164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101457</xdr:rowOff>
    </xdr:from>
    <xdr:ext cx="534377" cy="259045"/>
    <xdr:sp macro="" textlink="">
      <xdr:nvSpPr>
        <xdr:cNvPr id="260" name="テキスト ボックス 259"/>
        <xdr:cNvSpPr txBox="1"/>
      </xdr:nvSpPr>
      <xdr:spPr>
        <a:xfrm>
          <a:off x="1752111" y="162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103302</xdr:rowOff>
    </xdr:from>
    <xdr:to>
      <xdr:col>1</xdr:col>
      <xdr:colOff>485775</xdr:colOff>
      <xdr:row>96</xdr:row>
      <xdr:rowOff>33452</xdr:rowOff>
    </xdr:to>
    <xdr:sp macro="" textlink="">
      <xdr:nvSpPr>
        <xdr:cNvPr id="261" name="円/楕円 260"/>
        <xdr:cNvSpPr/>
      </xdr:nvSpPr>
      <xdr:spPr>
        <a:xfrm>
          <a:off x="1079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49979</xdr:rowOff>
    </xdr:from>
    <xdr:ext cx="534377" cy="259045"/>
    <xdr:sp macro="" textlink="">
      <xdr:nvSpPr>
        <xdr:cNvPr id="262" name="テキスト ボックス 261"/>
        <xdr:cNvSpPr txBox="1"/>
      </xdr:nvSpPr>
      <xdr:spPr>
        <a:xfrm>
          <a:off x="863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4" name="テキスト ボックス 273"/>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8" name="テキスト ボックス 27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51575</xdr:rowOff>
    </xdr:from>
    <xdr:to>
      <xdr:col>15</xdr:col>
      <xdr:colOff>180340</xdr:colOff>
      <xdr:row>38</xdr:row>
      <xdr:rowOff>25400</xdr:rowOff>
    </xdr:to>
    <xdr:cxnSp macro="">
      <xdr:nvCxnSpPr>
        <xdr:cNvPr id="282" name="直線コネクタ 281"/>
        <xdr:cNvCxnSpPr/>
      </xdr:nvCxnSpPr>
      <xdr:spPr>
        <a:xfrm flipV="1">
          <a:off x="10475595" y="5880875"/>
          <a:ext cx="1270" cy="659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29227</xdr:rowOff>
    </xdr:from>
    <xdr:ext cx="249299" cy="259045"/>
    <xdr:sp macro="" textlink="">
      <xdr:nvSpPr>
        <xdr:cNvPr id="283"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25400</xdr:rowOff>
    </xdr:from>
    <xdr:to>
      <xdr:col>15</xdr:col>
      <xdr:colOff>269875</xdr:colOff>
      <xdr:row>38</xdr:row>
      <xdr:rowOff>25400</xdr:rowOff>
    </xdr:to>
    <xdr:cxnSp macro="">
      <xdr:nvCxnSpPr>
        <xdr:cNvPr id="284" name="直線コネクタ 283"/>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169702</xdr:rowOff>
    </xdr:from>
    <xdr:ext cx="534377" cy="259045"/>
    <xdr:sp macro="" textlink="">
      <xdr:nvSpPr>
        <xdr:cNvPr id="285" name="労働費最大値テキスト"/>
        <xdr:cNvSpPr txBox="1"/>
      </xdr:nvSpPr>
      <xdr:spPr>
        <a:xfrm>
          <a:off x="10528300" y="56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34</xdr:row>
      <xdr:rowOff>51575</xdr:rowOff>
    </xdr:from>
    <xdr:to>
      <xdr:col>15</xdr:col>
      <xdr:colOff>269875</xdr:colOff>
      <xdr:row>34</xdr:row>
      <xdr:rowOff>51575</xdr:rowOff>
    </xdr:to>
    <xdr:cxnSp macro="">
      <xdr:nvCxnSpPr>
        <xdr:cNvPr id="286" name="直線コネクタ 285"/>
        <xdr:cNvCxnSpPr/>
      </xdr:nvCxnSpPr>
      <xdr:spPr>
        <a:xfrm>
          <a:off x="10388600" y="588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96723</xdr:rowOff>
    </xdr:from>
    <xdr:to>
      <xdr:col>15</xdr:col>
      <xdr:colOff>180975</xdr:colOff>
      <xdr:row>34</xdr:row>
      <xdr:rowOff>51575</xdr:rowOff>
    </xdr:to>
    <xdr:cxnSp macro="">
      <xdr:nvCxnSpPr>
        <xdr:cNvPr id="287" name="直線コネクタ 286"/>
        <xdr:cNvCxnSpPr/>
      </xdr:nvCxnSpPr>
      <xdr:spPr>
        <a:xfrm>
          <a:off x="9639300" y="5583123"/>
          <a:ext cx="838200" cy="29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54297</xdr:rowOff>
    </xdr:from>
    <xdr:ext cx="469744" cy="259045"/>
    <xdr:sp macro="" textlink="">
      <xdr:nvSpPr>
        <xdr:cNvPr id="288" name="労働費平均値テキスト"/>
        <xdr:cNvSpPr txBox="1"/>
      </xdr:nvSpPr>
      <xdr:spPr>
        <a:xfrm>
          <a:off x="10528300" y="639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75870</xdr:rowOff>
    </xdr:from>
    <xdr:to>
      <xdr:col>15</xdr:col>
      <xdr:colOff>231775</xdr:colOff>
      <xdr:row>38</xdr:row>
      <xdr:rowOff>6020</xdr:rowOff>
    </xdr:to>
    <xdr:sp macro="" textlink="">
      <xdr:nvSpPr>
        <xdr:cNvPr id="289" name="フローチャート : 判断 288"/>
        <xdr:cNvSpPr/>
      </xdr:nvSpPr>
      <xdr:spPr>
        <a:xfrm>
          <a:off x="104267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56433</xdr:rowOff>
    </xdr:from>
    <xdr:to>
      <xdr:col>14</xdr:col>
      <xdr:colOff>28575</xdr:colOff>
      <xdr:row>32</xdr:row>
      <xdr:rowOff>96723</xdr:rowOff>
    </xdr:to>
    <xdr:cxnSp macro="">
      <xdr:nvCxnSpPr>
        <xdr:cNvPr id="290" name="直線コネクタ 289"/>
        <xdr:cNvCxnSpPr/>
      </xdr:nvCxnSpPr>
      <xdr:spPr>
        <a:xfrm>
          <a:off x="8750300" y="5371383"/>
          <a:ext cx="889000" cy="2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75298</xdr:rowOff>
    </xdr:from>
    <xdr:to>
      <xdr:col>14</xdr:col>
      <xdr:colOff>79375</xdr:colOff>
      <xdr:row>38</xdr:row>
      <xdr:rowOff>5448</xdr:rowOff>
    </xdr:to>
    <xdr:sp macro="" textlink="">
      <xdr:nvSpPr>
        <xdr:cNvPr id="291" name="フローチャート : 判断 290"/>
        <xdr:cNvSpPr/>
      </xdr:nvSpPr>
      <xdr:spPr>
        <a:xfrm>
          <a:off x="9588500" y="64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168026</xdr:rowOff>
    </xdr:from>
    <xdr:ext cx="469744" cy="259045"/>
    <xdr:sp macro="" textlink="">
      <xdr:nvSpPr>
        <xdr:cNvPr id="292" name="テキスト ボックス 291"/>
        <xdr:cNvSpPr txBox="1"/>
      </xdr:nvSpPr>
      <xdr:spPr>
        <a:xfrm>
          <a:off x="9404427" y="651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56433</xdr:rowOff>
    </xdr:from>
    <xdr:to>
      <xdr:col>12</xdr:col>
      <xdr:colOff>511175</xdr:colOff>
      <xdr:row>31</xdr:row>
      <xdr:rowOff>66662</xdr:rowOff>
    </xdr:to>
    <xdr:cxnSp macro="">
      <xdr:nvCxnSpPr>
        <xdr:cNvPr id="293" name="直線コネクタ 292"/>
        <xdr:cNvCxnSpPr/>
      </xdr:nvCxnSpPr>
      <xdr:spPr>
        <a:xfrm flipV="1">
          <a:off x="7861300" y="5371383"/>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57296</xdr:rowOff>
    </xdr:from>
    <xdr:to>
      <xdr:col>12</xdr:col>
      <xdr:colOff>561975</xdr:colOff>
      <xdr:row>37</xdr:row>
      <xdr:rowOff>158896</xdr:rowOff>
    </xdr:to>
    <xdr:sp macro="" textlink="">
      <xdr:nvSpPr>
        <xdr:cNvPr id="294" name="フローチャート : 判断 293"/>
        <xdr:cNvSpPr/>
      </xdr:nvSpPr>
      <xdr:spPr>
        <a:xfrm>
          <a:off x="8699500" y="64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150023</xdr:rowOff>
    </xdr:from>
    <xdr:ext cx="469744" cy="259045"/>
    <xdr:sp macro="" textlink="">
      <xdr:nvSpPr>
        <xdr:cNvPr id="295" name="テキスト ボックス 294"/>
        <xdr:cNvSpPr txBox="1"/>
      </xdr:nvSpPr>
      <xdr:spPr>
        <a:xfrm>
          <a:off x="8515427" y="649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66662</xdr:rowOff>
    </xdr:from>
    <xdr:to>
      <xdr:col>11</xdr:col>
      <xdr:colOff>307975</xdr:colOff>
      <xdr:row>32</xdr:row>
      <xdr:rowOff>71006</xdr:rowOff>
    </xdr:to>
    <xdr:cxnSp macro="">
      <xdr:nvCxnSpPr>
        <xdr:cNvPr id="296" name="直線コネクタ 295"/>
        <xdr:cNvCxnSpPr/>
      </xdr:nvCxnSpPr>
      <xdr:spPr>
        <a:xfrm flipV="1">
          <a:off x="6972300" y="5381612"/>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38094</xdr:rowOff>
    </xdr:from>
    <xdr:to>
      <xdr:col>11</xdr:col>
      <xdr:colOff>358775</xdr:colOff>
      <xdr:row>37</xdr:row>
      <xdr:rowOff>139694</xdr:rowOff>
    </xdr:to>
    <xdr:sp macro="" textlink="">
      <xdr:nvSpPr>
        <xdr:cNvPr id="297" name="フローチャート : 判断 296"/>
        <xdr:cNvSpPr/>
      </xdr:nvSpPr>
      <xdr:spPr>
        <a:xfrm>
          <a:off x="7810500" y="63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130821</xdr:rowOff>
    </xdr:from>
    <xdr:ext cx="469744" cy="259045"/>
    <xdr:sp macro="" textlink="">
      <xdr:nvSpPr>
        <xdr:cNvPr id="298" name="テキスト ボックス 297"/>
        <xdr:cNvSpPr txBox="1"/>
      </xdr:nvSpPr>
      <xdr:spPr>
        <a:xfrm>
          <a:off x="7626427" y="647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153708</xdr:rowOff>
    </xdr:from>
    <xdr:to>
      <xdr:col>10</xdr:col>
      <xdr:colOff>155575</xdr:colOff>
      <xdr:row>37</xdr:row>
      <xdr:rowOff>83858</xdr:rowOff>
    </xdr:to>
    <xdr:sp macro="" textlink="">
      <xdr:nvSpPr>
        <xdr:cNvPr id="299" name="フローチャート : 判断 298"/>
        <xdr:cNvSpPr/>
      </xdr:nvSpPr>
      <xdr:spPr>
        <a:xfrm>
          <a:off x="6921500" y="632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74985</xdr:rowOff>
    </xdr:from>
    <xdr:ext cx="469744" cy="259045"/>
    <xdr:sp macro="" textlink="">
      <xdr:nvSpPr>
        <xdr:cNvPr id="300" name="テキスト ボックス 299"/>
        <xdr:cNvSpPr txBox="1"/>
      </xdr:nvSpPr>
      <xdr:spPr>
        <a:xfrm>
          <a:off x="6737427" y="6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775</xdr:rowOff>
    </xdr:from>
    <xdr:to>
      <xdr:col>15</xdr:col>
      <xdr:colOff>231775</xdr:colOff>
      <xdr:row>34</xdr:row>
      <xdr:rowOff>102375</xdr:rowOff>
    </xdr:to>
    <xdr:sp macro="" textlink="">
      <xdr:nvSpPr>
        <xdr:cNvPr id="306" name="円/楕円 305"/>
        <xdr:cNvSpPr/>
      </xdr:nvSpPr>
      <xdr:spPr>
        <a:xfrm>
          <a:off x="10426700" y="58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125252</xdr:rowOff>
    </xdr:from>
    <xdr:ext cx="534377" cy="259045"/>
    <xdr:sp macro="" textlink="">
      <xdr:nvSpPr>
        <xdr:cNvPr id="307" name="労働費該当値テキスト"/>
        <xdr:cNvSpPr txBox="1"/>
      </xdr:nvSpPr>
      <xdr:spPr>
        <a:xfrm>
          <a:off x="10528300" y="57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45923</xdr:rowOff>
    </xdr:from>
    <xdr:to>
      <xdr:col>14</xdr:col>
      <xdr:colOff>79375</xdr:colOff>
      <xdr:row>32</xdr:row>
      <xdr:rowOff>147523</xdr:rowOff>
    </xdr:to>
    <xdr:sp macro="" textlink="">
      <xdr:nvSpPr>
        <xdr:cNvPr id="308" name="円/楕円 307"/>
        <xdr:cNvSpPr/>
      </xdr:nvSpPr>
      <xdr:spPr>
        <a:xfrm>
          <a:off x="95885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164050</xdr:rowOff>
    </xdr:from>
    <xdr:ext cx="534377" cy="259045"/>
    <xdr:sp macro="" textlink="">
      <xdr:nvSpPr>
        <xdr:cNvPr id="309" name="テキスト ボックス 308"/>
        <xdr:cNvSpPr txBox="1"/>
      </xdr:nvSpPr>
      <xdr:spPr>
        <a:xfrm>
          <a:off x="9372111" y="53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5633</xdr:rowOff>
    </xdr:from>
    <xdr:to>
      <xdr:col>12</xdr:col>
      <xdr:colOff>561975</xdr:colOff>
      <xdr:row>31</xdr:row>
      <xdr:rowOff>107233</xdr:rowOff>
    </xdr:to>
    <xdr:sp macro="" textlink="">
      <xdr:nvSpPr>
        <xdr:cNvPr id="310" name="円/楕円 309"/>
        <xdr:cNvSpPr/>
      </xdr:nvSpPr>
      <xdr:spPr>
        <a:xfrm>
          <a:off x="8699500" y="53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123760</xdr:rowOff>
    </xdr:from>
    <xdr:ext cx="534377" cy="259045"/>
    <xdr:sp macro="" textlink="">
      <xdr:nvSpPr>
        <xdr:cNvPr id="311" name="テキスト ボックス 310"/>
        <xdr:cNvSpPr txBox="1"/>
      </xdr:nvSpPr>
      <xdr:spPr>
        <a:xfrm>
          <a:off x="8483111" y="50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15862</xdr:rowOff>
    </xdr:from>
    <xdr:to>
      <xdr:col>11</xdr:col>
      <xdr:colOff>358775</xdr:colOff>
      <xdr:row>31</xdr:row>
      <xdr:rowOff>117462</xdr:rowOff>
    </xdr:to>
    <xdr:sp macro="" textlink="">
      <xdr:nvSpPr>
        <xdr:cNvPr id="312" name="円/楕円 311"/>
        <xdr:cNvSpPr/>
      </xdr:nvSpPr>
      <xdr:spPr>
        <a:xfrm>
          <a:off x="7810500" y="53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133989</xdr:rowOff>
    </xdr:from>
    <xdr:ext cx="534377" cy="259045"/>
    <xdr:sp macro="" textlink="">
      <xdr:nvSpPr>
        <xdr:cNvPr id="313" name="テキスト ボックス 312"/>
        <xdr:cNvSpPr txBox="1"/>
      </xdr:nvSpPr>
      <xdr:spPr>
        <a:xfrm>
          <a:off x="7594111" y="51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20206</xdr:rowOff>
    </xdr:from>
    <xdr:to>
      <xdr:col>10</xdr:col>
      <xdr:colOff>155575</xdr:colOff>
      <xdr:row>32</xdr:row>
      <xdr:rowOff>121806</xdr:rowOff>
    </xdr:to>
    <xdr:sp macro="" textlink="">
      <xdr:nvSpPr>
        <xdr:cNvPr id="314" name="円/楕円 313"/>
        <xdr:cNvSpPr/>
      </xdr:nvSpPr>
      <xdr:spPr>
        <a:xfrm>
          <a:off x="6921500" y="55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138333</xdr:rowOff>
    </xdr:from>
    <xdr:ext cx="534377" cy="259045"/>
    <xdr:sp macro="" textlink="">
      <xdr:nvSpPr>
        <xdr:cNvPr id="315" name="テキスト ボックス 314"/>
        <xdr:cNvSpPr txBox="1"/>
      </xdr:nvSpPr>
      <xdr:spPr>
        <a:xfrm>
          <a:off x="6705111" y="528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1" name="直線コネクタ 340"/>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2"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3" name="直線コネクタ 342"/>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44"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45" name="直線コネクタ 344"/>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115360</xdr:rowOff>
    </xdr:from>
    <xdr:to>
      <xdr:col>15</xdr:col>
      <xdr:colOff>180975</xdr:colOff>
      <xdr:row>56</xdr:row>
      <xdr:rowOff>64729</xdr:rowOff>
    </xdr:to>
    <xdr:cxnSp macro="">
      <xdr:nvCxnSpPr>
        <xdr:cNvPr id="346" name="直線コネクタ 345"/>
        <xdr:cNvCxnSpPr/>
      </xdr:nvCxnSpPr>
      <xdr:spPr>
        <a:xfrm flipV="1">
          <a:off x="9639300" y="8687860"/>
          <a:ext cx="838200" cy="9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47"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48" name="フローチャート : 判断 347"/>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64729</xdr:rowOff>
    </xdr:from>
    <xdr:to>
      <xdr:col>14</xdr:col>
      <xdr:colOff>28575</xdr:colOff>
      <xdr:row>57</xdr:row>
      <xdr:rowOff>27075</xdr:rowOff>
    </xdr:to>
    <xdr:cxnSp macro="">
      <xdr:nvCxnSpPr>
        <xdr:cNvPr id="349" name="直線コネクタ 348"/>
        <xdr:cNvCxnSpPr/>
      </xdr:nvCxnSpPr>
      <xdr:spPr>
        <a:xfrm flipV="1">
          <a:off x="8750300" y="9665929"/>
          <a:ext cx="889000" cy="13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0" name="フローチャート : 判断 349"/>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1" name="テキスト ボックス 350"/>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27075</xdr:rowOff>
    </xdr:from>
    <xdr:to>
      <xdr:col>12</xdr:col>
      <xdr:colOff>511175</xdr:colOff>
      <xdr:row>58</xdr:row>
      <xdr:rowOff>117177</xdr:rowOff>
    </xdr:to>
    <xdr:cxnSp macro="">
      <xdr:nvCxnSpPr>
        <xdr:cNvPr id="352" name="直線コネクタ 351"/>
        <xdr:cNvCxnSpPr/>
      </xdr:nvCxnSpPr>
      <xdr:spPr>
        <a:xfrm flipV="1">
          <a:off x="7861300" y="9799725"/>
          <a:ext cx="889000" cy="2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3" name="フローチャート : 判断 352"/>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54" name="テキスト ボックス 353"/>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117177</xdr:rowOff>
    </xdr:from>
    <xdr:to>
      <xdr:col>11</xdr:col>
      <xdr:colOff>307975</xdr:colOff>
      <xdr:row>59</xdr:row>
      <xdr:rowOff>33345</xdr:rowOff>
    </xdr:to>
    <xdr:cxnSp macro="">
      <xdr:nvCxnSpPr>
        <xdr:cNvPr id="355" name="直線コネクタ 354"/>
        <xdr:cNvCxnSpPr/>
      </xdr:nvCxnSpPr>
      <xdr:spPr>
        <a:xfrm flipV="1">
          <a:off x="6972300" y="10061277"/>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56" name="フローチャート : 判断 355"/>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57" name="テキスト ボックス 356"/>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58" name="フローチャート : 判断 357"/>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59" name="テキスト ボックス 358"/>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64560</xdr:rowOff>
    </xdr:from>
    <xdr:to>
      <xdr:col>15</xdr:col>
      <xdr:colOff>231775</xdr:colOff>
      <xdr:row>50</xdr:row>
      <xdr:rowOff>166160</xdr:rowOff>
    </xdr:to>
    <xdr:sp macro="" textlink="">
      <xdr:nvSpPr>
        <xdr:cNvPr id="365" name="円/楕円 364"/>
        <xdr:cNvSpPr/>
      </xdr:nvSpPr>
      <xdr:spPr>
        <a:xfrm>
          <a:off x="10426700" y="86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17587</xdr:rowOff>
    </xdr:from>
    <xdr:ext cx="599010" cy="259045"/>
    <xdr:sp macro="" textlink="">
      <xdr:nvSpPr>
        <xdr:cNvPr id="366" name="農林水産業費該当値テキスト"/>
        <xdr:cNvSpPr txBox="1"/>
      </xdr:nvSpPr>
      <xdr:spPr>
        <a:xfrm>
          <a:off x="10528300" y="859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13929</xdr:rowOff>
    </xdr:from>
    <xdr:to>
      <xdr:col>14</xdr:col>
      <xdr:colOff>79375</xdr:colOff>
      <xdr:row>56</xdr:row>
      <xdr:rowOff>115529</xdr:rowOff>
    </xdr:to>
    <xdr:sp macro="" textlink="">
      <xdr:nvSpPr>
        <xdr:cNvPr id="367" name="円/楕円 366"/>
        <xdr:cNvSpPr/>
      </xdr:nvSpPr>
      <xdr:spPr>
        <a:xfrm>
          <a:off x="9588500" y="96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132056</xdr:rowOff>
    </xdr:from>
    <xdr:ext cx="599010" cy="259045"/>
    <xdr:sp macro="" textlink="">
      <xdr:nvSpPr>
        <xdr:cNvPr id="368" name="テキスト ボックス 367"/>
        <xdr:cNvSpPr txBox="1"/>
      </xdr:nvSpPr>
      <xdr:spPr>
        <a:xfrm>
          <a:off x="9339794" y="939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147725</xdr:rowOff>
    </xdr:from>
    <xdr:to>
      <xdr:col>12</xdr:col>
      <xdr:colOff>561975</xdr:colOff>
      <xdr:row>57</xdr:row>
      <xdr:rowOff>77875</xdr:rowOff>
    </xdr:to>
    <xdr:sp macro="" textlink="">
      <xdr:nvSpPr>
        <xdr:cNvPr id="369" name="円/楕円 368"/>
        <xdr:cNvSpPr/>
      </xdr:nvSpPr>
      <xdr:spPr>
        <a:xfrm>
          <a:off x="8699500" y="9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94402</xdr:rowOff>
    </xdr:from>
    <xdr:ext cx="599010" cy="259045"/>
    <xdr:sp macro="" textlink="">
      <xdr:nvSpPr>
        <xdr:cNvPr id="370" name="テキスト ボックス 369"/>
        <xdr:cNvSpPr txBox="1"/>
      </xdr:nvSpPr>
      <xdr:spPr>
        <a:xfrm>
          <a:off x="8450794" y="95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66377</xdr:rowOff>
    </xdr:from>
    <xdr:to>
      <xdr:col>11</xdr:col>
      <xdr:colOff>358775</xdr:colOff>
      <xdr:row>58</xdr:row>
      <xdr:rowOff>167977</xdr:rowOff>
    </xdr:to>
    <xdr:sp macro="" textlink="">
      <xdr:nvSpPr>
        <xdr:cNvPr id="371" name="円/楕円 370"/>
        <xdr:cNvSpPr/>
      </xdr:nvSpPr>
      <xdr:spPr>
        <a:xfrm>
          <a:off x="7810500" y="100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13054</xdr:rowOff>
    </xdr:from>
    <xdr:ext cx="534377" cy="259045"/>
    <xdr:sp macro="" textlink="">
      <xdr:nvSpPr>
        <xdr:cNvPr id="372" name="テキスト ボックス 371"/>
        <xdr:cNvSpPr txBox="1"/>
      </xdr:nvSpPr>
      <xdr:spPr>
        <a:xfrm>
          <a:off x="7594111" y="97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153995</xdr:rowOff>
    </xdr:from>
    <xdr:to>
      <xdr:col>10</xdr:col>
      <xdr:colOff>155575</xdr:colOff>
      <xdr:row>59</xdr:row>
      <xdr:rowOff>84145</xdr:rowOff>
    </xdr:to>
    <xdr:sp macro="" textlink="">
      <xdr:nvSpPr>
        <xdr:cNvPr id="373" name="円/楕円 372"/>
        <xdr:cNvSpPr/>
      </xdr:nvSpPr>
      <xdr:spPr>
        <a:xfrm>
          <a:off x="6921500" y="100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100672</xdr:rowOff>
    </xdr:from>
    <xdr:ext cx="534377" cy="259045"/>
    <xdr:sp macro="" textlink="">
      <xdr:nvSpPr>
        <xdr:cNvPr id="374" name="テキスト ボックス 373"/>
        <xdr:cNvSpPr txBox="1"/>
      </xdr:nvSpPr>
      <xdr:spPr>
        <a:xfrm>
          <a:off x="6705111" y="98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0" name="直線コネクタ 399"/>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1"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2" name="直線コネクタ 401"/>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3"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04" name="直線コネクタ 403"/>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21612</xdr:rowOff>
    </xdr:from>
    <xdr:to>
      <xdr:col>15</xdr:col>
      <xdr:colOff>180975</xdr:colOff>
      <xdr:row>75</xdr:row>
      <xdr:rowOff>809</xdr:rowOff>
    </xdr:to>
    <xdr:cxnSp macro="">
      <xdr:nvCxnSpPr>
        <xdr:cNvPr id="405" name="直線コネクタ 404"/>
        <xdr:cNvCxnSpPr/>
      </xdr:nvCxnSpPr>
      <xdr:spPr>
        <a:xfrm flipV="1">
          <a:off x="9639300" y="12537462"/>
          <a:ext cx="838200" cy="3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06"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07" name="フローチャート : 判断 406"/>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97637</xdr:rowOff>
    </xdr:from>
    <xdr:to>
      <xdr:col>14</xdr:col>
      <xdr:colOff>28575</xdr:colOff>
      <xdr:row>75</xdr:row>
      <xdr:rowOff>809</xdr:rowOff>
    </xdr:to>
    <xdr:cxnSp macro="">
      <xdr:nvCxnSpPr>
        <xdr:cNvPr id="408" name="直線コネクタ 407"/>
        <xdr:cNvCxnSpPr/>
      </xdr:nvCxnSpPr>
      <xdr:spPr>
        <a:xfrm>
          <a:off x="8750300" y="12784937"/>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09" name="フローチャート : 判断 408"/>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0" name="テキスト ボックス 409"/>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97637</xdr:rowOff>
    </xdr:from>
    <xdr:to>
      <xdr:col>12</xdr:col>
      <xdr:colOff>511175</xdr:colOff>
      <xdr:row>75</xdr:row>
      <xdr:rowOff>148191</xdr:rowOff>
    </xdr:to>
    <xdr:cxnSp macro="">
      <xdr:nvCxnSpPr>
        <xdr:cNvPr id="411" name="直線コネクタ 410"/>
        <xdr:cNvCxnSpPr/>
      </xdr:nvCxnSpPr>
      <xdr:spPr>
        <a:xfrm flipV="1">
          <a:off x="7861300" y="12784937"/>
          <a:ext cx="889000" cy="2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2" name="フローチャート : 判断 411"/>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3" name="テキスト ボックス 412"/>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38169</xdr:rowOff>
    </xdr:from>
    <xdr:to>
      <xdr:col>11</xdr:col>
      <xdr:colOff>307975</xdr:colOff>
      <xdr:row>75</xdr:row>
      <xdr:rowOff>148191</xdr:rowOff>
    </xdr:to>
    <xdr:cxnSp macro="">
      <xdr:nvCxnSpPr>
        <xdr:cNvPr id="414" name="直線コネクタ 413"/>
        <xdr:cNvCxnSpPr/>
      </xdr:nvCxnSpPr>
      <xdr:spPr>
        <a:xfrm>
          <a:off x="6972300" y="12896919"/>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15" name="フローチャート : 判断 414"/>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16" name="テキスト ボックス 415"/>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17" name="フローチャート : 判断 416"/>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18" name="テキスト ボックス 417"/>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142262</xdr:rowOff>
    </xdr:from>
    <xdr:to>
      <xdr:col>15</xdr:col>
      <xdr:colOff>231775</xdr:colOff>
      <xdr:row>73</xdr:row>
      <xdr:rowOff>72412</xdr:rowOff>
    </xdr:to>
    <xdr:sp macro="" textlink="">
      <xdr:nvSpPr>
        <xdr:cNvPr id="424" name="円/楕円 423"/>
        <xdr:cNvSpPr/>
      </xdr:nvSpPr>
      <xdr:spPr>
        <a:xfrm>
          <a:off x="10426700" y="124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165139</xdr:rowOff>
    </xdr:from>
    <xdr:ext cx="534377" cy="259045"/>
    <xdr:sp macro="" textlink="">
      <xdr:nvSpPr>
        <xdr:cNvPr id="425" name="商工費該当値テキスト"/>
        <xdr:cNvSpPr txBox="1"/>
      </xdr:nvSpPr>
      <xdr:spPr>
        <a:xfrm>
          <a:off x="10528300" y="123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121459</xdr:rowOff>
    </xdr:from>
    <xdr:to>
      <xdr:col>14</xdr:col>
      <xdr:colOff>79375</xdr:colOff>
      <xdr:row>75</xdr:row>
      <xdr:rowOff>51609</xdr:rowOff>
    </xdr:to>
    <xdr:sp macro="" textlink="">
      <xdr:nvSpPr>
        <xdr:cNvPr id="426" name="円/楕円 425"/>
        <xdr:cNvSpPr/>
      </xdr:nvSpPr>
      <xdr:spPr>
        <a:xfrm>
          <a:off x="9588500" y="128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68136</xdr:rowOff>
    </xdr:from>
    <xdr:ext cx="534377" cy="259045"/>
    <xdr:sp macro="" textlink="">
      <xdr:nvSpPr>
        <xdr:cNvPr id="427" name="テキスト ボックス 426"/>
        <xdr:cNvSpPr txBox="1"/>
      </xdr:nvSpPr>
      <xdr:spPr>
        <a:xfrm>
          <a:off x="9372111" y="125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46837</xdr:rowOff>
    </xdr:from>
    <xdr:to>
      <xdr:col>12</xdr:col>
      <xdr:colOff>561975</xdr:colOff>
      <xdr:row>74</xdr:row>
      <xdr:rowOff>148437</xdr:rowOff>
    </xdr:to>
    <xdr:sp macro="" textlink="">
      <xdr:nvSpPr>
        <xdr:cNvPr id="428" name="円/楕円 427"/>
        <xdr:cNvSpPr/>
      </xdr:nvSpPr>
      <xdr:spPr>
        <a:xfrm>
          <a:off x="8699500" y="127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164964</xdr:rowOff>
    </xdr:from>
    <xdr:ext cx="534377" cy="259045"/>
    <xdr:sp macro="" textlink="">
      <xdr:nvSpPr>
        <xdr:cNvPr id="429" name="テキスト ボックス 428"/>
        <xdr:cNvSpPr txBox="1"/>
      </xdr:nvSpPr>
      <xdr:spPr>
        <a:xfrm>
          <a:off x="8483111" y="125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97391</xdr:rowOff>
    </xdr:from>
    <xdr:to>
      <xdr:col>11</xdr:col>
      <xdr:colOff>358775</xdr:colOff>
      <xdr:row>76</xdr:row>
      <xdr:rowOff>27541</xdr:rowOff>
    </xdr:to>
    <xdr:sp macro="" textlink="">
      <xdr:nvSpPr>
        <xdr:cNvPr id="430" name="円/楕円 429"/>
        <xdr:cNvSpPr/>
      </xdr:nvSpPr>
      <xdr:spPr>
        <a:xfrm>
          <a:off x="7810500" y="12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44068</xdr:rowOff>
    </xdr:from>
    <xdr:ext cx="534377" cy="259045"/>
    <xdr:sp macro="" textlink="">
      <xdr:nvSpPr>
        <xdr:cNvPr id="431" name="テキスト ボックス 430"/>
        <xdr:cNvSpPr txBox="1"/>
      </xdr:nvSpPr>
      <xdr:spPr>
        <a:xfrm>
          <a:off x="7594111" y="12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158819</xdr:rowOff>
    </xdr:from>
    <xdr:to>
      <xdr:col>10</xdr:col>
      <xdr:colOff>155575</xdr:colOff>
      <xdr:row>75</xdr:row>
      <xdr:rowOff>88969</xdr:rowOff>
    </xdr:to>
    <xdr:sp macro="" textlink="">
      <xdr:nvSpPr>
        <xdr:cNvPr id="432" name="円/楕円 431"/>
        <xdr:cNvSpPr/>
      </xdr:nvSpPr>
      <xdr:spPr>
        <a:xfrm>
          <a:off x="6921500" y="128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105496</xdr:rowOff>
    </xdr:from>
    <xdr:ext cx="534377" cy="259045"/>
    <xdr:sp macro="" textlink="">
      <xdr:nvSpPr>
        <xdr:cNvPr id="433" name="テキスト ボックス 432"/>
        <xdr:cNvSpPr txBox="1"/>
      </xdr:nvSpPr>
      <xdr:spPr>
        <a:xfrm>
          <a:off x="6705111" y="126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7" name="直線コネクタ 456"/>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58"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59" name="直線コネクタ 458"/>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0"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1" name="直線コネクタ 460"/>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100781</xdr:rowOff>
    </xdr:from>
    <xdr:to>
      <xdr:col>15</xdr:col>
      <xdr:colOff>180975</xdr:colOff>
      <xdr:row>93</xdr:row>
      <xdr:rowOff>24723</xdr:rowOff>
    </xdr:to>
    <xdr:cxnSp macro="">
      <xdr:nvCxnSpPr>
        <xdr:cNvPr id="462" name="直線コネクタ 461"/>
        <xdr:cNvCxnSpPr/>
      </xdr:nvCxnSpPr>
      <xdr:spPr>
        <a:xfrm flipV="1">
          <a:off x="9639300" y="15531281"/>
          <a:ext cx="838200" cy="43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3"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4" name="フローチャート : 判断 463"/>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24723</xdr:rowOff>
    </xdr:from>
    <xdr:to>
      <xdr:col>14</xdr:col>
      <xdr:colOff>28575</xdr:colOff>
      <xdr:row>94</xdr:row>
      <xdr:rowOff>105663</xdr:rowOff>
    </xdr:to>
    <xdr:cxnSp macro="">
      <xdr:nvCxnSpPr>
        <xdr:cNvPr id="465" name="直線コネクタ 464"/>
        <xdr:cNvCxnSpPr/>
      </xdr:nvCxnSpPr>
      <xdr:spPr>
        <a:xfrm flipV="1">
          <a:off x="8750300" y="15969573"/>
          <a:ext cx="889000" cy="2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6" name="フローチャート : 判断 465"/>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67" name="テキスト ボックス 466"/>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105663</xdr:rowOff>
    </xdr:from>
    <xdr:to>
      <xdr:col>12</xdr:col>
      <xdr:colOff>511175</xdr:colOff>
      <xdr:row>98</xdr:row>
      <xdr:rowOff>122459</xdr:rowOff>
    </xdr:to>
    <xdr:cxnSp macro="">
      <xdr:nvCxnSpPr>
        <xdr:cNvPr id="468" name="直線コネクタ 467"/>
        <xdr:cNvCxnSpPr/>
      </xdr:nvCxnSpPr>
      <xdr:spPr>
        <a:xfrm flipV="1">
          <a:off x="7861300" y="16221963"/>
          <a:ext cx="889000" cy="70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69" name="フローチャート : 判断 468"/>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0" name="テキスト ボックス 469"/>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122459</xdr:rowOff>
    </xdr:from>
    <xdr:to>
      <xdr:col>11</xdr:col>
      <xdr:colOff>307975</xdr:colOff>
      <xdr:row>99</xdr:row>
      <xdr:rowOff>6024</xdr:rowOff>
    </xdr:to>
    <xdr:cxnSp macro="">
      <xdr:nvCxnSpPr>
        <xdr:cNvPr id="471" name="直線コネクタ 470"/>
        <xdr:cNvCxnSpPr/>
      </xdr:nvCxnSpPr>
      <xdr:spPr>
        <a:xfrm flipV="1">
          <a:off x="6972300" y="16924559"/>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2" name="フローチャート : 判断 471"/>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3" name="テキスト ボックス 472"/>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4" name="フローチャート : 判断 473"/>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5" name="テキスト ボックス 474"/>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49981</xdr:rowOff>
    </xdr:from>
    <xdr:to>
      <xdr:col>15</xdr:col>
      <xdr:colOff>231775</xdr:colOff>
      <xdr:row>90</xdr:row>
      <xdr:rowOff>151581</xdr:rowOff>
    </xdr:to>
    <xdr:sp macro="" textlink="">
      <xdr:nvSpPr>
        <xdr:cNvPr id="481" name="円/楕円 480"/>
        <xdr:cNvSpPr/>
      </xdr:nvSpPr>
      <xdr:spPr>
        <a:xfrm>
          <a:off x="10426700" y="154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3008</xdr:rowOff>
    </xdr:from>
    <xdr:ext cx="599010" cy="259045"/>
    <xdr:sp macro="" textlink="">
      <xdr:nvSpPr>
        <xdr:cNvPr id="482" name="土木費該当値テキスト"/>
        <xdr:cNvSpPr txBox="1"/>
      </xdr:nvSpPr>
      <xdr:spPr>
        <a:xfrm>
          <a:off x="10528300" y="154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780,430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145373</xdr:rowOff>
    </xdr:from>
    <xdr:to>
      <xdr:col>14</xdr:col>
      <xdr:colOff>79375</xdr:colOff>
      <xdr:row>93</xdr:row>
      <xdr:rowOff>75523</xdr:rowOff>
    </xdr:to>
    <xdr:sp macro="" textlink="">
      <xdr:nvSpPr>
        <xdr:cNvPr id="483" name="円/楕円 482"/>
        <xdr:cNvSpPr/>
      </xdr:nvSpPr>
      <xdr:spPr>
        <a:xfrm>
          <a:off x="9588500" y="159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92050</xdr:rowOff>
    </xdr:from>
    <xdr:ext cx="599010" cy="259045"/>
    <xdr:sp macro="" textlink="">
      <xdr:nvSpPr>
        <xdr:cNvPr id="484" name="テキスト ボックス 483"/>
        <xdr:cNvSpPr txBox="1"/>
      </xdr:nvSpPr>
      <xdr:spPr>
        <a:xfrm>
          <a:off x="9339794" y="156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550,356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54863</xdr:rowOff>
    </xdr:from>
    <xdr:to>
      <xdr:col>12</xdr:col>
      <xdr:colOff>561975</xdr:colOff>
      <xdr:row>94</xdr:row>
      <xdr:rowOff>156463</xdr:rowOff>
    </xdr:to>
    <xdr:sp macro="" textlink="">
      <xdr:nvSpPr>
        <xdr:cNvPr id="485" name="円/楕円 484"/>
        <xdr:cNvSpPr/>
      </xdr:nvSpPr>
      <xdr:spPr>
        <a:xfrm>
          <a:off x="8699500" y="16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1540</xdr:rowOff>
    </xdr:from>
    <xdr:ext cx="599010" cy="259045"/>
    <xdr:sp macro="" textlink="">
      <xdr:nvSpPr>
        <xdr:cNvPr id="486" name="テキスト ボックス 485"/>
        <xdr:cNvSpPr txBox="1"/>
      </xdr:nvSpPr>
      <xdr:spPr>
        <a:xfrm>
          <a:off x="8450794" y="1594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71659</xdr:rowOff>
    </xdr:from>
    <xdr:to>
      <xdr:col>11</xdr:col>
      <xdr:colOff>358775</xdr:colOff>
      <xdr:row>99</xdr:row>
      <xdr:rowOff>1809</xdr:rowOff>
    </xdr:to>
    <xdr:sp macro="" textlink="">
      <xdr:nvSpPr>
        <xdr:cNvPr id="487" name="円/楕円 486"/>
        <xdr:cNvSpPr/>
      </xdr:nvSpPr>
      <xdr:spPr>
        <a:xfrm>
          <a:off x="7810500" y="168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18336</xdr:rowOff>
    </xdr:from>
    <xdr:ext cx="534377" cy="259045"/>
    <xdr:sp macro="" textlink="">
      <xdr:nvSpPr>
        <xdr:cNvPr id="488" name="テキスト ボックス 487"/>
        <xdr:cNvSpPr txBox="1"/>
      </xdr:nvSpPr>
      <xdr:spPr>
        <a:xfrm>
          <a:off x="7594111" y="166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126674</xdr:rowOff>
    </xdr:from>
    <xdr:to>
      <xdr:col>10</xdr:col>
      <xdr:colOff>155575</xdr:colOff>
      <xdr:row>99</xdr:row>
      <xdr:rowOff>56824</xdr:rowOff>
    </xdr:to>
    <xdr:sp macro="" textlink="">
      <xdr:nvSpPr>
        <xdr:cNvPr id="489" name="円/楕円 488"/>
        <xdr:cNvSpPr/>
      </xdr:nvSpPr>
      <xdr:spPr>
        <a:xfrm>
          <a:off x="6921500" y="169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47951</xdr:rowOff>
    </xdr:from>
    <xdr:ext cx="534377" cy="259045"/>
    <xdr:sp macro="" textlink="">
      <xdr:nvSpPr>
        <xdr:cNvPr id="490" name="テキスト ボックス 489"/>
        <xdr:cNvSpPr txBox="1"/>
      </xdr:nvSpPr>
      <xdr:spPr>
        <a:xfrm>
          <a:off x="6705111" y="170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4" name="直線コネクタ 513"/>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5"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6" name="直線コネクタ 515"/>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7"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18" name="直線コネクタ 517"/>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115488</xdr:rowOff>
    </xdr:from>
    <xdr:to>
      <xdr:col>23</xdr:col>
      <xdr:colOff>517525</xdr:colOff>
      <xdr:row>36</xdr:row>
      <xdr:rowOff>135909</xdr:rowOff>
    </xdr:to>
    <xdr:cxnSp macro="">
      <xdr:nvCxnSpPr>
        <xdr:cNvPr id="519" name="直線コネクタ 518"/>
        <xdr:cNvCxnSpPr/>
      </xdr:nvCxnSpPr>
      <xdr:spPr>
        <a:xfrm>
          <a:off x="15481300" y="6116238"/>
          <a:ext cx="838200" cy="1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0"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1" name="フローチャート : 判断 520"/>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115488</xdr:rowOff>
    </xdr:from>
    <xdr:to>
      <xdr:col>22</xdr:col>
      <xdr:colOff>365125</xdr:colOff>
      <xdr:row>36</xdr:row>
      <xdr:rowOff>145758</xdr:rowOff>
    </xdr:to>
    <xdr:cxnSp macro="">
      <xdr:nvCxnSpPr>
        <xdr:cNvPr id="522" name="直線コネクタ 521"/>
        <xdr:cNvCxnSpPr/>
      </xdr:nvCxnSpPr>
      <xdr:spPr>
        <a:xfrm flipV="1">
          <a:off x="14592300" y="6116238"/>
          <a:ext cx="889000" cy="2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3" name="フローチャート : 判断 522"/>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24" name="テキスト ボックス 523"/>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112706</xdr:rowOff>
    </xdr:from>
    <xdr:to>
      <xdr:col>21</xdr:col>
      <xdr:colOff>161925</xdr:colOff>
      <xdr:row>36</xdr:row>
      <xdr:rowOff>145758</xdr:rowOff>
    </xdr:to>
    <xdr:cxnSp macro="">
      <xdr:nvCxnSpPr>
        <xdr:cNvPr id="525" name="直線コネクタ 524"/>
        <xdr:cNvCxnSpPr/>
      </xdr:nvCxnSpPr>
      <xdr:spPr>
        <a:xfrm>
          <a:off x="13703300" y="6284906"/>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6" name="フローチャート : 判断 525"/>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27" name="テキスト ボックス 526"/>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47155</xdr:rowOff>
    </xdr:from>
    <xdr:to>
      <xdr:col>19</xdr:col>
      <xdr:colOff>644525</xdr:colOff>
      <xdr:row>36</xdr:row>
      <xdr:rowOff>112706</xdr:rowOff>
    </xdr:to>
    <xdr:cxnSp macro="">
      <xdr:nvCxnSpPr>
        <xdr:cNvPr id="528" name="直線コネクタ 527"/>
        <xdr:cNvCxnSpPr/>
      </xdr:nvCxnSpPr>
      <xdr:spPr>
        <a:xfrm>
          <a:off x="12814300" y="6047905"/>
          <a:ext cx="889000" cy="2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29" name="フローチャート : 判断 528"/>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0" name="テキスト ボックス 529"/>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1" name="フローチャート : 判断 530"/>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2" name="テキスト ボックス 531"/>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85109</xdr:rowOff>
    </xdr:from>
    <xdr:to>
      <xdr:col>23</xdr:col>
      <xdr:colOff>568325</xdr:colOff>
      <xdr:row>37</xdr:row>
      <xdr:rowOff>15259</xdr:rowOff>
    </xdr:to>
    <xdr:sp macro="" textlink="">
      <xdr:nvSpPr>
        <xdr:cNvPr id="538" name="円/楕円 537"/>
        <xdr:cNvSpPr/>
      </xdr:nvSpPr>
      <xdr:spPr>
        <a:xfrm>
          <a:off x="16268700" y="62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107986</xdr:rowOff>
    </xdr:from>
    <xdr:ext cx="534377" cy="259045"/>
    <xdr:sp macro="" textlink="">
      <xdr:nvSpPr>
        <xdr:cNvPr id="539" name="消防費該当値テキスト"/>
        <xdr:cNvSpPr txBox="1"/>
      </xdr:nvSpPr>
      <xdr:spPr>
        <a:xfrm>
          <a:off x="16370300" y="61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64688</xdr:rowOff>
    </xdr:from>
    <xdr:to>
      <xdr:col>22</xdr:col>
      <xdr:colOff>415925</xdr:colOff>
      <xdr:row>35</xdr:row>
      <xdr:rowOff>166288</xdr:rowOff>
    </xdr:to>
    <xdr:sp macro="" textlink="">
      <xdr:nvSpPr>
        <xdr:cNvPr id="540" name="円/楕円 539"/>
        <xdr:cNvSpPr/>
      </xdr:nvSpPr>
      <xdr:spPr>
        <a:xfrm>
          <a:off x="15430500" y="60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11365</xdr:rowOff>
    </xdr:from>
    <xdr:ext cx="534377" cy="259045"/>
    <xdr:sp macro="" textlink="">
      <xdr:nvSpPr>
        <xdr:cNvPr id="541" name="テキスト ボックス 540"/>
        <xdr:cNvSpPr txBox="1"/>
      </xdr:nvSpPr>
      <xdr:spPr>
        <a:xfrm>
          <a:off x="15214111" y="584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94958</xdr:rowOff>
    </xdr:from>
    <xdr:to>
      <xdr:col>21</xdr:col>
      <xdr:colOff>212725</xdr:colOff>
      <xdr:row>37</xdr:row>
      <xdr:rowOff>25108</xdr:rowOff>
    </xdr:to>
    <xdr:sp macro="" textlink="">
      <xdr:nvSpPr>
        <xdr:cNvPr id="542" name="円/楕円 541"/>
        <xdr:cNvSpPr/>
      </xdr:nvSpPr>
      <xdr:spPr>
        <a:xfrm>
          <a:off x="14541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41635</xdr:rowOff>
    </xdr:from>
    <xdr:ext cx="534377" cy="259045"/>
    <xdr:sp macro="" textlink="">
      <xdr:nvSpPr>
        <xdr:cNvPr id="543" name="テキスト ボックス 542"/>
        <xdr:cNvSpPr txBox="1"/>
      </xdr:nvSpPr>
      <xdr:spPr>
        <a:xfrm>
          <a:off x="14325111" y="60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61906</xdr:rowOff>
    </xdr:from>
    <xdr:to>
      <xdr:col>20</xdr:col>
      <xdr:colOff>9525</xdr:colOff>
      <xdr:row>36</xdr:row>
      <xdr:rowOff>163506</xdr:rowOff>
    </xdr:to>
    <xdr:sp macro="" textlink="">
      <xdr:nvSpPr>
        <xdr:cNvPr id="544" name="円/楕円 543"/>
        <xdr:cNvSpPr/>
      </xdr:nvSpPr>
      <xdr:spPr>
        <a:xfrm>
          <a:off x="13652500" y="62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8583</xdr:rowOff>
    </xdr:from>
    <xdr:ext cx="534377" cy="259045"/>
    <xdr:sp macro="" textlink="">
      <xdr:nvSpPr>
        <xdr:cNvPr id="545" name="テキスト ボックス 544"/>
        <xdr:cNvSpPr txBox="1"/>
      </xdr:nvSpPr>
      <xdr:spPr>
        <a:xfrm>
          <a:off x="13436111" y="6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167805</xdr:rowOff>
    </xdr:from>
    <xdr:to>
      <xdr:col>18</xdr:col>
      <xdr:colOff>492125</xdr:colOff>
      <xdr:row>35</xdr:row>
      <xdr:rowOff>97955</xdr:rowOff>
    </xdr:to>
    <xdr:sp macro="" textlink="">
      <xdr:nvSpPr>
        <xdr:cNvPr id="546" name="円/楕円 545"/>
        <xdr:cNvSpPr/>
      </xdr:nvSpPr>
      <xdr:spPr>
        <a:xfrm>
          <a:off x="12763500" y="59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114482</xdr:rowOff>
    </xdr:from>
    <xdr:ext cx="534377" cy="259045"/>
    <xdr:sp macro="" textlink="">
      <xdr:nvSpPr>
        <xdr:cNvPr id="547" name="テキスト ボックス 546"/>
        <xdr:cNvSpPr txBox="1"/>
      </xdr:nvSpPr>
      <xdr:spPr>
        <a:xfrm>
          <a:off x="12547111" y="57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2" name="直線コネクタ 571"/>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3"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4" name="直線コネクタ 573"/>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5"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6" name="直線コネクタ 575"/>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74530</xdr:rowOff>
    </xdr:from>
    <xdr:to>
      <xdr:col>23</xdr:col>
      <xdr:colOff>517525</xdr:colOff>
      <xdr:row>56</xdr:row>
      <xdr:rowOff>67367</xdr:rowOff>
    </xdr:to>
    <xdr:cxnSp macro="">
      <xdr:nvCxnSpPr>
        <xdr:cNvPr id="577" name="直線コネクタ 576"/>
        <xdr:cNvCxnSpPr/>
      </xdr:nvCxnSpPr>
      <xdr:spPr>
        <a:xfrm flipV="1">
          <a:off x="15481300" y="9504280"/>
          <a:ext cx="8382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78"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79" name="フローチャート : 判断 578"/>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3264</xdr:rowOff>
    </xdr:from>
    <xdr:to>
      <xdr:col>22</xdr:col>
      <xdr:colOff>365125</xdr:colOff>
      <xdr:row>56</xdr:row>
      <xdr:rowOff>67367</xdr:rowOff>
    </xdr:to>
    <xdr:cxnSp macro="">
      <xdr:nvCxnSpPr>
        <xdr:cNvPr id="580" name="直線コネクタ 579"/>
        <xdr:cNvCxnSpPr/>
      </xdr:nvCxnSpPr>
      <xdr:spPr>
        <a:xfrm>
          <a:off x="14592300" y="9604464"/>
          <a:ext cx="8890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1" name="フローチャート : 判断 580"/>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2" name="テキスト ボックス 581"/>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3264</xdr:rowOff>
    </xdr:from>
    <xdr:to>
      <xdr:col>21</xdr:col>
      <xdr:colOff>161925</xdr:colOff>
      <xdr:row>56</xdr:row>
      <xdr:rowOff>110154</xdr:rowOff>
    </xdr:to>
    <xdr:cxnSp macro="">
      <xdr:nvCxnSpPr>
        <xdr:cNvPr id="583" name="直線コネクタ 582"/>
        <xdr:cNvCxnSpPr/>
      </xdr:nvCxnSpPr>
      <xdr:spPr>
        <a:xfrm flipV="1">
          <a:off x="13703300" y="9604464"/>
          <a:ext cx="889000" cy="10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4" name="フローチャート : 判断 583"/>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5" name="テキスト ボックス 584"/>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59461</xdr:rowOff>
    </xdr:from>
    <xdr:to>
      <xdr:col>19</xdr:col>
      <xdr:colOff>644525</xdr:colOff>
      <xdr:row>56</xdr:row>
      <xdr:rowOff>110154</xdr:rowOff>
    </xdr:to>
    <xdr:cxnSp macro="">
      <xdr:nvCxnSpPr>
        <xdr:cNvPr id="586" name="直線コネクタ 585"/>
        <xdr:cNvCxnSpPr/>
      </xdr:nvCxnSpPr>
      <xdr:spPr>
        <a:xfrm>
          <a:off x="12814300" y="9489211"/>
          <a:ext cx="889000" cy="2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7" name="フローチャート : 判断 586"/>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8" name="テキスト ボックス 587"/>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9" name="フローチャート : 判断 588"/>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0" name="テキスト ボックス 589"/>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23730</xdr:rowOff>
    </xdr:from>
    <xdr:to>
      <xdr:col>23</xdr:col>
      <xdr:colOff>568325</xdr:colOff>
      <xdr:row>55</xdr:row>
      <xdr:rowOff>125330</xdr:rowOff>
    </xdr:to>
    <xdr:sp macro="" textlink="">
      <xdr:nvSpPr>
        <xdr:cNvPr id="596" name="円/楕円 595"/>
        <xdr:cNvSpPr/>
      </xdr:nvSpPr>
      <xdr:spPr>
        <a:xfrm>
          <a:off x="16268700" y="94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46607</xdr:rowOff>
    </xdr:from>
    <xdr:ext cx="534377" cy="259045"/>
    <xdr:sp macro="" textlink="">
      <xdr:nvSpPr>
        <xdr:cNvPr id="597" name="教育費該当値テキスト"/>
        <xdr:cNvSpPr txBox="1"/>
      </xdr:nvSpPr>
      <xdr:spPr>
        <a:xfrm>
          <a:off x="16370300" y="93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16567</xdr:rowOff>
    </xdr:from>
    <xdr:to>
      <xdr:col>22</xdr:col>
      <xdr:colOff>415925</xdr:colOff>
      <xdr:row>56</xdr:row>
      <xdr:rowOff>118167</xdr:rowOff>
    </xdr:to>
    <xdr:sp macro="" textlink="">
      <xdr:nvSpPr>
        <xdr:cNvPr id="598" name="円/楕円 597"/>
        <xdr:cNvSpPr/>
      </xdr:nvSpPr>
      <xdr:spPr>
        <a:xfrm>
          <a:off x="15430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109294</xdr:rowOff>
    </xdr:from>
    <xdr:ext cx="534377" cy="259045"/>
    <xdr:sp macro="" textlink="">
      <xdr:nvSpPr>
        <xdr:cNvPr id="599" name="テキスト ボックス 598"/>
        <xdr:cNvSpPr txBox="1"/>
      </xdr:nvSpPr>
      <xdr:spPr>
        <a:xfrm>
          <a:off x="15214111" y="97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123914</xdr:rowOff>
    </xdr:from>
    <xdr:to>
      <xdr:col>21</xdr:col>
      <xdr:colOff>212725</xdr:colOff>
      <xdr:row>56</xdr:row>
      <xdr:rowOff>54064</xdr:rowOff>
    </xdr:to>
    <xdr:sp macro="" textlink="">
      <xdr:nvSpPr>
        <xdr:cNvPr id="600" name="円/楕円 599"/>
        <xdr:cNvSpPr/>
      </xdr:nvSpPr>
      <xdr:spPr>
        <a:xfrm>
          <a:off x="14541500" y="95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70591</xdr:rowOff>
    </xdr:from>
    <xdr:ext cx="534377" cy="259045"/>
    <xdr:sp macro="" textlink="">
      <xdr:nvSpPr>
        <xdr:cNvPr id="601" name="テキスト ボックス 600"/>
        <xdr:cNvSpPr txBox="1"/>
      </xdr:nvSpPr>
      <xdr:spPr>
        <a:xfrm>
          <a:off x="14325111" y="93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59354</xdr:rowOff>
    </xdr:from>
    <xdr:to>
      <xdr:col>20</xdr:col>
      <xdr:colOff>9525</xdr:colOff>
      <xdr:row>56</xdr:row>
      <xdr:rowOff>160954</xdr:rowOff>
    </xdr:to>
    <xdr:sp macro="" textlink="">
      <xdr:nvSpPr>
        <xdr:cNvPr id="602" name="円/楕円 601"/>
        <xdr:cNvSpPr/>
      </xdr:nvSpPr>
      <xdr:spPr>
        <a:xfrm>
          <a:off x="13652500" y="96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152081</xdr:rowOff>
    </xdr:from>
    <xdr:ext cx="534377" cy="259045"/>
    <xdr:sp macro="" textlink="">
      <xdr:nvSpPr>
        <xdr:cNvPr id="603" name="テキスト ボックス 602"/>
        <xdr:cNvSpPr txBox="1"/>
      </xdr:nvSpPr>
      <xdr:spPr>
        <a:xfrm>
          <a:off x="13436111" y="97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8661</xdr:rowOff>
    </xdr:from>
    <xdr:to>
      <xdr:col>18</xdr:col>
      <xdr:colOff>492125</xdr:colOff>
      <xdr:row>55</xdr:row>
      <xdr:rowOff>110261</xdr:rowOff>
    </xdr:to>
    <xdr:sp macro="" textlink="">
      <xdr:nvSpPr>
        <xdr:cNvPr id="604" name="円/楕円 603"/>
        <xdr:cNvSpPr/>
      </xdr:nvSpPr>
      <xdr:spPr>
        <a:xfrm>
          <a:off x="12763500" y="94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126788</xdr:rowOff>
    </xdr:from>
    <xdr:ext cx="534377" cy="259045"/>
    <xdr:sp macro="" textlink="">
      <xdr:nvSpPr>
        <xdr:cNvPr id="605" name="テキスト ボックス 604"/>
        <xdr:cNvSpPr txBox="1"/>
      </xdr:nvSpPr>
      <xdr:spPr>
        <a:xfrm>
          <a:off x="12547111" y="92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7" name="直線コネクタ 626"/>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0"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1" name="直線コネクタ 630"/>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29478</xdr:rowOff>
    </xdr:from>
    <xdr:to>
      <xdr:col>23</xdr:col>
      <xdr:colOff>517525</xdr:colOff>
      <xdr:row>73</xdr:row>
      <xdr:rowOff>145242</xdr:rowOff>
    </xdr:to>
    <xdr:cxnSp macro="">
      <xdr:nvCxnSpPr>
        <xdr:cNvPr id="632" name="直線コネクタ 631"/>
        <xdr:cNvCxnSpPr/>
      </xdr:nvCxnSpPr>
      <xdr:spPr>
        <a:xfrm flipV="1">
          <a:off x="15481300" y="12545328"/>
          <a:ext cx="838200" cy="1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3"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4" name="フローチャート : 判断 633"/>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127795</xdr:rowOff>
    </xdr:from>
    <xdr:to>
      <xdr:col>22</xdr:col>
      <xdr:colOff>365125</xdr:colOff>
      <xdr:row>73</xdr:row>
      <xdr:rowOff>145242</xdr:rowOff>
    </xdr:to>
    <xdr:cxnSp macro="">
      <xdr:nvCxnSpPr>
        <xdr:cNvPr id="635" name="直線コネクタ 634"/>
        <xdr:cNvCxnSpPr/>
      </xdr:nvCxnSpPr>
      <xdr:spPr>
        <a:xfrm>
          <a:off x="14592300" y="12472195"/>
          <a:ext cx="889000" cy="1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6" name="フローチャート : 判断 635"/>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37" name="テキスト ボックス 636"/>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127795</xdr:rowOff>
    </xdr:from>
    <xdr:to>
      <xdr:col>21</xdr:col>
      <xdr:colOff>161925</xdr:colOff>
      <xdr:row>74</xdr:row>
      <xdr:rowOff>167205</xdr:rowOff>
    </xdr:to>
    <xdr:cxnSp macro="">
      <xdr:nvCxnSpPr>
        <xdr:cNvPr id="638" name="直線コネクタ 637"/>
        <xdr:cNvCxnSpPr/>
      </xdr:nvCxnSpPr>
      <xdr:spPr>
        <a:xfrm flipV="1">
          <a:off x="13703300" y="12472195"/>
          <a:ext cx="889000" cy="3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39" name="フローチャート : 判断 638"/>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0" name="テキスト ボックス 639"/>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167205</xdr:rowOff>
    </xdr:from>
    <xdr:to>
      <xdr:col>19</xdr:col>
      <xdr:colOff>644525</xdr:colOff>
      <xdr:row>76</xdr:row>
      <xdr:rowOff>134662</xdr:rowOff>
    </xdr:to>
    <xdr:cxnSp macro="">
      <xdr:nvCxnSpPr>
        <xdr:cNvPr id="641" name="直線コネクタ 640"/>
        <xdr:cNvCxnSpPr/>
      </xdr:nvCxnSpPr>
      <xdr:spPr>
        <a:xfrm flipV="1">
          <a:off x="12814300" y="12854505"/>
          <a:ext cx="889000" cy="3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2" name="フローチャート : 判断 641"/>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3" name="テキスト ボックス 642"/>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4" name="フローチャート : 判断 643"/>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45" name="テキスト ボックス 644"/>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150128</xdr:rowOff>
    </xdr:from>
    <xdr:to>
      <xdr:col>23</xdr:col>
      <xdr:colOff>568325</xdr:colOff>
      <xdr:row>73</xdr:row>
      <xdr:rowOff>80278</xdr:rowOff>
    </xdr:to>
    <xdr:sp macro="" textlink="">
      <xdr:nvSpPr>
        <xdr:cNvPr id="651" name="円/楕円 650"/>
        <xdr:cNvSpPr/>
      </xdr:nvSpPr>
      <xdr:spPr>
        <a:xfrm>
          <a:off x="16268700" y="12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1555</xdr:rowOff>
    </xdr:from>
    <xdr:ext cx="599010" cy="259045"/>
    <xdr:sp macro="" textlink="">
      <xdr:nvSpPr>
        <xdr:cNvPr id="652" name="災害復旧費該当値テキスト"/>
        <xdr:cNvSpPr txBox="1"/>
      </xdr:nvSpPr>
      <xdr:spPr>
        <a:xfrm>
          <a:off x="16370300" y="1234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105,804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94442</xdr:rowOff>
    </xdr:from>
    <xdr:to>
      <xdr:col>22</xdr:col>
      <xdr:colOff>415925</xdr:colOff>
      <xdr:row>74</xdr:row>
      <xdr:rowOff>24592</xdr:rowOff>
    </xdr:to>
    <xdr:sp macro="" textlink="">
      <xdr:nvSpPr>
        <xdr:cNvPr id="653" name="円/楕円 652"/>
        <xdr:cNvSpPr/>
      </xdr:nvSpPr>
      <xdr:spPr>
        <a:xfrm>
          <a:off x="15430500" y="126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41119</xdr:rowOff>
    </xdr:from>
    <xdr:ext cx="534377" cy="259045"/>
    <xdr:sp macro="" textlink="">
      <xdr:nvSpPr>
        <xdr:cNvPr id="654" name="テキスト ボックス 653"/>
        <xdr:cNvSpPr txBox="1"/>
      </xdr:nvSpPr>
      <xdr:spPr>
        <a:xfrm>
          <a:off x="15214111" y="123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76995</xdr:rowOff>
    </xdr:from>
    <xdr:to>
      <xdr:col>21</xdr:col>
      <xdr:colOff>212725</xdr:colOff>
      <xdr:row>73</xdr:row>
      <xdr:rowOff>7145</xdr:rowOff>
    </xdr:to>
    <xdr:sp macro="" textlink="">
      <xdr:nvSpPr>
        <xdr:cNvPr id="655" name="円/楕円 654"/>
        <xdr:cNvSpPr/>
      </xdr:nvSpPr>
      <xdr:spPr>
        <a:xfrm>
          <a:off x="14541500" y="124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23672</xdr:rowOff>
    </xdr:from>
    <xdr:ext cx="599010" cy="259045"/>
    <xdr:sp macro="" textlink="">
      <xdr:nvSpPr>
        <xdr:cNvPr id="656" name="テキスト ボックス 655"/>
        <xdr:cNvSpPr txBox="1"/>
      </xdr:nvSpPr>
      <xdr:spPr>
        <a:xfrm>
          <a:off x="14292794" y="121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116405</xdr:rowOff>
    </xdr:from>
    <xdr:to>
      <xdr:col>20</xdr:col>
      <xdr:colOff>9525</xdr:colOff>
      <xdr:row>75</xdr:row>
      <xdr:rowOff>46555</xdr:rowOff>
    </xdr:to>
    <xdr:sp macro="" textlink="">
      <xdr:nvSpPr>
        <xdr:cNvPr id="657" name="円/楕円 656"/>
        <xdr:cNvSpPr/>
      </xdr:nvSpPr>
      <xdr:spPr>
        <a:xfrm>
          <a:off x="13652500" y="128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63082</xdr:rowOff>
    </xdr:from>
    <xdr:ext cx="534377" cy="259045"/>
    <xdr:sp macro="" textlink="">
      <xdr:nvSpPr>
        <xdr:cNvPr id="658" name="テキスト ボックス 657"/>
        <xdr:cNvSpPr txBox="1"/>
      </xdr:nvSpPr>
      <xdr:spPr>
        <a:xfrm>
          <a:off x="13436111" y="125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83862</xdr:rowOff>
    </xdr:from>
    <xdr:to>
      <xdr:col>18</xdr:col>
      <xdr:colOff>492125</xdr:colOff>
      <xdr:row>77</xdr:row>
      <xdr:rowOff>14012</xdr:rowOff>
    </xdr:to>
    <xdr:sp macro="" textlink="">
      <xdr:nvSpPr>
        <xdr:cNvPr id="659" name="円/楕円 658"/>
        <xdr:cNvSpPr/>
      </xdr:nvSpPr>
      <xdr:spPr>
        <a:xfrm>
          <a:off x="127635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30539</xdr:rowOff>
    </xdr:from>
    <xdr:ext cx="534377" cy="259045"/>
    <xdr:sp macro="" textlink="">
      <xdr:nvSpPr>
        <xdr:cNvPr id="660" name="テキスト ボックス 659"/>
        <xdr:cNvSpPr txBox="1"/>
      </xdr:nvSpPr>
      <xdr:spPr>
        <a:xfrm>
          <a:off x="12547111" y="128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4" name="直線コネクタ 683"/>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5"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6" name="直線コネクタ 685"/>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7"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88" name="直線コネクタ 687"/>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118453</xdr:rowOff>
    </xdr:from>
    <xdr:to>
      <xdr:col>23</xdr:col>
      <xdr:colOff>517525</xdr:colOff>
      <xdr:row>95</xdr:row>
      <xdr:rowOff>127825</xdr:rowOff>
    </xdr:to>
    <xdr:cxnSp macro="">
      <xdr:nvCxnSpPr>
        <xdr:cNvPr id="689" name="直線コネクタ 688"/>
        <xdr:cNvCxnSpPr/>
      </xdr:nvCxnSpPr>
      <xdr:spPr>
        <a:xfrm flipV="1">
          <a:off x="15481300" y="1640620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0"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1" name="フローチャート : 判断 690"/>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80518</xdr:rowOff>
    </xdr:from>
    <xdr:to>
      <xdr:col>22</xdr:col>
      <xdr:colOff>365125</xdr:colOff>
      <xdr:row>95</xdr:row>
      <xdr:rowOff>127825</xdr:rowOff>
    </xdr:to>
    <xdr:cxnSp macro="">
      <xdr:nvCxnSpPr>
        <xdr:cNvPr id="692" name="直線コネクタ 691"/>
        <xdr:cNvCxnSpPr/>
      </xdr:nvCxnSpPr>
      <xdr:spPr>
        <a:xfrm>
          <a:off x="14592300" y="16368268"/>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3" name="フローチャート : 判断 692"/>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94" name="テキスト ボックス 693"/>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80518</xdr:rowOff>
    </xdr:from>
    <xdr:to>
      <xdr:col>21</xdr:col>
      <xdr:colOff>161925</xdr:colOff>
      <xdr:row>95</xdr:row>
      <xdr:rowOff>90385</xdr:rowOff>
    </xdr:to>
    <xdr:cxnSp macro="">
      <xdr:nvCxnSpPr>
        <xdr:cNvPr id="695" name="直線コネクタ 694"/>
        <xdr:cNvCxnSpPr/>
      </xdr:nvCxnSpPr>
      <xdr:spPr>
        <a:xfrm flipV="1">
          <a:off x="13703300" y="16368268"/>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6" name="フローチャート : 判断 695"/>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697" name="テキスト ボックス 696"/>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90385</xdr:rowOff>
    </xdr:from>
    <xdr:to>
      <xdr:col>19</xdr:col>
      <xdr:colOff>644525</xdr:colOff>
      <xdr:row>95</xdr:row>
      <xdr:rowOff>113461</xdr:rowOff>
    </xdr:to>
    <xdr:cxnSp macro="">
      <xdr:nvCxnSpPr>
        <xdr:cNvPr id="698" name="直線コネクタ 697"/>
        <xdr:cNvCxnSpPr/>
      </xdr:nvCxnSpPr>
      <xdr:spPr>
        <a:xfrm flipV="1">
          <a:off x="12814300" y="16378135"/>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699" name="フローチャート : 判断 698"/>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0" name="テキスト ボックス 699"/>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1" name="フローチャート : 判断 700"/>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2" name="テキスト ボックス 701"/>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67653</xdr:rowOff>
    </xdr:from>
    <xdr:to>
      <xdr:col>23</xdr:col>
      <xdr:colOff>568325</xdr:colOff>
      <xdr:row>95</xdr:row>
      <xdr:rowOff>169253</xdr:rowOff>
    </xdr:to>
    <xdr:sp macro="" textlink="">
      <xdr:nvSpPr>
        <xdr:cNvPr id="708" name="円/楕円 707"/>
        <xdr:cNvSpPr/>
      </xdr:nvSpPr>
      <xdr:spPr>
        <a:xfrm>
          <a:off x="16268700" y="163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46080</xdr:rowOff>
    </xdr:from>
    <xdr:ext cx="534377" cy="259045"/>
    <xdr:sp macro="" textlink="">
      <xdr:nvSpPr>
        <xdr:cNvPr id="709" name="公債費該当値テキスト"/>
        <xdr:cNvSpPr txBox="1"/>
      </xdr:nvSpPr>
      <xdr:spPr>
        <a:xfrm>
          <a:off x="16370300"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77025</xdr:rowOff>
    </xdr:from>
    <xdr:to>
      <xdr:col>22</xdr:col>
      <xdr:colOff>415925</xdr:colOff>
      <xdr:row>96</xdr:row>
      <xdr:rowOff>7175</xdr:rowOff>
    </xdr:to>
    <xdr:sp macro="" textlink="">
      <xdr:nvSpPr>
        <xdr:cNvPr id="710" name="円/楕円 709"/>
        <xdr:cNvSpPr/>
      </xdr:nvSpPr>
      <xdr:spPr>
        <a:xfrm>
          <a:off x="15430500" y="16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23702</xdr:rowOff>
    </xdr:from>
    <xdr:ext cx="534377" cy="259045"/>
    <xdr:sp macro="" textlink="">
      <xdr:nvSpPr>
        <xdr:cNvPr id="711" name="テキスト ボックス 710"/>
        <xdr:cNvSpPr txBox="1"/>
      </xdr:nvSpPr>
      <xdr:spPr>
        <a:xfrm>
          <a:off x="15214111" y="161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29718</xdr:rowOff>
    </xdr:from>
    <xdr:to>
      <xdr:col>21</xdr:col>
      <xdr:colOff>212725</xdr:colOff>
      <xdr:row>95</xdr:row>
      <xdr:rowOff>131318</xdr:rowOff>
    </xdr:to>
    <xdr:sp macro="" textlink="">
      <xdr:nvSpPr>
        <xdr:cNvPr id="712" name="円/楕円 711"/>
        <xdr:cNvSpPr/>
      </xdr:nvSpPr>
      <xdr:spPr>
        <a:xfrm>
          <a:off x="14541500" y="163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147845</xdr:rowOff>
    </xdr:from>
    <xdr:ext cx="534377" cy="259045"/>
    <xdr:sp macro="" textlink="">
      <xdr:nvSpPr>
        <xdr:cNvPr id="713" name="テキスト ボックス 712"/>
        <xdr:cNvSpPr txBox="1"/>
      </xdr:nvSpPr>
      <xdr:spPr>
        <a:xfrm>
          <a:off x="14325111" y="160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39585</xdr:rowOff>
    </xdr:from>
    <xdr:to>
      <xdr:col>20</xdr:col>
      <xdr:colOff>9525</xdr:colOff>
      <xdr:row>95</xdr:row>
      <xdr:rowOff>141185</xdr:rowOff>
    </xdr:to>
    <xdr:sp macro="" textlink="">
      <xdr:nvSpPr>
        <xdr:cNvPr id="714" name="円/楕円 713"/>
        <xdr:cNvSpPr/>
      </xdr:nvSpPr>
      <xdr:spPr>
        <a:xfrm>
          <a:off x="13652500" y="163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157712</xdr:rowOff>
    </xdr:from>
    <xdr:ext cx="534377" cy="259045"/>
    <xdr:sp macro="" textlink="">
      <xdr:nvSpPr>
        <xdr:cNvPr id="715" name="テキスト ボックス 714"/>
        <xdr:cNvSpPr txBox="1"/>
      </xdr:nvSpPr>
      <xdr:spPr>
        <a:xfrm>
          <a:off x="13436111" y="161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62661</xdr:rowOff>
    </xdr:from>
    <xdr:to>
      <xdr:col>18</xdr:col>
      <xdr:colOff>492125</xdr:colOff>
      <xdr:row>95</xdr:row>
      <xdr:rowOff>164261</xdr:rowOff>
    </xdr:to>
    <xdr:sp macro="" textlink="">
      <xdr:nvSpPr>
        <xdr:cNvPr id="716" name="円/楕円 715"/>
        <xdr:cNvSpPr/>
      </xdr:nvSpPr>
      <xdr:spPr>
        <a:xfrm>
          <a:off x="12763500" y="163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9338</xdr:rowOff>
    </xdr:from>
    <xdr:ext cx="534377" cy="259045"/>
    <xdr:sp macro="" textlink="">
      <xdr:nvSpPr>
        <xdr:cNvPr id="717" name="テキスト ボックス 716"/>
        <xdr:cNvSpPr txBox="1"/>
      </xdr:nvSpPr>
      <xdr:spPr>
        <a:xfrm>
          <a:off x="12547111" y="161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39" name="直線コネクタ 738"/>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0"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2"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3" name="直線コネクタ 742"/>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106781</xdr:rowOff>
    </xdr:from>
    <xdr:to>
      <xdr:col>32</xdr:col>
      <xdr:colOff>187325</xdr:colOff>
      <xdr:row>32</xdr:row>
      <xdr:rowOff>79807</xdr:rowOff>
    </xdr:to>
    <xdr:cxnSp macro="">
      <xdr:nvCxnSpPr>
        <xdr:cNvPr id="744" name="直線コネクタ 743"/>
        <xdr:cNvCxnSpPr/>
      </xdr:nvCxnSpPr>
      <xdr:spPr>
        <a:xfrm>
          <a:off x="21323300" y="5250281"/>
          <a:ext cx="838200" cy="3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18864</xdr:rowOff>
    </xdr:from>
    <xdr:ext cx="378565" cy="259045"/>
    <xdr:sp macro="" textlink="">
      <xdr:nvSpPr>
        <xdr:cNvPr id="745" name="諸支出金平均値テキスト"/>
        <xdr:cNvSpPr txBox="1"/>
      </xdr:nvSpPr>
      <xdr:spPr>
        <a:xfrm>
          <a:off x="22212300" y="6533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6" name="フローチャート : 判断 745"/>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106781</xdr:rowOff>
    </xdr:from>
    <xdr:to>
      <xdr:col>31</xdr:col>
      <xdr:colOff>34925</xdr:colOff>
      <xdr:row>32</xdr:row>
      <xdr:rowOff>100838</xdr:rowOff>
    </xdr:to>
    <xdr:cxnSp macro="">
      <xdr:nvCxnSpPr>
        <xdr:cNvPr id="747" name="直線コネクタ 746"/>
        <xdr:cNvCxnSpPr/>
      </xdr:nvCxnSpPr>
      <xdr:spPr>
        <a:xfrm flipV="1">
          <a:off x="20434300" y="5250281"/>
          <a:ext cx="889000" cy="3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8" name="フローチャート : 判断 747"/>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49" name="テキスト ボックス 748"/>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100838</xdr:rowOff>
    </xdr:from>
    <xdr:to>
      <xdr:col>29</xdr:col>
      <xdr:colOff>517525</xdr:colOff>
      <xdr:row>34</xdr:row>
      <xdr:rowOff>29058</xdr:rowOff>
    </xdr:to>
    <xdr:cxnSp macro="">
      <xdr:nvCxnSpPr>
        <xdr:cNvPr id="750" name="直線コネクタ 749"/>
        <xdr:cNvCxnSpPr/>
      </xdr:nvCxnSpPr>
      <xdr:spPr>
        <a:xfrm flipV="1">
          <a:off x="19545300" y="5587238"/>
          <a:ext cx="889000" cy="2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1" name="フローチャート : 判断 750"/>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121734</xdr:rowOff>
    </xdr:from>
    <xdr:ext cx="378565" cy="259045"/>
    <xdr:sp macro="" textlink="">
      <xdr:nvSpPr>
        <xdr:cNvPr id="752" name="テキスト ボックス 751"/>
        <xdr:cNvSpPr txBox="1"/>
      </xdr:nvSpPr>
      <xdr:spPr>
        <a:xfrm>
          <a:off x="20245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124155</xdr:rowOff>
    </xdr:from>
    <xdr:to>
      <xdr:col>28</xdr:col>
      <xdr:colOff>314325</xdr:colOff>
      <xdr:row>34</xdr:row>
      <xdr:rowOff>29058</xdr:rowOff>
    </xdr:to>
    <xdr:cxnSp macro="">
      <xdr:nvCxnSpPr>
        <xdr:cNvPr id="753" name="直線コネクタ 752"/>
        <xdr:cNvCxnSpPr/>
      </xdr:nvCxnSpPr>
      <xdr:spPr>
        <a:xfrm>
          <a:off x="18656300" y="5439105"/>
          <a:ext cx="889000" cy="4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4" name="フローチャート : 判断 75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73728</xdr:rowOff>
    </xdr:from>
    <xdr:ext cx="378565" cy="259045"/>
    <xdr:sp macro="" textlink="">
      <xdr:nvSpPr>
        <xdr:cNvPr id="755" name="テキスト ボックス 754"/>
        <xdr:cNvSpPr txBox="1"/>
      </xdr:nvSpPr>
      <xdr:spPr>
        <a:xfrm>
          <a:off x="19356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6" name="フローチャート : 判断 755"/>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56354</xdr:rowOff>
    </xdr:from>
    <xdr:ext cx="378565" cy="259045"/>
    <xdr:sp macro="" textlink="">
      <xdr:nvSpPr>
        <xdr:cNvPr id="757" name="テキスト ボックス 756"/>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29007</xdr:rowOff>
    </xdr:from>
    <xdr:to>
      <xdr:col>32</xdr:col>
      <xdr:colOff>238125</xdr:colOff>
      <xdr:row>32</xdr:row>
      <xdr:rowOff>130607</xdr:rowOff>
    </xdr:to>
    <xdr:sp macro="" textlink="">
      <xdr:nvSpPr>
        <xdr:cNvPr id="763" name="円/楕円 762"/>
        <xdr:cNvSpPr/>
      </xdr:nvSpPr>
      <xdr:spPr>
        <a:xfrm>
          <a:off x="22110700" y="55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153484</xdr:rowOff>
    </xdr:from>
    <xdr:ext cx="469744" cy="259045"/>
    <xdr:sp macro="" textlink="">
      <xdr:nvSpPr>
        <xdr:cNvPr id="764" name="諸支出金該当値テキスト"/>
        <xdr:cNvSpPr txBox="1"/>
      </xdr:nvSpPr>
      <xdr:spPr>
        <a:xfrm>
          <a:off x="22212300" y="546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55981</xdr:rowOff>
    </xdr:from>
    <xdr:to>
      <xdr:col>31</xdr:col>
      <xdr:colOff>85725</xdr:colOff>
      <xdr:row>30</xdr:row>
      <xdr:rowOff>157581</xdr:rowOff>
    </xdr:to>
    <xdr:sp macro="" textlink="">
      <xdr:nvSpPr>
        <xdr:cNvPr id="765" name="円/楕円 764"/>
        <xdr:cNvSpPr/>
      </xdr:nvSpPr>
      <xdr:spPr>
        <a:xfrm>
          <a:off x="21272500" y="51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2658</xdr:rowOff>
    </xdr:from>
    <xdr:ext cx="469744" cy="259045"/>
    <xdr:sp macro="" textlink="">
      <xdr:nvSpPr>
        <xdr:cNvPr id="766" name="テキスト ボックス 765"/>
        <xdr:cNvSpPr txBox="1"/>
      </xdr:nvSpPr>
      <xdr:spPr>
        <a:xfrm>
          <a:off x="21088427" y="49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50038</xdr:rowOff>
    </xdr:from>
    <xdr:to>
      <xdr:col>29</xdr:col>
      <xdr:colOff>568325</xdr:colOff>
      <xdr:row>32</xdr:row>
      <xdr:rowOff>151638</xdr:rowOff>
    </xdr:to>
    <xdr:sp macro="" textlink="">
      <xdr:nvSpPr>
        <xdr:cNvPr id="767" name="円/楕円 766"/>
        <xdr:cNvSpPr/>
      </xdr:nvSpPr>
      <xdr:spPr>
        <a:xfrm>
          <a:off x="20383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168165</xdr:rowOff>
    </xdr:from>
    <xdr:ext cx="469744" cy="259045"/>
    <xdr:sp macro="" textlink="">
      <xdr:nvSpPr>
        <xdr:cNvPr id="768" name="テキスト ボックス 767"/>
        <xdr:cNvSpPr txBox="1"/>
      </xdr:nvSpPr>
      <xdr:spPr>
        <a:xfrm>
          <a:off x="20199427"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149708</xdr:rowOff>
    </xdr:from>
    <xdr:to>
      <xdr:col>28</xdr:col>
      <xdr:colOff>365125</xdr:colOff>
      <xdr:row>34</xdr:row>
      <xdr:rowOff>79858</xdr:rowOff>
    </xdr:to>
    <xdr:sp macro="" textlink="">
      <xdr:nvSpPr>
        <xdr:cNvPr id="769" name="円/楕円 768"/>
        <xdr:cNvSpPr/>
      </xdr:nvSpPr>
      <xdr:spPr>
        <a:xfrm>
          <a:off x="19494500" y="58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96385</xdr:rowOff>
    </xdr:from>
    <xdr:ext cx="469744" cy="259045"/>
    <xdr:sp macro="" textlink="">
      <xdr:nvSpPr>
        <xdr:cNvPr id="770" name="テキスト ボックス 769"/>
        <xdr:cNvSpPr txBox="1"/>
      </xdr:nvSpPr>
      <xdr:spPr>
        <a:xfrm>
          <a:off x="19310427" y="558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73355</xdr:rowOff>
    </xdr:from>
    <xdr:to>
      <xdr:col>27</xdr:col>
      <xdr:colOff>161925</xdr:colOff>
      <xdr:row>32</xdr:row>
      <xdr:rowOff>3505</xdr:rowOff>
    </xdr:to>
    <xdr:sp macro="" textlink="">
      <xdr:nvSpPr>
        <xdr:cNvPr id="771" name="円/楕円 770"/>
        <xdr:cNvSpPr/>
      </xdr:nvSpPr>
      <xdr:spPr>
        <a:xfrm>
          <a:off x="18605500" y="53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20032</xdr:rowOff>
    </xdr:from>
    <xdr:ext cx="469744" cy="259045"/>
    <xdr:sp macro="" textlink="">
      <xdr:nvSpPr>
        <xdr:cNvPr id="772" name="テキスト ボックス 771"/>
        <xdr:cNvSpPr txBox="1"/>
      </xdr:nvSpPr>
      <xdr:spPr>
        <a:xfrm>
          <a:off x="18421427" y="516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6" name="テキスト ボックス 785"/>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8" name="テキスト ボックス 787"/>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0" name="テキスト ボックス 789"/>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2" name="テキスト ボックス 791"/>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4" name="テキスト ボックス 793"/>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8" name="直線コネクタ 797"/>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9"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1"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4"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フローチャート : 判断 804"/>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7" name="フローチャート : 判断 806"/>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0" name="フローチャート : 判断 809"/>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1" name="テキスト ボックス 81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3" name="フローチャート : 判断 812"/>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4" name="テキスト ボックス 813"/>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5" name="フローチャート : 判断 814"/>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6" name="テキスト ボックス 815"/>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2" name="円/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3"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4" name="円/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5" name="テキスト ボックス 824"/>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6" name="円/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7" name="テキスト ボックス 826"/>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8" name="円/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9" name="テキスト ボックス 828"/>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0" name="円/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1" name="テキスト ボックス 83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780,430</a:t>
          </a:r>
          <a:r>
            <a:rPr kumimoji="1" lang="ja-JP" altLang="en-US" sz="1300">
              <a:latin typeface="ＭＳ Ｐゴシック"/>
            </a:rPr>
            <a:t>円となっている。これは、防災集団移転促進事業や災害公営住宅整備事業などの震災復興関連の事業が進み、決算額が大きくなったためである。</a:t>
          </a:r>
          <a:endParaRPr kumimoji="1" lang="en-US" altLang="ja-JP" sz="1300">
            <a:latin typeface="ＭＳ Ｐゴシック"/>
          </a:endParaRPr>
        </a:p>
        <a:p>
          <a:r>
            <a:rPr kumimoji="1" lang="ja-JP" altLang="en-US" sz="1300">
              <a:latin typeface="ＭＳ Ｐゴシック"/>
            </a:rPr>
            <a:t>　・農林水産業費は、住民一人当たり</a:t>
          </a:r>
          <a:r>
            <a:rPr kumimoji="1" lang="en-US" altLang="ja-JP" sz="1300">
              <a:latin typeface="ＭＳ Ｐゴシック"/>
            </a:rPr>
            <a:t>467,453</a:t>
          </a:r>
          <a:r>
            <a:rPr kumimoji="1" lang="ja-JP" altLang="en-US" sz="1300">
              <a:latin typeface="ＭＳ Ｐゴシック"/>
            </a:rPr>
            <a:t>円となっている。これは、海岸防潮堤や漁業集落防災機能強化事業など復興関連事業によるものである。</a:t>
          </a:r>
          <a:endParaRPr kumimoji="1" lang="en-US" altLang="ja-JP" sz="1300">
            <a:latin typeface="ＭＳ Ｐゴシック"/>
          </a:endParaRPr>
        </a:p>
        <a:p>
          <a:r>
            <a:rPr kumimoji="1" lang="ja-JP" altLang="en-US" sz="1300">
              <a:latin typeface="ＭＳ Ｐゴシック"/>
            </a:rPr>
            <a:t>　・総務費は、住民一人当たり</a:t>
          </a:r>
          <a:r>
            <a:rPr kumimoji="1" lang="en-US" altLang="ja-JP" sz="1300">
              <a:latin typeface="ＭＳ Ｐゴシック"/>
            </a:rPr>
            <a:t>475,114</a:t>
          </a:r>
          <a:r>
            <a:rPr kumimoji="1" lang="ja-JP" altLang="en-US" sz="1300">
              <a:latin typeface="ＭＳ Ｐゴシック"/>
            </a:rPr>
            <a:t>円となり、類似団体平均を上回っている。これは、職員人件費のほか、震災関連事業に係る過年度分の国庫支出金の精算による返還等が多額になっているためである。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復興関連事業に係る国庫補助金や震災復興特別交付税を歳入したが、事業の繰越等により当該年度の事業決算額が少額となったことや、復興事業により整備した用地の民間事業者への売却による国庫補助金返還等が翌年度以降となったこと等により生じた剰余金を、一時的に財政調整基金に積立てたため、基金残高は前年度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また、実質収支については、上記のほか、市税収入の増などにより前年度より</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億円ほど増となった。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復興関連事業に係る国庫補助金や震災復興特別交付税を歳入したが、事業の繰越等により当該年度の事業決算額が少額となったこと</a:t>
          </a:r>
          <a:r>
            <a:rPr kumimoji="1" lang="ja-JP" altLang="en-US" sz="1200">
              <a:solidFill>
                <a:schemeClr val="dk1"/>
              </a:solidFill>
              <a:effectLst/>
              <a:latin typeface="+mn-lt"/>
              <a:ea typeface="+mn-ea"/>
              <a:cs typeface="+mn-cs"/>
            </a:rPr>
            <a:t>などのほか、市税の増収などにより、一般会計の実質収支額は増加した。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病院事業会計は、入院・外来とも医業収益が前年度より増加したものの、黒字幅は横ばいで推移している。今後は、経営改善策に基づき、目標達成状況の確認、問題点の検証を行いながら、持続的な経営健全化を図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215772632</v>
      </c>
      <c r="BO4" s="379"/>
      <c r="BP4" s="379"/>
      <c r="BQ4" s="379"/>
      <c r="BR4" s="379"/>
      <c r="BS4" s="379"/>
      <c r="BT4" s="379"/>
      <c r="BU4" s="380"/>
      <c r="BV4" s="378">
        <v>193820801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77.099999999999994</v>
      </c>
      <c r="CU4" s="385"/>
      <c r="CV4" s="385"/>
      <c r="CW4" s="385"/>
      <c r="CX4" s="385"/>
      <c r="CY4" s="385"/>
      <c r="CZ4" s="385"/>
      <c r="DA4" s="386"/>
      <c r="DB4" s="384">
        <v>58.1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147712514</v>
      </c>
      <c r="BO5" s="416"/>
      <c r="BP5" s="416"/>
      <c r="BQ5" s="416"/>
      <c r="BR5" s="416"/>
      <c r="BS5" s="416"/>
      <c r="BT5" s="416"/>
      <c r="BU5" s="417"/>
      <c r="BV5" s="415">
        <v>137656343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93.9</v>
      </c>
      <c r="CU5" s="413"/>
      <c r="CV5" s="413"/>
      <c r="CW5" s="413"/>
      <c r="CX5" s="413"/>
      <c r="CY5" s="413"/>
      <c r="CZ5" s="413"/>
      <c r="DA5" s="414"/>
      <c r="DB5" s="412">
        <v>95.8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68060118</v>
      </c>
      <c r="BO6" s="416"/>
      <c r="BP6" s="416"/>
      <c r="BQ6" s="416"/>
      <c r="BR6" s="416"/>
      <c r="BS6" s="416"/>
      <c r="BT6" s="416"/>
      <c r="BU6" s="417"/>
      <c r="BV6" s="415">
        <v>56164458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99.8</v>
      </c>
      <c r="CU6" s="453"/>
      <c r="CV6" s="453"/>
      <c r="CW6" s="453"/>
      <c r="CX6" s="453"/>
      <c r="CY6" s="453"/>
      <c r="CZ6" s="453"/>
      <c r="DA6" s="454"/>
      <c r="DB6" s="452">
        <v>102.8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53615897</v>
      </c>
      <c r="BO7" s="416"/>
      <c r="BP7" s="416"/>
      <c r="BQ7" s="416"/>
      <c r="BR7" s="416"/>
      <c r="BS7" s="416"/>
      <c r="BT7" s="416"/>
      <c r="BU7" s="417"/>
      <c r="BV7" s="415">
        <v>45398394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18744085</v>
      </c>
      <c r="CU7" s="416"/>
      <c r="CV7" s="416"/>
      <c r="CW7" s="416"/>
      <c r="CX7" s="416"/>
      <c r="CY7" s="416"/>
      <c r="CZ7" s="416"/>
      <c r="DA7" s="417"/>
      <c r="DB7" s="415">
        <v>18521227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14444221</v>
      </c>
      <c r="BO8" s="416"/>
      <c r="BP8" s="416"/>
      <c r="BQ8" s="416"/>
      <c r="BR8" s="416"/>
      <c r="BS8" s="416"/>
      <c r="BT8" s="416"/>
      <c r="BU8" s="417"/>
      <c r="BV8" s="415">
        <v>10766064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64988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3678157</v>
      </c>
      <c r="BO9" s="416"/>
      <c r="BP9" s="416"/>
      <c r="BQ9" s="416"/>
      <c r="BR9" s="416"/>
      <c r="BS9" s="416"/>
      <c r="BT9" s="416"/>
      <c r="BU9" s="417"/>
      <c r="BV9" s="415">
        <v>3849733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4.2</v>
      </c>
      <c r="CU9" s="413"/>
      <c r="CV9" s="413"/>
      <c r="CW9" s="413"/>
      <c r="CX9" s="413"/>
      <c r="CY9" s="413"/>
      <c r="CZ9" s="413"/>
      <c r="DA9" s="414"/>
      <c r="DB9" s="412">
        <v>4.8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73489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432119</v>
      </c>
      <c r="BO10" s="416"/>
      <c r="BP10" s="416"/>
      <c r="BQ10" s="416"/>
      <c r="BR10" s="416"/>
      <c r="BS10" s="416"/>
      <c r="BT10" s="416"/>
      <c r="BU10" s="417"/>
      <c r="BV10" s="415">
        <v>2838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66733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3632663</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66392</v>
      </c>
      <c r="S13" s="497"/>
      <c r="T13" s="497"/>
      <c r="U13" s="497"/>
      <c r="V13" s="498"/>
      <c r="W13" s="431" t="s">
        <v>120</v>
      </c>
      <c r="X13" s="432"/>
      <c r="Y13" s="432"/>
      <c r="Z13" s="432"/>
      <c r="AA13" s="432"/>
      <c r="AB13" s="422"/>
      <c r="AC13" s="466">
        <v>3128</v>
      </c>
      <c r="AD13" s="467"/>
      <c r="AE13" s="467"/>
      <c r="AF13" s="467"/>
      <c r="AG13" s="506"/>
      <c r="AH13" s="466">
        <v>4505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477613</v>
      </c>
      <c r="BO13" s="416"/>
      <c r="BP13" s="416"/>
      <c r="BQ13" s="416"/>
      <c r="BR13" s="416"/>
      <c r="BS13" s="416"/>
      <c r="BT13" s="416"/>
      <c r="BU13" s="417"/>
      <c r="BV13" s="415">
        <v>3852571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12.5</v>
      </c>
      <c r="CU13" s="413"/>
      <c r="CV13" s="413"/>
      <c r="CW13" s="413"/>
      <c r="CX13" s="413"/>
      <c r="CY13" s="413"/>
      <c r="CZ13" s="413"/>
      <c r="DA13" s="414"/>
      <c r="DB13" s="412">
        <v>13.3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67657</v>
      </c>
      <c r="S14" s="497"/>
      <c r="T14" s="497"/>
      <c r="U14" s="497"/>
      <c r="V14" s="498"/>
      <c r="W14" s="405"/>
      <c r="X14" s="406"/>
      <c r="Y14" s="406"/>
      <c r="Z14" s="406"/>
      <c r="AA14" s="406"/>
      <c r="AB14" s="395"/>
      <c r="AC14" s="499">
        <v>9.9</v>
      </c>
      <c r="AD14" s="500"/>
      <c r="AE14" s="500"/>
      <c r="AF14" s="500"/>
      <c r="AG14" s="501"/>
      <c r="AH14" s="499">
        <v>12.4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8.6999999999999993</v>
      </c>
      <c r="CU14" s="511"/>
      <c r="CV14" s="511"/>
      <c r="CW14" s="511"/>
      <c r="CX14" s="511"/>
      <c r="CY14" s="511"/>
      <c r="CZ14" s="511"/>
      <c r="DA14" s="512"/>
      <c r="DB14" s="510">
        <v>14.2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67347</v>
      </c>
      <c r="S15" s="497"/>
      <c r="T15" s="497"/>
      <c r="U15" s="497"/>
      <c r="V15" s="498"/>
      <c r="W15" s="431" t="s">
        <v>126</v>
      </c>
      <c r="X15" s="432"/>
      <c r="Y15" s="432"/>
      <c r="Z15" s="432"/>
      <c r="AA15" s="432"/>
      <c r="AB15" s="422"/>
      <c r="AC15" s="466">
        <v>8398</v>
      </c>
      <c r="AD15" s="467"/>
      <c r="AE15" s="467"/>
      <c r="AF15" s="467"/>
      <c r="AG15" s="506"/>
      <c r="AH15" s="466">
        <v>10076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6205095</v>
      </c>
      <c r="BO15" s="379"/>
      <c r="BP15" s="379"/>
      <c r="BQ15" s="379"/>
      <c r="BR15" s="379"/>
      <c r="BS15" s="379"/>
      <c r="BT15" s="379"/>
      <c r="BU15" s="380"/>
      <c r="BV15" s="378">
        <v>5668366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26.6</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15062143</v>
      </c>
      <c r="BO16" s="416"/>
      <c r="BP16" s="416"/>
      <c r="BQ16" s="416"/>
      <c r="BR16" s="416"/>
      <c r="BS16" s="416"/>
      <c r="BT16" s="416"/>
      <c r="BU16" s="417"/>
      <c r="BV16" s="415">
        <v>14353090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20077</v>
      </c>
      <c r="AD17" s="467"/>
      <c r="AE17" s="467"/>
      <c r="AF17" s="467"/>
      <c r="AG17" s="506"/>
      <c r="AH17" s="466">
        <v>21592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7906617</v>
      </c>
      <c r="BO17" s="416"/>
      <c r="BP17" s="416"/>
      <c r="BQ17" s="416"/>
      <c r="BR17" s="416"/>
      <c r="BS17" s="416"/>
      <c r="BT17" s="416"/>
      <c r="BU17" s="417"/>
      <c r="BV17" s="415">
        <v>7406645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332.44</v>
      </c>
      <c r="M18" s="528"/>
      <c r="N18" s="528"/>
      <c r="O18" s="528"/>
      <c r="P18" s="528"/>
      <c r="Q18" s="528"/>
      <c r="R18" s="529"/>
      <c r="S18" s="529"/>
      <c r="T18" s="529"/>
      <c r="U18" s="529"/>
      <c r="V18" s="530"/>
      <c r="W18" s="433"/>
      <c r="X18" s="434"/>
      <c r="Y18" s="434"/>
      <c r="Z18" s="434"/>
      <c r="AA18" s="434"/>
      <c r="AB18" s="425"/>
      <c r="AC18" s="531">
        <v>63.5</v>
      </c>
      <c r="AD18" s="532"/>
      <c r="AE18" s="532"/>
      <c r="AF18" s="532"/>
      <c r="AG18" s="533"/>
      <c r="AH18" s="531">
        <v>59.6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17745315</v>
      </c>
      <c r="BO18" s="416"/>
      <c r="BP18" s="416"/>
      <c r="BQ18" s="416"/>
      <c r="BR18" s="416"/>
      <c r="BS18" s="416"/>
      <c r="BT18" s="416"/>
      <c r="BU18" s="417"/>
      <c r="BV18" s="415">
        <v>17416798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195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76239050</v>
      </c>
      <c r="BO19" s="416"/>
      <c r="BP19" s="416"/>
      <c r="BQ19" s="416"/>
      <c r="BR19" s="416"/>
      <c r="BS19" s="416"/>
      <c r="BT19" s="416"/>
      <c r="BU19" s="417"/>
      <c r="BV19" s="415">
        <v>66157159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24152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33553526</v>
      </c>
      <c r="BO23" s="416"/>
      <c r="BP23" s="416"/>
      <c r="BQ23" s="416"/>
      <c r="BR23" s="416"/>
      <c r="BS23" s="416"/>
      <c r="BT23" s="416"/>
      <c r="BU23" s="417"/>
      <c r="BV23" s="415">
        <v>31473950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6990</v>
      </c>
      <c r="R24" s="467"/>
      <c r="S24" s="467"/>
      <c r="T24" s="467"/>
      <c r="U24" s="467"/>
      <c r="V24" s="506"/>
      <c r="W24" s="561"/>
      <c r="X24" s="549"/>
      <c r="Y24" s="550"/>
      <c r="Z24" s="465" t="s">
        <v>149</v>
      </c>
      <c r="AA24" s="445"/>
      <c r="AB24" s="445"/>
      <c r="AC24" s="445"/>
      <c r="AD24" s="445"/>
      <c r="AE24" s="445"/>
      <c r="AF24" s="445"/>
      <c r="AG24" s="446"/>
      <c r="AH24" s="466">
        <v>652</v>
      </c>
      <c r="AI24" s="467"/>
      <c r="AJ24" s="467"/>
      <c r="AK24" s="467"/>
      <c r="AL24" s="506"/>
      <c r="AM24" s="466">
        <v>2015332</v>
      </c>
      <c r="AN24" s="467"/>
      <c r="AO24" s="467"/>
      <c r="AP24" s="467"/>
      <c r="AQ24" s="467"/>
      <c r="AR24" s="506"/>
      <c r="AS24" s="466">
        <v>3091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23401062</v>
      </c>
      <c r="BO24" s="416"/>
      <c r="BP24" s="416"/>
      <c r="BQ24" s="416"/>
      <c r="BR24" s="416"/>
      <c r="BS24" s="416"/>
      <c r="BT24" s="416"/>
      <c r="BU24" s="417"/>
      <c r="BV24" s="415">
        <v>20479258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2</v>
      </c>
      <c r="M25" s="467"/>
      <c r="N25" s="467"/>
      <c r="O25" s="467"/>
      <c r="P25" s="506"/>
      <c r="Q25" s="466">
        <v>6822</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71088089</v>
      </c>
      <c r="BO25" s="379"/>
      <c r="BP25" s="379"/>
      <c r="BQ25" s="379"/>
      <c r="BR25" s="379"/>
      <c r="BS25" s="379"/>
      <c r="BT25" s="379"/>
      <c r="BU25" s="380"/>
      <c r="BV25" s="378">
        <v>67367710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5724</v>
      </c>
      <c r="R26" s="467"/>
      <c r="S26" s="467"/>
      <c r="T26" s="467"/>
      <c r="U26" s="467"/>
      <c r="V26" s="506"/>
      <c r="W26" s="561"/>
      <c r="X26" s="549"/>
      <c r="Y26" s="550"/>
      <c r="Z26" s="465" t="s">
        <v>155</v>
      </c>
      <c r="AA26" s="571"/>
      <c r="AB26" s="571"/>
      <c r="AC26" s="571"/>
      <c r="AD26" s="571"/>
      <c r="AE26" s="571"/>
      <c r="AF26" s="571"/>
      <c r="AG26" s="572"/>
      <c r="AH26" s="466">
        <v>79</v>
      </c>
      <c r="AI26" s="467"/>
      <c r="AJ26" s="467"/>
      <c r="AK26" s="467"/>
      <c r="AL26" s="506"/>
      <c r="AM26" s="466">
        <v>254854</v>
      </c>
      <c r="AN26" s="467"/>
      <c r="AO26" s="467"/>
      <c r="AP26" s="467"/>
      <c r="AQ26" s="467"/>
      <c r="AR26" s="506"/>
      <c r="AS26" s="466">
        <v>3226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4660</v>
      </c>
      <c r="R27" s="467"/>
      <c r="S27" s="467"/>
      <c r="T27" s="467"/>
      <c r="U27" s="467"/>
      <c r="V27" s="506"/>
      <c r="W27" s="561"/>
      <c r="X27" s="549"/>
      <c r="Y27" s="550"/>
      <c r="Z27" s="465" t="s">
        <v>158</v>
      </c>
      <c r="AA27" s="445"/>
      <c r="AB27" s="445"/>
      <c r="AC27" s="445"/>
      <c r="AD27" s="445"/>
      <c r="AE27" s="445"/>
      <c r="AF27" s="445"/>
      <c r="AG27" s="446"/>
      <c r="AH27" s="466">
        <v>37</v>
      </c>
      <c r="AI27" s="467"/>
      <c r="AJ27" s="467"/>
      <c r="AK27" s="467"/>
      <c r="AL27" s="506"/>
      <c r="AM27" s="466">
        <v>113562</v>
      </c>
      <c r="AN27" s="467"/>
      <c r="AO27" s="467"/>
      <c r="AP27" s="467"/>
      <c r="AQ27" s="467"/>
      <c r="AR27" s="506"/>
      <c r="AS27" s="466">
        <v>3069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239925</v>
      </c>
      <c r="BO27" s="585"/>
      <c r="BP27" s="585"/>
      <c r="BQ27" s="585"/>
      <c r="BR27" s="585"/>
      <c r="BS27" s="585"/>
      <c r="BT27" s="585"/>
      <c r="BU27" s="586"/>
      <c r="BV27" s="584">
        <v>239877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3910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16203399</v>
      </c>
      <c r="BO28" s="379"/>
      <c r="BP28" s="379"/>
      <c r="BQ28" s="379"/>
      <c r="BR28" s="379"/>
      <c r="BS28" s="379"/>
      <c r="BT28" s="379"/>
      <c r="BU28" s="380"/>
      <c r="BV28" s="378">
        <v>13903943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22</v>
      </c>
      <c r="M29" s="467"/>
      <c r="N29" s="467"/>
      <c r="O29" s="467"/>
      <c r="P29" s="506"/>
      <c r="Q29" s="466">
        <v>3640</v>
      </c>
      <c r="R29" s="467"/>
      <c r="S29" s="467"/>
      <c r="T29" s="467"/>
      <c r="U29" s="467"/>
      <c r="V29" s="506"/>
      <c r="W29" s="562"/>
      <c r="X29" s="563"/>
      <c r="Y29" s="564"/>
      <c r="Z29" s="465" t="s">
        <v>165</v>
      </c>
      <c r="AA29" s="445"/>
      <c r="AB29" s="445"/>
      <c r="AC29" s="445"/>
      <c r="AD29" s="445"/>
      <c r="AE29" s="445"/>
      <c r="AF29" s="445"/>
      <c r="AG29" s="446"/>
      <c r="AH29" s="466">
        <v>689</v>
      </c>
      <c r="AI29" s="467"/>
      <c r="AJ29" s="467"/>
      <c r="AK29" s="467"/>
      <c r="AL29" s="506"/>
      <c r="AM29" s="466">
        <v>2128894</v>
      </c>
      <c r="AN29" s="467"/>
      <c r="AO29" s="467"/>
      <c r="AP29" s="467"/>
      <c r="AQ29" s="467"/>
      <c r="AR29" s="506"/>
      <c r="AS29" s="466">
        <v>3090</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4212</v>
      </c>
      <c r="BO29" s="416"/>
      <c r="BP29" s="416"/>
      <c r="BQ29" s="416"/>
      <c r="BR29" s="416"/>
      <c r="BS29" s="416"/>
      <c r="BT29" s="416"/>
      <c r="BU29" s="417"/>
      <c r="BV29" s="415">
        <v>4211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104209570</v>
      </c>
      <c r="BO30" s="585"/>
      <c r="BP30" s="585"/>
      <c r="BQ30" s="585"/>
      <c r="BR30" s="585"/>
      <c r="BS30" s="585"/>
      <c r="BT30" s="585"/>
      <c r="BU30" s="586"/>
      <c r="BV30" s="584">
        <v>146817874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魚市場特別会計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気仙沼・本吉地区土地開発公社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ガス事業会計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唐桑半島ビジターセンター事業特別会計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気仙沼産業センター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IF('各会計、関係団体の財政状況及び健全化判断比率'!B33="","",'各会計、関係団体の財政状況及び健全化判断比率'!B33)</f>
        <v>病院事業会計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公共下水道特別会計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気仙沼・本吉地域広域行政事務組合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本吉町産業振興公社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集落排水特別会計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簡易水道特別会計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宮城県後期高齢者医療事業会計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535</v>
      </c>
      <c r="D34" s="1181"/>
      <c r="E34" s="1182"/>
      <c r="F34" s="32">
        <v>30.62</v>
      </c>
      <c r="G34" s="33">
        <v>21.19</v>
      </c>
      <c r="H34" s="33">
        <v>37.299999999999997</v>
      </c>
      <c r="I34" s="33">
        <v>58.12</v>
      </c>
      <c r="J34" s="34">
        <v>77.05</v>
      </c>
      <c r="K34" s="22"/>
      <c r="L34" s="22"/>
      <c r="M34" s="22"/>
      <c r="N34" s="22"/>
      <c r="O34" s="22"/>
      <c r="P34" s="22"/>
    </row>
    <row r="35" spans="1:16" ht="39" customHeight="1" x14ac:dyDescent="0.15">
      <c r="A35" s="22"/>
      <c r="B35" s="35"/>
      <c r="C35" s="1175" t="s">
        <v>536</v>
      </c>
      <c r="D35" s="1176"/>
      <c r="E35" s="1177"/>
      <c r="F35" s="36">
        <v>10.38</v>
      </c>
      <c r="G35" s="37">
        <v>10.67</v>
      </c>
      <c r="H35" s="37">
        <v>11.1</v>
      </c>
      <c r="I35" s="37">
        <v>9.9499999999999993</v>
      </c>
      <c r="J35" s="38">
        <v>9.27</v>
      </c>
      <c r="K35" s="22"/>
      <c r="L35" s="22"/>
      <c r="M35" s="22"/>
      <c r="N35" s="22"/>
      <c r="O35" s="22"/>
      <c r="P35" s="22"/>
    </row>
    <row r="36" spans="1:16" ht="39" customHeight="1" x14ac:dyDescent="0.15">
      <c r="A36" s="22"/>
      <c r="B36" s="35"/>
      <c r="C36" s="1175" t="s">
        <v>537</v>
      </c>
      <c r="D36" s="1176"/>
      <c r="E36" s="1177"/>
      <c r="F36" s="36">
        <v>10.97</v>
      </c>
      <c r="G36" s="37">
        <v>10.42</v>
      </c>
      <c r="H36" s="37">
        <v>10.039999999999999</v>
      </c>
      <c r="I36" s="37">
        <v>8.5500000000000007</v>
      </c>
      <c r="J36" s="38">
        <v>8.9</v>
      </c>
      <c r="K36" s="22"/>
      <c r="L36" s="22"/>
      <c r="M36" s="22"/>
      <c r="N36" s="22"/>
      <c r="O36" s="22"/>
      <c r="P36" s="22"/>
    </row>
    <row r="37" spans="1:16" ht="39" customHeight="1" x14ac:dyDescent="0.15">
      <c r="A37" s="22"/>
      <c r="B37" s="35"/>
      <c r="C37" s="1175" t="s">
        <v>538</v>
      </c>
      <c r="D37" s="1176"/>
      <c r="E37" s="1177"/>
      <c r="F37" s="36">
        <v>1.34</v>
      </c>
      <c r="G37" s="37">
        <v>1.98</v>
      </c>
      <c r="H37" s="37">
        <v>2.46</v>
      </c>
      <c r="I37" s="37">
        <v>1.22</v>
      </c>
      <c r="J37" s="38">
        <v>2.44</v>
      </c>
      <c r="K37" s="22"/>
      <c r="L37" s="22"/>
      <c r="M37" s="22"/>
      <c r="N37" s="22"/>
      <c r="O37" s="22"/>
      <c r="P37" s="22"/>
    </row>
    <row r="38" spans="1:16" ht="39" customHeight="1" x14ac:dyDescent="0.15">
      <c r="A38" s="22"/>
      <c r="B38" s="35"/>
      <c r="C38" s="1175" t="s">
        <v>539</v>
      </c>
      <c r="D38" s="1176"/>
      <c r="E38" s="1177"/>
      <c r="F38" s="36">
        <v>4.49</v>
      </c>
      <c r="G38" s="37">
        <v>3.95</v>
      </c>
      <c r="H38" s="37">
        <v>1.6</v>
      </c>
      <c r="I38" s="37">
        <v>1.95</v>
      </c>
      <c r="J38" s="38">
        <v>1.37</v>
      </c>
      <c r="K38" s="22"/>
      <c r="L38" s="22"/>
      <c r="M38" s="22"/>
      <c r="N38" s="22"/>
      <c r="O38" s="22"/>
      <c r="P38" s="22"/>
    </row>
    <row r="39" spans="1:16" ht="39" customHeight="1" x14ac:dyDescent="0.15">
      <c r="A39" s="22"/>
      <c r="B39" s="35"/>
      <c r="C39" s="1175" t="s">
        <v>540</v>
      </c>
      <c r="D39" s="1176"/>
      <c r="E39" s="1177"/>
      <c r="F39" s="36">
        <v>0.81</v>
      </c>
      <c r="G39" s="37">
        <v>0.89</v>
      </c>
      <c r="H39" s="37">
        <v>0.94</v>
      </c>
      <c r="I39" s="37">
        <v>0.84</v>
      </c>
      <c r="J39" s="38">
        <v>0.67</v>
      </c>
      <c r="K39" s="22"/>
      <c r="L39" s="22"/>
      <c r="M39" s="22"/>
      <c r="N39" s="22"/>
      <c r="O39" s="22"/>
      <c r="P39" s="22"/>
    </row>
    <row r="40" spans="1:16" ht="39" customHeight="1" x14ac:dyDescent="0.15">
      <c r="A40" s="22"/>
      <c r="B40" s="35"/>
      <c r="C40" s="1175" t="s">
        <v>541</v>
      </c>
      <c r="D40" s="1176"/>
      <c r="E40" s="1177"/>
      <c r="F40" s="36">
        <v>0.12</v>
      </c>
      <c r="G40" s="37">
        <v>0.03</v>
      </c>
      <c r="H40" s="37">
        <v>0</v>
      </c>
      <c r="I40" s="37">
        <v>0.01</v>
      </c>
      <c r="J40" s="38">
        <v>0.01</v>
      </c>
      <c r="K40" s="22"/>
      <c r="L40" s="22"/>
      <c r="M40" s="22"/>
      <c r="N40" s="22"/>
      <c r="O40" s="22"/>
      <c r="P40" s="22"/>
    </row>
    <row r="41" spans="1:16" ht="39" customHeight="1" x14ac:dyDescent="0.15">
      <c r="A41" s="22"/>
      <c r="B41" s="35"/>
      <c r="C41" s="1175" t="s">
        <v>542</v>
      </c>
      <c r="D41" s="1176"/>
      <c r="E41" s="1177"/>
      <c r="F41" s="36">
        <v>0.6</v>
      </c>
      <c r="G41" s="37">
        <v>0</v>
      </c>
      <c r="H41" s="37">
        <v>0</v>
      </c>
      <c r="I41" s="37">
        <v>0</v>
      </c>
      <c r="J41" s="38">
        <v>0</v>
      </c>
      <c r="K41" s="22"/>
      <c r="L41" s="22"/>
      <c r="M41" s="22"/>
      <c r="N41" s="22"/>
      <c r="O41" s="22"/>
      <c r="P41" s="22"/>
    </row>
    <row r="42" spans="1:16" ht="39" customHeight="1" x14ac:dyDescent="0.15">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544</v>
      </c>
      <c r="D43" s="1179"/>
      <c r="E43" s="1180"/>
      <c r="F43" s="41">
        <v>0.01</v>
      </c>
      <c r="G43" s="42">
        <v>3.77</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3381</v>
      </c>
      <c r="L45" s="60">
        <v>3484</v>
      </c>
      <c r="M45" s="60">
        <v>3484</v>
      </c>
      <c r="N45" s="60">
        <v>3231</v>
      </c>
      <c r="O45" s="61">
        <v>3237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1111</v>
      </c>
      <c r="L48" s="64">
        <v>1230</v>
      </c>
      <c r="M48" s="64">
        <v>1188</v>
      </c>
      <c r="N48" s="64">
        <v>1362</v>
      </c>
      <c r="O48" s="65">
        <v>1551</v>
      </c>
      <c r="P48" s="48"/>
      <c r="Q48" s="48"/>
      <c r="R48" s="48"/>
      <c r="S48" s="48"/>
      <c r="T48" s="48"/>
      <c r="U48" s="48"/>
    </row>
    <row r="49" spans="1:21" ht="30.75" customHeight="1" x14ac:dyDescent="0.15">
      <c r="A49" s="48"/>
      <c r="B49" s="1193"/>
      <c r="C49" s="1194"/>
      <c r="D49" s="62"/>
      <c r="E49" s="1185" t="s">
        <v>15</v>
      </c>
      <c r="F49" s="1185"/>
      <c r="G49" s="1185"/>
      <c r="H49" s="1185"/>
      <c r="I49" s="1185"/>
      <c r="J49" s="1186"/>
      <c r="K49" s="63">
        <v>39</v>
      </c>
      <c r="L49" s="64">
        <v>45</v>
      </c>
      <c r="M49" s="64">
        <v>40</v>
      </c>
      <c r="N49" s="64">
        <v>35</v>
      </c>
      <c r="O49" s="65">
        <v>30</v>
      </c>
      <c r="P49" s="48"/>
      <c r="Q49" s="48"/>
      <c r="R49" s="48"/>
      <c r="S49" s="48"/>
      <c r="T49" s="48"/>
      <c r="U49" s="48"/>
    </row>
    <row r="50" spans="1:21" ht="30.75" customHeight="1" x14ac:dyDescent="0.15">
      <c r="A50" s="48"/>
      <c r="B50" s="1193"/>
      <c r="C50" s="1194"/>
      <c r="D50" s="62"/>
      <c r="E50" s="1185" t="s">
        <v>16</v>
      </c>
      <c r="F50" s="1185"/>
      <c r="G50" s="1185"/>
      <c r="H50" s="1185"/>
      <c r="I50" s="1185"/>
      <c r="J50" s="1186"/>
      <c r="K50" s="63">
        <v>126</v>
      </c>
      <c r="L50" s="64">
        <v>166</v>
      </c>
      <c r="M50" s="64">
        <v>17</v>
      </c>
      <c r="N50" s="64">
        <v>17</v>
      </c>
      <c r="O50" s="65">
        <v>17</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2403</v>
      </c>
      <c r="L52" s="64">
        <v>2486</v>
      </c>
      <c r="M52" s="64">
        <v>2661</v>
      </c>
      <c r="N52" s="64">
        <v>2770</v>
      </c>
      <c r="O52" s="65">
        <v>2752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2254</v>
      </c>
      <c r="L53" s="69">
        <v>2439</v>
      </c>
      <c r="M53" s="69">
        <v>2068</v>
      </c>
      <c r="N53" s="69">
        <v>1875</v>
      </c>
      <c r="O53" s="70">
        <v>2083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99" t="s">
        <v>23</v>
      </c>
      <c r="C41" s="1200"/>
      <c r="D41" s="81"/>
      <c r="E41" s="1205" t="s">
        <v>24</v>
      </c>
      <c r="F41" s="1205"/>
      <c r="G41" s="1205"/>
      <c r="H41" s="1206"/>
      <c r="I41" s="82">
        <v>31065</v>
      </c>
      <c r="J41" s="83">
        <v>30570</v>
      </c>
      <c r="K41" s="83">
        <v>29947</v>
      </c>
      <c r="L41" s="83">
        <v>31561</v>
      </c>
      <c r="M41" s="84">
        <v>33619</v>
      </c>
    </row>
    <row r="42" spans="2:13" ht="27.75" customHeight="1" x14ac:dyDescent="0.15">
      <c r="B42" s="1201"/>
      <c r="C42" s="1202"/>
      <c r="D42" s="85"/>
      <c r="E42" s="1207" t="s">
        <v>25</v>
      </c>
      <c r="F42" s="1207"/>
      <c r="G42" s="1207"/>
      <c r="H42" s="1208"/>
      <c r="I42" s="86">
        <v>264</v>
      </c>
      <c r="J42" s="87">
        <v>100</v>
      </c>
      <c r="K42" s="87">
        <v>263</v>
      </c>
      <c r="L42" s="87">
        <v>226</v>
      </c>
      <c r="M42" s="88">
        <v>190</v>
      </c>
    </row>
    <row r="43" spans="2:13" ht="27.75" customHeight="1" x14ac:dyDescent="0.15">
      <c r="B43" s="1201"/>
      <c r="C43" s="1202"/>
      <c r="D43" s="85"/>
      <c r="E43" s="1207" t="s">
        <v>26</v>
      </c>
      <c r="F43" s="1207"/>
      <c r="G43" s="1207"/>
      <c r="H43" s="1208"/>
      <c r="I43" s="86">
        <v>13888</v>
      </c>
      <c r="J43" s="87">
        <v>13805</v>
      </c>
      <c r="K43" s="87">
        <v>13359</v>
      </c>
      <c r="L43" s="87">
        <v>13605</v>
      </c>
      <c r="M43" s="88">
        <v>13870</v>
      </c>
    </row>
    <row r="44" spans="2:13" ht="27.75" customHeight="1" x14ac:dyDescent="0.15">
      <c r="B44" s="1201"/>
      <c r="C44" s="1202"/>
      <c r="D44" s="85"/>
      <c r="E44" s="1207" t="s">
        <v>27</v>
      </c>
      <c r="F44" s="1207"/>
      <c r="G44" s="1207"/>
      <c r="H44" s="1208"/>
      <c r="I44" s="86">
        <v>228</v>
      </c>
      <c r="J44" s="87">
        <v>171</v>
      </c>
      <c r="K44" s="87">
        <v>231</v>
      </c>
      <c r="L44" s="87">
        <v>225</v>
      </c>
      <c r="M44" s="88">
        <v>278</v>
      </c>
    </row>
    <row r="45" spans="2:13" ht="27.75" customHeight="1" x14ac:dyDescent="0.15">
      <c r="B45" s="1201"/>
      <c r="C45" s="1202"/>
      <c r="D45" s="85"/>
      <c r="E45" s="1207" t="s">
        <v>28</v>
      </c>
      <c r="F45" s="1207"/>
      <c r="G45" s="1207"/>
      <c r="H45" s="1208"/>
      <c r="I45" s="86">
        <v>6598</v>
      </c>
      <c r="J45" s="87">
        <v>6486</v>
      </c>
      <c r="K45" s="87">
        <v>6016</v>
      </c>
      <c r="L45" s="87">
        <v>5475</v>
      </c>
      <c r="M45" s="88">
        <v>5108</v>
      </c>
    </row>
    <row r="46" spans="2:13" ht="27.75" customHeight="1" x14ac:dyDescent="0.15">
      <c r="B46" s="1201"/>
      <c r="C46" s="1202"/>
      <c r="D46" s="85"/>
      <c r="E46" s="1207" t="s">
        <v>29</v>
      </c>
      <c r="F46" s="1207"/>
      <c r="G46" s="1207"/>
      <c r="H46" s="1208"/>
      <c r="I46" s="86">
        <v>27</v>
      </c>
      <c r="J46" s="87">
        <v>55</v>
      </c>
      <c r="K46" s="87">
        <v>72</v>
      </c>
      <c r="L46" s="87">
        <v>29</v>
      </c>
      <c r="M46" s="88">
        <v>5</v>
      </c>
    </row>
    <row r="47" spans="2:13" ht="27.75" customHeight="1" x14ac:dyDescent="0.15">
      <c r="B47" s="1201"/>
      <c r="C47" s="1202"/>
      <c r="D47" s="85"/>
      <c r="E47" s="1207" t="s">
        <v>30</v>
      </c>
      <c r="F47" s="1207"/>
      <c r="G47" s="1207"/>
      <c r="H47" s="1208"/>
      <c r="I47" s="86" t="s">
        <v>490</v>
      </c>
      <c r="J47" s="87" t="s">
        <v>490</v>
      </c>
      <c r="K47" s="87" t="s">
        <v>490</v>
      </c>
      <c r="L47" s="87" t="s">
        <v>490</v>
      </c>
      <c r="M47" s="88" t="s">
        <v>490</v>
      </c>
    </row>
    <row r="48" spans="2:13" ht="27.75" customHeight="1" x14ac:dyDescent="0.15">
      <c r="B48" s="1203"/>
      <c r="C48" s="1204"/>
      <c r="D48" s="85"/>
      <c r="E48" s="1207" t="s">
        <v>31</v>
      </c>
      <c r="F48" s="1207"/>
      <c r="G48" s="1207"/>
      <c r="H48" s="1208"/>
      <c r="I48" s="86" t="s">
        <v>490</v>
      </c>
      <c r="J48" s="87" t="s">
        <v>490</v>
      </c>
      <c r="K48" s="87" t="s">
        <v>490</v>
      </c>
      <c r="L48" s="87" t="s">
        <v>490</v>
      </c>
      <c r="M48" s="88" t="s">
        <v>490</v>
      </c>
    </row>
    <row r="49" spans="2:13" ht="27.75" customHeight="1" x14ac:dyDescent="0.15">
      <c r="B49" s="1209" t="s">
        <v>32</v>
      </c>
      <c r="C49" s="1210"/>
      <c r="D49" s="89"/>
      <c r="E49" s="1207" t="s">
        <v>33</v>
      </c>
      <c r="F49" s="1207"/>
      <c r="G49" s="1207"/>
      <c r="H49" s="1208"/>
      <c r="I49" s="86">
        <v>4542</v>
      </c>
      <c r="J49" s="87">
        <v>15417</v>
      </c>
      <c r="K49" s="87">
        <v>13194</v>
      </c>
      <c r="L49" s="87">
        <v>16988</v>
      </c>
      <c r="M49" s="88">
        <v>19395</v>
      </c>
    </row>
    <row r="50" spans="2:13" ht="27.75" customHeight="1" x14ac:dyDescent="0.15">
      <c r="B50" s="1201"/>
      <c r="C50" s="1202"/>
      <c r="D50" s="85"/>
      <c r="E50" s="1207" t="s">
        <v>34</v>
      </c>
      <c r="F50" s="1207"/>
      <c r="G50" s="1207"/>
      <c r="H50" s="1208"/>
      <c r="I50" s="86">
        <v>3504</v>
      </c>
      <c r="J50" s="87">
        <v>3197</v>
      </c>
      <c r="K50" s="87">
        <v>3089</v>
      </c>
      <c r="L50" s="87">
        <v>3134</v>
      </c>
      <c r="M50" s="88">
        <v>4417</v>
      </c>
    </row>
    <row r="51" spans="2:13" ht="27.75" customHeight="1" x14ac:dyDescent="0.15">
      <c r="B51" s="1203"/>
      <c r="C51" s="1204"/>
      <c r="D51" s="85"/>
      <c r="E51" s="1207" t="s">
        <v>35</v>
      </c>
      <c r="F51" s="1207"/>
      <c r="G51" s="1207"/>
      <c r="H51" s="1208"/>
      <c r="I51" s="86">
        <v>27620</v>
      </c>
      <c r="J51" s="87">
        <v>27396</v>
      </c>
      <c r="K51" s="87">
        <v>27897</v>
      </c>
      <c r="L51" s="87">
        <v>28737</v>
      </c>
      <c r="M51" s="88">
        <v>27852</v>
      </c>
    </row>
    <row r="52" spans="2:13" ht="27.75" customHeight="1" thickBot="1" x14ac:dyDescent="0.2">
      <c r="B52" s="1211" t="s">
        <v>36</v>
      </c>
      <c r="C52" s="1212"/>
      <c r="D52" s="90"/>
      <c r="E52" s="1213" t="s">
        <v>37</v>
      </c>
      <c r="F52" s="1213"/>
      <c r="G52" s="1213"/>
      <c r="H52" s="1214"/>
      <c r="I52" s="91">
        <v>16405</v>
      </c>
      <c r="J52" s="92">
        <v>5176</v>
      </c>
      <c r="K52" s="92">
        <v>5708</v>
      </c>
      <c r="L52" s="92">
        <v>2262</v>
      </c>
      <c r="M52" s="93">
        <v>1406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24"/>
      <c r="H50" s="1225"/>
      <c r="I50" s="1225"/>
      <c r="J50" s="1226"/>
      <c r="K50" s="354" t="s">
        <v>529</v>
      </c>
      <c r="L50" s="354" t="s">
        <v>530</v>
      </c>
      <c r="M50" s="354" t="s">
        <v>531</v>
      </c>
      <c r="N50" s="354" t="s">
        <v>532</v>
      </c>
      <c r="O50" s="354" t="s">
        <v>533</v>
      </c>
    </row>
    <row r="51" spans="1:17" x14ac:dyDescent="0.15">
      <c r="B51" s="248"/>
      <c r="C51" s="244"/>
      <c r="D51" s="244"/>
      <c r="E51" s="244"/>
      <c r="F51" s="244"/>
      <c r="G51" s="1227" t="s">
        <v>566</v>
      </c>
      <c r="H51" s="1228"/>
      <c r="I51" s="1233" t="s">
        <v>567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569</v>
      </c>
      <c r="H55" s="1239"/>
      <c r="I55" s="1237" t="s">
        <v>567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47" t="s">
        <v>573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24"/>
      <c r="H72" s="1225"/>
      <c r="I72" s="1225"/>
      <c r="J72" s="1226"/>
      <c r="K72" s="354" t="s">
        <v>529</v>
      </c>
      <c r="L72" s="354" t="s">
        <v>530</v>
      </c>
      <c r="M72" s="354" t="s">
        <v>531</v>
      </c>
      <c r="N72" s="354" t="s">
        <v>532</v>
      </c>
      <c r="O72" s="354" t="s">
        <v>533</v>
      </c>
    </row>
    <row r="73" spans="2:30" x14ac:dyDescent="0.15">
      <c r="B73" s="248"/>
      <c r="C73" s="244"/>
      <c r="D73" s="244"/>
      <c r="E73" s="244"/>
      <c r="F73" s="244"/>
      <c r="G73" s="1227" t="s">
        <v>566</v>
      </c>
      <c r="H73" s="1228"/>
      <c r="I73" s="1233" t="s">
        <v>567</v>
      </c>
      <c r="J73" s="1233"/>
      <c r="K73" s="1248">
        <v>100.3</v>
      </c>
      <c r="L73" s="1248">
        <v>32.700000000000003</v>
      </c>
      <c r="M73" s="1236">
        <v>35.5</v>
      </c>
      <c r="N73" s="1236">
        <v>14.2</v>
      </c>
      <c r="O73" s="1236">
        <v>8.6999999999999993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572</v>
      </c>
      <c r="J75" s="1237"/>
      <c r="K75" s="1249">
        <v>15.2</v>
      </c>
      <c r="L75" s="1249">
        <v>15</v>
      </c>
      <c r="M75" s="1249">
        <v>14</v>
      </c>
      <c r="N75" s="1249">
        <v>13.3</v>
      </c>
      <c r="O75" s="1249">
        <v>12.5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569</v>
      </c>
      <c r="H77" s="1239"/>
      <c r="I77" s="1237" t="s">
        <v>567</v>
      </c>
      <c r="J77" s="1237"/>
      <c r="K77" s="1248">
        <v>69.2</v>
      </c>
      <c r="L77" s="1248">
        <v>58.2</v>
      </c>
      <c r="M77" s="1236">
        <v>50.3</v>
      </c>
      <c r="N77" s="1236">
        <v>45.9</v>
      </c>
      <c r="O77" s="1236">
        <v>39</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572</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49846</v>
      </c>
      <c r="E3" s="116"/>
      <c r="F3" s="117">
        <v>47569</v>
      </c>
      <c r="G3" s="118"/>
      <c r="H3" s="119"/>
    </row>
    <row r="4" spans="1:8" x14ac:dyDescent="0.15">
      <c r="A4" s="120"/>
      <c r="B4" s="121"/>
      <c r="C4" s="122"/>
      <c r="D4" s="123">
        <v>23970</v>
      </c>
      <c r="E4" s="124"/>
      <c r="F4" s="125">
        <v>26255</v>
      </c>
      <c r="G4" s="126"/>
      <c r="H4" s="127"/>
    </row>
    <row r="5" spans="1:8" x14ac:dyDescent="0.15">
      <c r="A5" s="108" t="s">
        <v>523</v>
      </c>
      <c r="B5" s="113"/>
      <c r="C5" s="114"/>
      <c r="D5" s="115">
        <v>69108</v>
      </c>
      <c r="E5" s="116"/>
      <c r="F5" s="117">
        <v>50880</v>
      </c>
      <c r="G5" s="118"/>
      <c r="H5" s="119"/>
    </row>
    <row r="6" spans="1:8" x14ac:dyDescent="0.15">
      <c r="A6" s="120"/>
      <c r="B6" s="121"/>
      <c r="C6" s="122"/>
      <c r="D6" s="123">
        <v>20154</v>
      </c>
      <c r="E6" s="124"/>
      <c r="F6" s="125">
        <v>26879</v>
      </c>
      <c r="G6" s="126"/>
      <c r="H6" s="127"/>
    </row>
    <row r="7" spans="1:8" x14ac:dyDescent="0.15">
      <c r="A7" s="108" t="s">
        <v>524</v>
      </c>
      <c r="B7" s="113"/>
      <c r="C7" s="114"/>
      <c r="D7" s="115">
        <v>502805</v>
      </c>
      <c r="E7" s="116"/>
      <c r="F7" s="117">
        <v>63956</v>
      </c>
      <c r="G7" s="118"/>
      <c r="H7" s="119"/>
    </row>
    <row r="8" spans="1:8" x14ac:dyDescent="0.15">
      <c r="A8" s="120"/>
      <c r="B8" s="121"/>
      <c r="C8" s="122"/>
      <c r="D8" s="123">
        <v>45060</v>
      </c>
      <c r="E8" s="124"/>
      <c r="F8" s="125">
        <v>29239</v>
      </c>
      <c r="G8" s="126"/>
      <c r="H8" s="127"/>
    </row>
    <row r="9" spans="1:8" x14ac:dyDescent="0.15">
      <c r="A9" s="108" t="s">
        <v>525</v>
      </c>
      <c r="B9" s="113"/>
      <c r="C9" s="114"/>
      <c r="D9" s="115">
        <v>680873</v>
      </c>
      <c r="E9" s="116"/>
      <c r="F9" s="117">
        <v>66255</v>
      </c>
      <c r="G9" s="118"/>
      <c r="H9" s="119"/>
    </row>
    <row r="10" spans="1:8" x14ac:dyDescent="0.15">
      <c r="A10" s="120"/>
      <c r="B10" s="121"/>
      <c r="C10" s="122"/>
      <c r="D10" s="123">
        <v>35148</v>
      </c>
      <c r="E10" s="124"/>
      <c r="F10" s="125">
        <v>31822</v>
      </c>
      <c r="G10" s="126"/>
      <c r="H10" s="127"/>
    </row>
    <row r="11" spans="1:8" x14ac:dyDescent="0.15">
      <c r="A11" s="108" t="s">
        <v>526</v>
      </c>
      <c r="B11" s="113"/>
      <c r="C11" s="114"/>
      <c r="D11" s="115">
        <v>1169483</v>
      </c>
      <c r="E11" s="116"/>
      <c r="F11" s="117">
        <v>92247</v>
      </c>
      <c r="G11" s="118"/>
      <c r="H11" s="119"/>
    </row>
    <row r="12" spans="1:8" x14ac:dyDescent="0.15">
      <c r="A12" s="120"/>
      <c r="B12" s="121"/>
      <c r="C12" s="128"/>
      <c r="D12" s="123">
        <v>23388</v>
      </c>
      <c r="E12" s="124"/>
      <c r="F12" s="125">
        <v>37204</v>
      </c>
      <c r="G12" s="126"/>
      <c r="H12" s="127"/>
    </row>
    <row r="13" spans="1:8" x14ac:dyDescent="0.15">
      <c r="A13" s="108"/>
      <c r="B13" s="113"/>
      <c r="C13" s="129"/>
      <c r="D13" s="130">
        <v>494423</v>
      </c>
      <c r="E13" s="131"/>
      <c r="F13" s="132">
        <v>64181</v>
      </c>
      <c r="G13" s="133"/>
      <c r="H13" s="119"/>
    </row>
    <row r="14" spans="1:8" x14ac:dyDescent="0.15">
      <c r="A14" s="120"/>
      <c r="B14" s="121"/>
      <c r="C14" s="122"/>
      <c r="D14" s="123">
        <v>29544</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25.08</v>
      </c>
      <c r="C19" s="134">
        <f>ROUND(VALUE(SUBSTITUTE(実質収支比率等に係る経年分析!G$48,"▲","-")),2)</f>
        <v>21.2</v>
      </c>
      <c r="D19" s="134">
        <f>ROUND(VALUE(SUBSTITUTE(実質収支比率等に係る経年分析!H$48,"▲","-")),2)</f>
        <v>37.31</v>
      </c>
      <c r="E19" s="134">
        <f>ROUND(VALUE(SUBSTITUTE(実質収支比率等に係る経年分析!I$48,"▲","-")),2)</f>
        <v>58.13</v>
      </c>
      <c r="F19" s="134">
        <f>ROUND(VALUE(SUBSTITUTE(実質収支比率等に係る経年分析!J$48,"▲","-")),2)</f>
        <v>77.06</v>
      </c>
    </row>
    <row r="20" spans="1:11" x14ac:dyDescent="0.15">
      <c r="A20" s="134" t="s">
        <v>42</v>
      </c>
      <c r="B20" s="134">
        <f>ROUND(VALUE(SUBSTITUTE(実質収支比率等に係る経年分析!F$47,"▲","-")),2)</f>
        <v>12.63</v>
      </c>
      <c r="C20" s="134">
        <f>ROUND(VALUE(SUBSTITUTE(実質収支比率等に係る経年分析!G$47,"▲","-")),2)</f>
        <v>71.28</v>
      </c>
      <c r="D20" s="134">
        <f>ROUND(VALUE(SUBSTITUTE(実質収支比率等に係る経年分析!H$47,"▲","-")),2)</f>
        <v>56.11</v>
      </c>
      <c r="E20" s="134">
        <f>ROUND(VALUE(SUBSTITUTE(実質収支比率等に係る経年分析!I$47,"▲","-")),2)</f>
        <v>75.069999999999993</v>
      </c>
      <c r="F20" s="134">
        <f>ROUND(VALUE(SUBSTITUTE(実質収支比率等に係る経年分析!J$47,"▲","-")),2)</f>
        <v>86.45</v>
      </c>
    </row>
    <row r="21" spans="1:11" x14ac:dyDescent="0.15">
      <c r="A21" s="134" t="s">
        <v>43</v>
      </c>
      <c r="B21" s="134">
        <f>IF(ISNUMBER(VALUE(SUBSTITUTE(実質収支比率等に係る経年分析!F$49,"▲","-"))),ROUND(VALUE(SUBSTITUTE(実質収支比率等に係る経年分析!F$49,"▲","-")),2),NA())</f>
        <v>18.649999999999999</v>
      </c>
      <c r="C21" s="134">
        <f>IF(ISNUMBER(VALUE(SUBSTITUTE(実質収支比率等に係る経年分析!G$49,"▲","-"))),ROUND(VALUE(SUBSTITUTE(実質収支比率等に係る経年分析!G$49,"▲","-")),2),NA())</f>
        <v>37.36</v>
      </c>
      <c r="D21" s="134">
        <f>IF(ISNUMBER(VALUE(SUBSTITUTE(実質収支比率等に係る経年分析!H$49,"▲","-"))),ROUND(VALUE(SUBSTITUTE(実質収支比率等に係る経年分析!H$49,"▲","-")),2),NA())</f>
        <v>-7.84</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2.5499999999999998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3.77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ガス事業会計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0.67</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2.44</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10.039999999999999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8.5500000000000007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9.9499999999999993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37.299999999999997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77.05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2403</v>
      </c>
      <c r="E42" s="136"/>
      <c r="F42" s="136"/>
      <c r="G42" s="136">
        <f>'実質公債費比率（分子）の構造'!L$52</f>
        <v>2486</v>
      </c>
      <c r="H42" s="136"/>
      <c r="I42" s="136"/>
      <c r="J42" s="136">
        <f>'実質公債費比率（分子）の構造'!M$52</f>
        <v>2661</v>
      </c>
      <c r="K42" s="136"/>
      <c r="L42" s="136"/>
      <c r="M42" s="136">
        <f>'実質公債費比率（分子）の構造'!N$52</f>
        <v>2770</v>
      </c>
      <c r="N42" s="136"/>
      <c r="O42" s="136"/>
      <c r="P42" s="136">
        <f>'実質公債費比率（分子）の構造'!O$52</f>
        <v>2752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126</v>
      </c>
      <c r="C44" s="136"/>
      <c r="D44" s="136"/>
      <c r="E44" s="136">
        <f>'実質公債費比率（分子）の構造'!L$50</f>
        <v>166</v>
      </c>
      <c r="F44" s="136"/>
      <c r="G44" s="136"/>
      <c r="H44" s="136">
        <f>'実質公債費比率（分子）の構造'!M$50</f>
        <v>17</v>
      </c>
      <c r="I44" s="136"/>
      <c r="J44" s="136"/>
      <c r="K44" s="136">
        <f>'実質公債費比率（分子）の構造'!N$50</f>
        <v>17</v>
      </c>
      <c r="L44" s="136"/>
      <c r="M44" s="136"/>
      <c r="N44" s="136">
        <f>'実質公債費比率（分子）の構造'!O$50</f>
        <v>17</v>
      </c>
      <c r="O44" s="136"/>
      <c r="P44" s="136"/>
    </row>
    <row r="45" spans="1:16" x14ac:dyDescent="0.15">
      <c r="A45" s="136" t="s">
        <v>53</v>
      </c>
      <c r="B45" s="136">
        <f>'実質公債費比率（分子）の構造'!K$49</f>
        <v>39</v>
      </c>
      <c r="C45" s="136"/>
      <c r="D45" s="136"/>
      <c r="E45" s="136">
        <f>'実質公債費比率（分子）の構造'!L$49</f>
        <v>45</v>
      </c>
      <c r="F45" s="136"/>
      <c r="G45" s="136"/>
      <c r="H45" s="136">
        <f>'実質公債費比率（分子）の構造'!M$49</f>
        <v>40</v>
      </c>
      <c r="I45" s="136"/>
      <c r="J45" s="136"/>
      <c r="K45" s="136">
        <f>'実質公債費比率（分子）の構造'!N$49</f>
        <v>35</v>
      </c>
      <c r="L45" s="136"/>
      <c r="M45" s="136"/>
      <c r="N45" s="136">
        <f>'実質公債費比率（分子）の構造'!O$49</f>
        <v>30</v>
      </c>
      <c r="O45" s="136"/>
      <c r="P45" s="136"/>
    </row>
    <row r="46" spans="1:16" x14ac:dyDescent="0.15">
      <c r="A46" s="136" t="s">
        <v>54</v>
      </c>
      <c r="B46" s="136">
        <f>'実質公債費比率（分子）の構造'!K$48</f>
        <v>1111</v>
      </c>
      <c r="C46" s="136"/>
      <c r="D46" s="136"/>
      <c r="E46" s="136">
        <f>'実質公債費比率（分子）の構造'!L$48</f>
        <v>1230</v>
      </c>
      <c r="F46" s="136"/>
      <c r="G46" s="136"/>
      <c r="H46" s="136">
        <f>'実質公債費比率（分子）の構造'!M$48</f>
        <v>1188</v>
      </c>
      <c r="I46" s="136"/>
      <c r="J46" s="136"/>
      <c r="K46" s="136">
        <f>'実質公債費比率（分子）の構造'!N$48</f>
        <v>1362</v>
      </c>
      <c r="L46" s="136"/>
      <c r="M46" s="136"/>
      <c r="N46" s="136">
        <f>'実質公債費比率（分子）の構造'!O$48</f>
        <v>1551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3381</v>
      </c>
      <c r="C49" s="136"/>
      <c r="D49" s="136"/>
      <c r="E49" s="136">
        <f>'実質公債費比率（分子）の構造'!L$45</f>
        <v>3484</v>
      </c>
      <c r="F49" s="136"/>
      <c r="G49" s="136"/>
      <c r="H49" s="136">
        <f>'実質公債費比率（分子）の構造'!M$45</f>
        <v>3484</v>
      </c>
      <c r="I49" s="136"/>
      <c r="J49" s="136"/>
      <c r="K49" s="136">
        <f>'実質公債費比率（分子）の構造'!N$45</f>
        <v>3231</v>
      </c>
      <c r="L49" s="136"/>
      <c r="M49" s="136"/>
      <c r="N49" s="136">
        <f>'実質公債費比率（分子）の構造'!O$45</f>
        <v>3237</v>
      </c>
      <c r="O49" s="136"/>
      <c r="P49" s="136"/>
    </row>
    <row r="50" spans="1:16" x14ac:dyDescent="0.15">
      <c r="A50" s="136" t="s">
        <v>58</v>
      </c>
      <c r="B50" s="136" t="e">
        <f>NA()</f>
        <v>#N/A</v>
      </c>
      <c r="C50" s="136">
        <f>IF(ISNUMBER('実質公債費比率（分子）の構造'!K$53),'実質公債費比率（分子）の構造'!K$53,NA())</f>
        <v>2254</v>
      </c>
      <c r="D50" s="136" t="e">
        <f>NA()</f>
        <v>#N/A</v>
      </c>
      <c r="E50" s="136" t="e">
        <f>NA()</f>
        <v>#N/A</v>
      </c>
      <c r="F50" s="136">
        <f>IF(ISNUMBER('実質公債費比率（分子）の構造'!L$53),'実質公債費比率（分子）の構造'!L$53,NA())</f>
        <v>2439</v>
      </c>
      <c r="G50" s="136" t="e">
        <f>NA()</f>
        <v>#N/A</v>
      </c>
      <c r="H50" s="136" t="e">
        <f>NA()</f>
        <v>#N/A</v>
      </c>
      <c r="I50" s="136">
        <f>IF(ISNUMBER('実質公債費比率（分子）の構造'!M$53),'実質公債費比率（分子）の構造'!M$53,NA())</f>
        <v>2068</v>
      </c>
      <c r="J50" s="136" t="e">
        <f>NA()</f>
        <v>#N/A</v>
      </c>
      <c r="K50" s="136" t="e">
        <f>NA()</f>
        <v>#N/A</v>
      </c>
      <c r="L50" s="136">
        <f>IF(ISNUMBER('実質公債費比率（分子）の構造'!N$53),'実質公債費比率（分子）の構造'!N$53,NA())</f>
        <v>1875</v>
      </c>
      <c r="M50" s="136" t="e">
        <f>NA()</f>
        <v>#N/A</v>
      </c>
      <c r="N50" s="136" t="e">
        <f>NA()</f>
        <v>#N/A</v>
      </c>
      <c r="O50" s="136">
        <f>IF(ISNUMBER('実質公債費比率（分子）の構造'!O$53),'実質公債費比率（分子）の構造'!O$53,NA())</f>
        <v>2083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27620</v>
      </c>
      <c r="E56" s="135"/>
      <c r="F56" s="135"/>
      <c r="G56" s="135">
        <f>'将来負担比率（分子）の構造'!J$51</f>
        <v>27396</v>
      </c>
      <c r="H56" s="135"/>
      <c r="I56" s="135"/>
      <c r="J56" s="135">
        <f>'将来負担比率（分子）の構造'!K$51</f>
        <v>27897</v>
      </c>
      <c r="K56" s="135"/>
      <c r="L56" s="135"/>
      <c r="M56" s="135">
        <f>'将来負担比率（分子）の構造'!L$51</f>
        <v>28737</v>
      </c>
      <c r="N56" s="135"/>
      <c r="O56" s="135"/>
      <c r="P56" s="135">
        <f>'将来負担比率（分子）の構造'!M$51</f>
        <v>27852</v>
      </c>
    </row>
    <row r="57" spans="1:16" x14ac:dyDescent="0.15">
      <c r="A57" s="135" t="s">
        <v>34</v>
      </c>
      <c r="B57" s="135"/>
      <c r="C57" s="135"/>
      <c r="D57" s="135">
        <f>'将来負担比率（分子）の構造'!I$50</f>
        <v>3504</v>
      </c>
      <c r="E57" s="135"/>
      <c r="F57" s="135"/>
      <c r="G57" s="135">
        <f>'将来負担比率（分子）の構造'!J$50</f>
        <v>3197</v>
      </c>
      <c r="H57" s="135"/>
      <c r="I57" s="135"/>
      <c r="J57" s="135">
        <f>'将来負担比率（分子）の構造'!K$50</f>
        <v>3089</v>
      </c>
      <c r="K57" s="135"/>
      <c r="L57" s="135"/>
      <c r="M57" s="135">
        <f>'将来負担比率（分子）の構造'!L$50</f>
        <v>3134</v>
      </c>
      <c r="N57" s="135"/>
      <c r="O57" s="135"/>
      <c r="P57" s="135">
        <f>'将来負担比率（分子）の構造'!M$50</f>
        <v>4417</v>
      </c>
    </row>
    <row r="58" spans="1:16" x14ac:dyDescent="0.15">
      <c r="A58" s="135" t="s">
        <v>33</v>
      </c>
      <c r="B58" s="135"/>
      <c r="C58" s="135"/>
      <c r="D58" s="135">
        <f>'将来負担比率（分子）の構造'!I$49</f>
        <v>4542</v>
      </c>
      <c r="E58" s="135"/>
      <c r="F58" s="135"/>
      <c r="G58" s="135">
        <f>'将来負担比率（分子）の構造'!J$49</f>
        <v>15417</v>
      </c>
      <c r="H58" s="135"/>
      <c r="I58" s="135"/>
      <c r="J58" s="135">
        <f>'将来負担比率（分子）の構造'!K$49</f>
        <v>13194</v>
      </c>
      <c r="K58" s="135"/>
      <c r="L58" s="135"/>
      <c r="M58" s="135">
        <f>'将来負担比率（分子）の構造'!L$49</f>
        <v>16988</v>
      </c>
      <c r="N58" s="135"/>
      <c r="O58" s="135"/>
      <c r="P58" s="135">
        <f>'将来負担比率（分子）の構造'!M$49</f>
        <v>19395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27</v>
      </c>
      <c r="C61" s="135"/>
      <c r="D61" s="135"/>
      <c r="E61" s="135">
        <f>'将来負担比率（分子）の構造'!J$46</f>
        <v>55</v>
      </c>
      <c r="F61" s="135"/>
      <c r="G61" s="135"/>
      <c r="H61" s="135">
        <f>'将来負担比率（分子）の構造'!K$46</f>
        <v>72</v>
      </c>
      <c r="I61" s="135"/>
      <c r="J61" s="135"/>
      <c r="K61" s="135">
        <f>'将来負担比率（分子）の構造'!L$46</f>
        <v>29</v>
      </c>
      <c r="L61" s="135"/>
      <c r="M61" s="135"/>
      <c r="N61" s="135">
        <f>'将来負担比率（分子）の構造'!M$46</f>
        <v>5</v>
      </c>
      <c r="O61" s="135"/>
      <c r="P61" s="135"/>
    </row>
    <row r="62" spans="1:16" x14ac:dyDescent="0.15">
      <c r="A62" s="135" t="s">
        <v>28</v>
      </c>
      <c r="B62" s="135">
        <f>'将来負担比率（分子）の構造'!I$45</f>
        <v>6598</v>
      </c>
      <c r="C62" s="135"/>
      <c r="D62" s="135"/>
      <c r="E62" s="135">
        <f>'将来負担比率（分子）の構造'!J$45</f>
        <v>6486</v>
      </c>
      <c r="F62" s="135"/>
      <c r="G62" s="135"/>
      <c r="H62" s="135">
        <f>'将来負担比率（分子）の構造'!K$45</f>
        <v>6016</v>
      </c>
      <c r="I62" s="135"/>
      <c r="J62" s="135"/>
      <c r="K62" s="135">
        <f>'将来負担比率（分子）の構造'!L$45</f>
        <v>5475</v>
      </c>
      <c r="L62" s="135"/>
      <c r="M62" s="135"/>
      <c r="N62" s="135">
        <f>'将来負担比率（分子）の構造'!M$45</f>
        <v>5108</v>
      </c>
      <c r="O62" s="135"/>
      <c r="P62" s="135"/>
    </row>
    <row r="63" spans="1:16" x14ac:dyDescent="0.15">
      <c r="A63" s="135" t="s">
        <v>27</v>
      </c>
      <c r="B63" s="135">
        <f>'将来負担比率（分子）の構造'!I$44</f>
        <v>228</v>
      </c>
      <c r="C63" s="135"/>
      <c r="D63" s="135"/>
      <c r="E63" s="135">
        <f>'将来負担比率（分子）の構造'!J$44</f>
        <v>171</v>
      </c>
      <c r="F63" s="135"/>
      <c r="G63" s="135"/>
      <c r="H63" s="135">
        <f>'将来負担比率（分子）の構造'!K$44</f>
        <v>231</v>
      </c>
      <c r="I63" s="135"/>
      <c r="J63" s="135"/>
      <c r="K63" s="135">
        <f>'将来負担比率（分子）の構造'!L$44</f>
        <v>225</v>
      </c>
      <c r="L63" s="135"/>
      <c r="M63" s="135"/>
      <c r="N63" s="135">
        <f>'将来負担比率（分子）の構造'!M$44</f>
        <v>278</v>
      </c>
      <c r="O63" s="135"/>
      <c r="P63" s="135"/>
    </row>
    <row r="64" spans="1:16" x14ac:dyDescent="0.15">
      <c r="A64" s="135" t="s">
        <v>26</v>
      </c>
      <c r="B64" s="135">
        <f>'将来負担比率（分子）の構造'!I$43</f>
        <v>13888</v>
      </c>
      <c r="C64" s="135"/>
      <c r="D64" s="135"/>
      <c r="E64" s="135">
        <f>'将来負担比率（分子）の構造'!J$43</f>
        <v>13805</v>
      </c>
      <c r="F64" s="135"/>
      <c r="G64" s="135"/>
      <c r="H64" s="135">
        <f>'将来負担比率（分子）の構造'!K$43</f>
        <v>13359</v>
      </c>
      <c r="I64" s="135"/>
      <c r="J64" s="135"/>
      <c r="K64" s="135">
        <f>'将来負担比率（分子）の構造'!L$43</f>
        <v>13605</v>
      </c>
      <c r="L64" s="135"/>
      <c r="M64" s="135"/>
      <c r="N64" s="135">
        <f>'将来負担比率（分子）の構造'!M$43</f>
        <v>13870</v>
      </c>
      <c r="O64" s="135"/>
      <c r="P64" s="135"/>
    </row>
    <row r="65" spans="1:16" x14ac:dyDescent="0.15">
      <c r="A65" s="135" t="s">
        <v>25</v>
      </c>
      <c r="B65" s="135">
        <f>'将来負担比率（分子）の構造'!I$42</f>
        <v>264</v>
      </c>
      <c r="C65" s="135"/>
      <c r="D65" s="135"/>
      <c r="E65" s="135">
        <f>'将来負担比率（分子）の構造'!J$42</f>
        <v>100</v>
      </c>
      <c r="F65" s="135"/>
      <c r="G65" s="135"/>
      <c r="H65" s="135">
        <f>'将来負担比率（分子）の構造'!K$42</f>
        <v>263</v>
      </c>
      <c r="I65" s="135"/>
      <c r="J65" s="135"/>
      <c r="K65" s="135">
        <f>'将来負担比率（分子）の構造'!L$42</f>
        <v>226</v>
      </c>
      <c r="L65" s="135"/>
      <c r="M65" s="135"/>
      <c r="N65" s="135">
        <f>'将来負担比率（分子）の構造'!M$42</f>
        <v>190</v>
      </c>
      <c r="O65" s="135"/>
      <c r="P65" s="135"/>
    </row>
    <row r="66" spans="1:16" x14ac:dyDescent="0.15">
      <c r="A66" s="135" t="s">
        <v>24</v>
      </c>
      <c r="B66" s="135">
        <f>'将来負担比率（分子）の構造'!I$41</f>
        <v>31065</v>
      </c>
      <c r="C66" s="135"/>
      <c r="D66" s="135"/>
      <c r="E66" s="135">
        <f>'将来負担比率（分子）の構造'!J$41</f>
        <v>30570</v>
      </c>
      <c r="F66" s="135"/>
      <c r="G66" s="135"/>
      <c r="H66" s="135">
        <f>'将来負担比率（分子）の構造'!K$41</f>
        <v>29947</v>
      </c>
      <c r="I66" s="135"/>
      <c r="J66" s="135"/>
      <c r="K66" s="135">
        <f>'将来負担比率（分子）の構造'!L$41</f>
        <v>31561</v>
      </c>
      <c r="L66" s="135"/>
      <c r="M66" s="135"/>
      <c r="N66" s="135">
        <f>'将来負担比率（分子）の構造'!M$41</f>
        <v>33619</v>
      </c>
      <c r="O66" s="135"/>
      <c r="P66" s="135"/>
    </row>
    <row r="67" spans="1:16" x14ac:dyDescent="0.15">
      <c r="A67" s="135" t="s">
        <v>62</v>
      </c>
      <c r="B67" s="135" t="e">
        <f>NA()</f>
        <v>#N/A</v>
      </c>
      <c r="C67" s="135">
        <f>IF(ISNUMBER('将来負担比率（分子）の構造'!I$52), IF('将来負担比率（分子）の構造'!I$52 &lt; 0, 0, '将来負担比率（分子）の構造'!I$52), NA())</f>
        <v>16405</v>
      </c>
      <c r="D67" s="135" t="e">
        <f>NA()</f>
        <v>#N/A</v>
      </c>
      <c r="E67" s="135" t="e">
        <f>NA()</f>
        <v>#N/A</v>
      </c>
      <c r="F67" s="135">
        <f>IF(ISNUMBER('将来負担比率（分子）の構造'!J$52), IF('将来負担比率（分子）の構造'!J$52 &lt; 0, 0, '将来負担比率（分子）の構造'!J$52), NA())</f>
        <v>5176</v>
      </c>
      <c r="G67" s="135" t="e">
        <f>NA()</f>
        <v>#N/A</v>
      </c>
      <c r="H67" s="135" t="e">
        <f>NA()</f>
        <v>#N/A</v>
      </c>
      <c r="I67" s="135">
        <f>IF(ISNUMBER('将来負担比率（分子）の構造'!K$52), IF('将来負担比率（分子）の構造'!K$52 &lt; 0, 0, '将来負担比率（分子）の構造'!K$52), NA())</f>
        <v>5708</v>
      </c>
      <c r="J67" s="135" t="e">
        <f>NA()</f>
        <v>#N/A</v>
      </c>
      <c r="K67" s="135" t="e">
        <f>NA()</f>
        <v>#N/A</v>
      </c>
      <c r="L67" s="135">
        <f>IF(ISNUMBER('将来負担比率（分子）の構造'!L$52), IF('将来負担比率（分子）の構造'!L$52 &lt; 0, 0, '将来負担比率（分子）の構造'!L$52), NA())</f>
        <v>2262</v>
      </c>
      <c r="M67" s="135" t="e">
        <f>NA()</f>
        <v>#N/A</v>
      </c>
      <c r="N67" s="135" t="e">
        <f>NA()</f>
        <v>#N/A</v>
      </c>
      <c r="O67" s="135">
        <f>IF(ISNUMBER('将来負担比率（分子）の構造'!M$52), IF('将来負担比率（分子）の構造'!M$52 &lt; 0, 0, '将来負担比率（分子）の構造'!M$52), NA())</f>
        <v>1406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6220184</v>
      </c>
      <c r="S5" s="613"/>
      <c r="T5" s="613"/>
      <c r="U5" s="613"/>
      <c r="V5" s="613"/>
      <c r="W5" s="613"/>
      <c r="X5" s="613"/>
      <c r="Y5" s="614"/>
      <c r="Z5" s="615">
        <v>2.9</v>
      </c>
      <c r="AA5" s="615"/>
      <c r="AB5" s="615"/>
      <c r="AC5" s="615"/>
      <c r="AD5" s="616">
        <v>6060528</v>
      </c>
      <c r="AE5" s="616"/>
      <c r="AF5" s="616"/>
      <c r="AG5" s="616"/>
      <c r="AH5" s="616"/>
      <c r="AI5" s="616"/>
      <c r="AJ5" s="616"/>
      <c r="AK5" s="616"/>
      <c r="AL5" s="617">
        <v>34.1</v>
      </c>
      <c r="AM5" s="618"/>
      <c r="AN5" s="618"/>
      <c r="AO5" s="619"/>
      <c r="AP5" s="609" t="s">
        <v>204</v>
      </c>
      <c r="AQ5" s="610"/>
      <c r="AR5" s="610"/>
      <c r="AS5" s="610"/>
      <c r="AT5" s="610"/>
      <c r="AU5" s="610"/>
      <c r="AV5" s="610"/>
      <c r="AW5" s="610"/>
      <c r="AX5" s="610"/>
      <c r="AY5" s="610"/>
      <c r="AZ5" s="610"/>
      <c r="BA5" s="610"/>
      <c r="BB5" s="610"/>
      <c r="BC5" s="610"/>
      <c r="BD5" s="610"/>
      <c r="BE5" s="610"/>
      <c r="BF5" s="611"/>
      <c r="BG5" s="623">
        <v>6048369</v>
      </c>
      <c r="BH5" s="624"/>
      <c r="BI5" s="624"/>
      <c r="BJ5" s="624"/>
      <c r="BK5" s="624"/>
      <c r="BL5" s="624"/>
      <c r="BM5" s="624"/>
      <c r="BN5" s="625"/>
      <c r="BO5" s="626">
        <v>97.2</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279854</v>
      </c>
      <c r="S6" s="624"/>
      <c r="T6" s="624"/>
      <c r="U6" s="624"/>
      <c r="V6" s="624"/>
      <c r="W6" s="624"/>
      <c r="X6" s="624"/>
      <c r="Y6" s="625"/>
      <c r="Z6" s="626">
        <v>0.1</v>
      </c>
      <c r="AA6" s="626"/>
      <c r="AB6" s="626"/>
      <c r="AC6" s="626"/>
      <c r="AD6" s="627">
        <v>279854</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6048369</v>
      </c>
      <c r="BH6" s="624"/>
      <c r="BI6" s="624"/>
      <c r="BJ6" s="624"/>
      <c r="BK6" s="624"/>
      <c r="BL6" s="624"/>
      <c r="BM6" s="624"/>
      <c r="BN6" s="625"/>
      <c r="BO6" s="626">
        <v>97.2</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289060</v>
      </c>
      <c r="CS6" s="624"/>
      <c r="CT6" s="624"/>
      <c r="CU6" s="624"/>
      <c r="CV6" s="624"/>
      <c r="CW6" s="624"/>
      <c r="CX6" s="624"/>
      <c r="CY6" s="625"/>
      <c r="CZ6" s="626">
        <v>0.2</v>
      </c>
      <c r="DA6" s="626"/>
      <c r="DB6" s="626"/>
      <c r="DC6" s="626"/>
      <c r="DD6" s="632" t="s">
        <v>205</v>
      </c>
      <c r="DE6" s="624"/>
      <c r="DF6" s="624"/>
      <c r="DG6" s="624"/>
      <c r="DH6" s="624"/>
      <c r="DI6" s="624"/>
      <c r="DJ6" s="624"/>
      <c r="DK6" s="624"/>
      <c r="DL6" s="624"/>
      <c r="DM6" s="624"/>
      <c r="DN6" s="624"/>
      <c r="DO6" s="624"/>
      <c r="DP6" s="625"/>
      <c r="DQ6" s="632">
        <v>289060</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8124</v>
      </c>
      <c r="S7" s="624"/>
      <c r="T7" s="624"/>
      <c r="U7" s="624"/>
      <c r="V7" s="624"/>
      <c r="W7" s="624"/>
      <c r="X7" s="624"/>
      <c r="Y7" s="625"/>
      <c r="Z7" s="626">
        <v>0</v>
      </c>
      <c r="AA7" s="626"/>
      <c r="AB7" s="626"/>
      <c r="AC7" s="626"/>
      <c r="AD7" s="627">
        <v>8124</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2917570</v>
      </c>
      <c r="BH7" s="624"/>
      <c r="BI7" s="624"/>
      <c r="BJ7" s="624"/>
      <c r="BK7" s="624"/>
      <c r="BL7" s="624"/>
      <c r="BM7" s="624"/>
      <c r="BN7" s="625"/>
      <c r="BO7" s="626">
        <v>46.9</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31705772</v>
      </c>
      <c r="CS7" s="624"/>
      <c r="CT7" s="624"/>
      <c r="CU7" s="624"/>
      <c r="CV7" s="624"/>
      <c r="CW7" s="624"/>
      <c r="CX7" s="624"/>
      <c r="CY7" s="625"/>
      <c r="CZ7" s="626">
        <v>21.5</v>
      </c>
      <c r="DA7" s="626"/>
      <c r="DB7" s="626"/>
      <c r="DC7" s="626"/>
      <c r="DD7" s="632">
        <v>284828</v>
      </c>
      <c r="DE7" s="624"/>
      <c r="DF7" s="624"/>
      <c r="DG7" s="624"/>
      <c r="DH7" s="624"/>
      <c r="DI7" s="624"/>
      <c r="DJ7" s="624"/>
      <c r="DK7" s="624"/>
      <c r="DL7" s="624"/>
      <c r="DM7" s="624"/>
      <c r="DN7" s="624"/>
      <c r="DO7" s="624"/>
      <c r="DP7" s="625"/>
      <c r="DQ7" s="632">
        <v>8702717</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18481</v>
      </c>
      <c r="S8" s="624"/>
      <c r="T8" s="624"/>
      <c r="U8" s="624"/>
      <c r="V8" s="624"/>
      <c r="W8" s="624"/>
      <c r="X8" s="624"/>
      <c r="Y8" s="625"/>
      <c r="Z8" s="626">
        <v>0</v>
      </c>
      <c r="AA8" s="626"/>
      <c r="AB8" s="626"/>
      <c r="AC8" s="626"/>
      <c r="AD8" s="627">
        <v>18481</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109143</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9552590</v>
      </c>
      <c r="CS8" s="624"/>
      <c r="CT8" s="624"/>
      <c r="CU8" s="624"/>
      <c r="CV8" s="624"/>
      <c r="CW8" s="624"/>
      <c r="CX8" s="624"/>
      <c r="CY8" s="625"/>
      <c r="CZ8" s="626">
        <v>6.5</v>
      </c>
      <c r="DA8" s="626"/>
      <c r="DB8" s="626"/>
      <c r="DC8" s="626"/>
      <c r="DD8" s="632">
        <v>137407</v>
      </c>
      <c r="DE8" s="624"/>
      <c r="DF8" s="624"/>
      <c r="DG8" s="624"/>
      <c r="DH8" s="624"/>
      <c r="DI8" s="624"/>
      <c r="DJ8" s="624"/>
      <c r="DK8" s="624"/>
      <c r="DL8" s="624"/>
      <c r="DM8" s="624"/>
      <c r="DN8" s="624"/>
      <c r="DO8" s="624"/>
      <c r="DP8" s="625"/>
      <c r="DQ8" s="632">
        <v>4560153</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19133</v>
      </c>
      <c r="S9" s="624"/>
      <c r="T9" s="624"/>
      <c r="U9" s="624"/>
      <c r="V9" s="624"/>
      <c r="W9" s="624"/>
      <c r="X9" s="624"/>
      <c r="Y9" s="625"/>
      <c r="Z9" s="626">
        <v>0</v>
      </c>
      <c r="AA9" s="626"/>
      <c r="AB9" s="626"/>
      <c r="AC9" s="626"/>
      <c r="AD9" s="627">
        <v>19133</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2301224</v>
      </c>
      <c r="BH9" s="624"/>
      <c r="BI9" s="624"/>
      <c r="BJ9" s="624"/>
      <c r="BK9" s="624"/>
      <c r="BL9" s="624"/>
      <c r="BM9" s="624"/>
      <c r="BN9" s="625"/>
      <c r="BO9" s="626">
        <v>37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4312533</v>
      </c>
      <c r="CS9" s="624"/>
      <c r="CT9" s="624"/>
      <c r="CU9" s="624"/>
      <c r="CV9" s="624"/>
      <c r="CW9" s="624"/>
      <c r="CX9" s="624"/>
      <c r="CY9" s="625"/>
      <c r="CZ9" s="626">
        <v>2.9</v>
      </c>
      <c r="DA9" s="626"/>
      <c r="DB9" s="626"/>
      <c r="DC9" s="626"/>
      <c r="DD9" s="632">
        <v>537503</v>
      </c>
      <c r="DE9" s="624"/>
      <c r="DF9" s="624"/>
      <c r="DG9" s="624"/>
      <c r="DH9" s="624"/>
      <c r="DI9" s="624"/>
      <c r="DJ9" s="624"/>
      <c r="DK9" s="624"/>
      <c r="DL9" s="624"/>
      <c r="DM9" s="624"/>
      <c r="DN9" s="624"/>
      <c r="DO9" s="624"/>
      <c r="DP9" s="625"/>
      <c r="DQ9" s="632">
        <v>3231548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1368704</v>
      </c>
      <c r="S10" s="624"/>
      <c r="T10" s="624"/>
      <c r="U10" s="624"/>
      <c r="V10" s="624"/>
      <c r="W10" s="624"/>
      <c r="X10" s="624"/>
      <c r="Y10" s="625"/>
      <c r="Z10" s="626">
        <v>0.6</v>
      </c>
      <c r="AA10" s="626"/>
      <c r="AB10" s="626"/>
      <c r="AC10" s="626"/>
      <c r="AD10" s="627">
        <v>1368704</v>
      </c>
      <c r="AE10" s="627"/>
      <c r="AF10" s="627"/>
      <c r="AG10" s="627"/>
      <c r="AH10" s="627"/>
      <c r="AI10" s="627"/>
      <c r="AJ10" s="627"/>
      <c r="AK10" s="627"/>
      <c r="AL10" s="628">
        <v>7.7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193961</v>
      </c>
      <c r="BH10" s="624"/>
      <c r="BI10" s="624"/>
      <c r="BJ10" s="624"/>
      <c r="BK10" s="624"/>
      <c r="BL10" s="624"/>
      <c r="BM10" s="624"/>
      <c r="BN10" s="625"/>
      <c r="BO10" s="626">
        <v>3.1</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770227</v>
      </c>
      <c r="CS10" s="624"/>
      <c r="CT10" s="624"/>
      <c r="CU10" s="624"/>
      <c r="CV10" s="624"/>
      <c r="CW10" s="624"/>
      <c r="CX10" s="624"/>
      <c r="CY10" s="625"/>
      <c r="CZ10" s="626">
        <v>0.5</v>
      </c>
      <c r="DA10" s="626"/>
      <c r="DB10" s="626"/>
      <c r="DC10" s="626"/>
      <c r="DD10" s="632" t="s">
        <v>108</v>
      </c>
      <c r="DE10" s="624"/>
      <c r="DF10" s="624"/>
      <c r="DG10" s="624"/>
      <c r="DH10" s="624"/>
      <c r="DI10" s="624"/>
      <c r="DJ10" s="624"/>
      <c r="DK10" s="624"/>
      <c r="DL10" s="624"/>
      <c r="DM10" s="624"/>
      <c r="DN10" s="624"/>
      <c r="DO10" s="624"/>
      <c r="DP10" s="625"/>
      <c r="DQ10" s="632">
        <v>34676</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2051</v>
      </c>
      <c r="S11" s="624"/>
      <c r="T11" s="624"/>
      <c r="U11" s="624"/>
      <c r="V11" s="624"/>
      <c r="W11" s="624"/>
      <c r="X11" s="624"/>
      <c r="Y11" s="625"/>
      <c r="Z11" s="626">
        <v>0</v>
      </c>
      <c r="AA11" s="626"/>
      <c r="AB11" s="626"/>
      <c r="AC11" s="626"/>
      <c r="AD11" s="627">
        <v>2051</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313242</v>
      </c>
      <c r="BH11" s="624"/>
      <c r="BI11" s="624"/>
      <c r="BJ11" s="624"/>
      <c r="BK11" s="624"/>
      <c r="BL11" s="624"/>
      <c r="BM11" s="624"/>
      <c r="BN11" s="625"/>
      <c r="BO11" s="626">
        <v>5</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31194553</v>
      </c>
      <c r="CS11" s="624"/>
      <c r="CT11" s="624"/>
      <c r="CU11" s="624"/>
      <c r="CV11" s="624"/>
      <c r="CW11" s="624"/>
      <c r="CX11" s="624"/>
      <c r="CY11" s="625"/>
      <c r="CZ11" s="626">
        <v>21.1</v>
      </c>
      <c r="DA11" s="626"/>
      <c r="DB11" s="626"/>
      <c r="DC11" s="626"/>
      <c r="DD11" s="632">
        <v>29404427</v>
      </c>
      <c r="DE11" s="624"/>
      <c r="DF11" s="624"/>
      <c r="DG11" s="624"/>
      <c r="DH11" s="624"/>
      <c r="DI11" s="624"/>
      <c r="DJ11" s="624"/>
      <c r="DK11" s="624"/>
      <c r="DL11" s="624"/>
      <c r="DM11" s="624"/>
      <c r="DN11" s="624"/>
      <c r="DO11" s="624"/>
      <c r="DP11" s="625"/>
      <c r="DQ11" s="632">
        <v>4824202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2324138</v>
      </c>
      <c r="BH12" s="624"/>
      <c r="BI12" s="624"/>
      <c r="BJ12" s="624"/>
      <c r="BK12" s="624"/>
      <c r="BL12" s="624"/>
      <c r="BM12" s="624"/>
      <c r="BN12" s="625"/>
      <c r="BO12" s="626">
        <v>37.4</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2260001</v>
      </c>
      <c r="CS12" s="624"/>
      <c r="CT12" s="624"/>
      <c r="CU12" s="624"/>
      <c r="CV12" s="624"/>
      <c r="CW12" s="624"/>
      <c r="CX12" s="624"/>
      <c r="CY12" s="625"/>
      <c r="CZ12" s="626">
        <v>1.5</v>
      </c>
      <c r="DA12" s="626"/>
      <c r="DB12" s="626"/>
      <c r="DC12" s="626"/>
      <c r="DD12" s="632">
        <v>509308</v>
      </c>
      <c r="DE12" s="624"/>
      <c r="DF12" s="624"/>
      <c r="DG12" s="624"/>
      <c r="DH12" s="624"/>
      <c r="DI12" s="624"/>
      <c r="DJ12" s="624"/>
      <c r="DK12" s="624"/>
      <c r="DL12" s="624"/>
      <c r="DM12" s="624"/>
      <c r="DN12" s="624"/>
      <c r="DO12" s="624"/>
      <c r="DP12" s="625"/>
      <c r="DQ12" s="632">
        <v>1215392</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68091</v>
      </c>
      <c r="S13" s="624"/>
      <c r="T13" s="624"/>
      <c r="U13" s="624"/>
      <c r="V13" s="624"/>
      <c r="W13" s="624"/>
      <c r="X13" s="624"/>
      <c r="Y13" s="625"/>
      <c r="Z13" s="626">
        <v>0</v>
      </c>
      <c r="AA13" s="626"/>
      <c r="AB13" s="626"/>
      <c r="AC13" s="626"/>
      <c r="AD13" s="627">
        <v>68091</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2303459</v>
      </c>
      <c r="BH13" s="624"/>
      <c r="BI13" s="624"/>
      <c r="BJ13" s="624"/>
      <c r="BK13" s="624"/>
      <c r="BL13" s="624"/>
      <c r="BM13" s="624"/>
      <c r="BN13" s="625"/>
      <c r="BO13" s="626">
        <v>37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52080421</v>
      </c>
      <c r="CS13" s="624"/>
      <c r="CT13" s="624"/>
      <c r="CU13" s="624"/>
      <c r="CV13" s="624"/>
      <c r="CW13" s="624"/>
      <c r="CX13" s="624"/>
      <c r="CY13" s="625"/>
      <c r="CZ13" s="626">
        <v>35.299999999999997</v>
      </c>
      <c r="DA13" s="626"/>
      <c r="DB13" s="626"/>
      <c r="DC13" s="626"/>
      <c r="DD13" s="632">
        <v>46129693</v>
      </c>
      <c r="DE13" s="624"/>
      <c r="DF13" s="624"/>
      <c r="DG13" s="624"/>
      <c r="DH13" s="624"/>
      <c r="DI13" s="624"/>
      <c r="DJ13" s="624"/>
      <c r="DK13" s="624"/>
      <c r="DL13" s="624"/>
      <c r="DM13" s="624"/>
      <c r="DN13" s="624"/>
      <c r="DO13" s="624"/>
      <c r="DP13" s="625"/>
      <c r="DQ13" s="632">
        <v>8440757</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159619</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1481434</v>
      </c>
      <c r="CS14" s="624"/>
      <c r="CT14" s="624"/>
      <c r="CU14" s="624"/>
      <c r="CV14" s="624"/>
      <c r="CW14" s="624"/>
      <c r="CX14" s="624"/>
      <c r="CY14" s="625"/>
      <c r="CZ14" s="626">
        <v>1</v>
      </c>
      <c r="DA14" s="626"/>
      <c r="DB14" s="626"/>
      <c r="DC14" s="626"/>
      <c r="DD14" s="632">
        <v>199150</v>
      </c>
      <c r="DE14" s="624"/>
      <c r="DF14" s="624"/>
      <c r="DG14" s="624"/>
      <c r="DH14" s="624"/>
      <c r="DI14" s="624"/>
      <c r="DJ14" s="624"/>
      <c r="DK14" s="624"/>
      <c r="DL14" s="624"/>
      <c r="DM14" s="624"/>
      <c r="DN14" s="624"/>
      <c r="DO14" s="624"/>
      <c r="DP14" s="625"/>
      <c r="DQ14" s="632">
        <v>1281372</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10426</v>
      </c>
      <c r="S15" s="624"/>
      <c r="T15" s="624"/>
      <c r="U15" s="624"/>
      <c r="V15" s="624"/>
      <c r="W15" s="624"/>
      <c r="X15" s="624"/>
      <c r="Y15" s="625"/>
      <c r="Z15" s="626">
        <v>0</v>
      </c>
      <c r="AA15" s="626"/>
      <c r="AB15" s="626"/>
      <c r="AC15" s="626"/>
      <c r="AD15" s="627">
        <v>10426</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647042</v>
      </c>
      <c r="BH15" s="624"/>
      <c r="BI15" s="624"/>
      <c r="BJ15" s="624"/>
      <c r="BK15" s="624"/>
      <c r="BL15" s="624"/>
      <c r="BM15" s="624"/>
      <c r="BN15" s="625"/>
      <c r="BO15" s="626">
        <v>10.4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3631693</v>
      </c>
      <c r="CS15" s="624"/>
      <c r="CT15" s="624"/>
      <c r="CU15" s="624"/>
      <c r="CV15" s="624"/>
      <c r="CW15" s="624"/>
      <c r="CX15" s="624"/>
      <c r="CY15" s="625"/>
      <c r="CZ15" s="626">
        <v>2.5</v>
      </c>
      <c r="DA15" s="626"/>
      <c r="DB15" s="626"/>
      <c r="DC15" s="626"/>
      <c r="DD15" s="632">
        <v>840778</v>
      </c>
      <c r="DE15" s="624"/>
      <c r="DF15" s="624"/>
      <c r="DG15" s="624"/>
      <c r="DH15" s="624"/>
      <c r="DI15" s="624"/>
      <c r="DJ15" s="624"/>
      <c r="DK15" s="624"/>
      <c r="DL15" s="624"/>
      <c r="DM15" s="624"/>
      <c r="DN15" s="624"/>
      <c r="DO15" s="624"/>
      <c r="DP15" s="625"/>
      <c r="DQ15" s="632">
        <v>2401335</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33152274</v>
      </c>
      <c r="S16" s="624"/>
      <c r="T16" s="624"/>
      <c r="U16" s="624"/>
      <c r="V16" s="624"/>
      <c r="W16" s="624"/>
      <c r="X16" s="624"/>
      <c r="Y16" s="625"/>
      <c r="Z16" s="626">
        <v>15.4</v>
      </c>
      <c r="AA16" s="626"/>
      <c r="AB16" s="626"/>
      <c r="AC16" s="626"/>
      <c r="AD16" s="627">
        <v>9710386</v>
      </c>
      <c r="AE16" s="627"/>
      <c r="AF16" s="627"/>
      <c r="AG16" s="627"/>
      <c r="AH16" s="627"/>
      <c r="AI16" s="627"/>
      <c r="AJ16" s="627"/>
      <c r="AK16" s="627"/>
      <c r="AL16" s="628">
        <v>54.6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7060631</v>
      </c>
      <c r="CS16" s="624"/>
      <c r="CT16" s="624"/>
      <c r="CU16" s="624"/>
      <c r="CV16" s="624"/>
      <c r="CW16" s="624"/>
      <c r="CX16" s="624"/>
      <c r="CY16" s="625"/>
      <c r="CZ16" s="626">
        <v>4.8</v>
      </c>
      <c r="DA16" s="626"/>
      <c r="DB16" s="626"/>
      <c r="DC16" s="626"/>
      <c r="DD16" s="632" t="s">
        <v>108</v>
      </c>
      <c r="DE16" s="624"/>
      <c r="DF16" s="624"/>
      <c r="DG16" s="624"/>
      <c r="DH16" s="624"/>
      <c r="DI16" s="624"/>
      <c r="DJ16" s="624"/>
      <c r="DK16" s="624"/>
      <c r="DL16" s="624"/>
      <c r="DM16" s="624"/>
      <c r="DN16" s="624"/>
      <c r="DO16" s="624"/>
      <c r="DP16" s="625"/>
      <c r="DQ16" s="632">
        <v>899954</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9710386</v>
      </c>
      <c r="S17" s="624"/>
      <c r="T17" s="624"/>
      <c r="U17" s="624"/>
      <c r="V17" s="624"/>
      <c r="W17" s="624"/>
      <c r="X17" s="624"/>
      <c r="Y17" s="625"/>
      <c r="Z17" s="626">
        <v>4.5</v>
      </c>
      <c r="AA17" s="626"/>
      <c r="AB17" s="626"/>
      <c r="AC17" s="626"/>
      <c r="AD17" s="627">
        <v>9710386</v>
      </c>
      <c r="AE17" s="627"/>
      <c r="AF17" s="627"/>
      <c r="AG17" s="627"/>
      <c r="AH17" s="627"/>
      <c r="AI17" s="627"/>
      <c r="AJ17" s="627"/>
      <c r="AK17" s="627"/>
      <c r="AL17" s="628">
        <v>54.6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3214699</v>
      </c>
      <c r="CS17" s="624"/>
      <c r="CT17" s="624"/>
      <c r="CU17" s="624"/>
      <c r="CV17" s="624"/>
      <c r="CW17" s="624"/>
      <c r="CX17" s="624"/>
      <c r="CY17" s="625"/>
      <c r="CZ17" s="626">
        <v>2.2000000000000002</v>
      </c>
      <c r="DA17" s="626"/>
      <c r="DB17" s="626"/>
      <c r="DC17" s="626"/>
      <c r="DD17" s="632" t="s">
        <v>108</v>
      </c>
      <c r="DE17" s="624"/>
      <c r="DF17" s="624"/>
      <c r="DG17" s="624"/>
      <c r="DH17" s="624"/>
      <c r="DI17" s="624"/>
      <c r="DJ17" s="624"/>
      <c r="DK17" s="624"/>
      <c r="DL17" s="624"/>
      <c r="DM17" s="624"/>
      <c r="DN17" s="624"/>
      <c r="DO17" s="624"/>
      <c r="DP17" s="625"/>
      <c r="DQ17" s="632">
        <v>3177702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967297</v>
      </c>
      <c r="S18" s="624"/>
      <c r="T18" s="624"/>
      <c r="U18" s="624"/>
      <c r="V18" s="624"/>
      <c r="W18" s="624"/>
      <c r="X18" s="624"/>
      <c r="Y18" s="625"/>
      <c r="Z18" s="626">
        <v>0.4</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158900</v>
      </c>
      <c r="CS18" s="624"/>
      <c r="CT18" s="624"/>
      <c r="CU18" s="624"/>
      <c r="CV18" s="624"/>
      <c r="CW18" s="624"/>
      <c r="CX18" s="624"/>
      <c r="CY18" s="625"/>
      <c r="CZ18" s="626">
        <v>0.1</v>
      </c>
      <c r="DA18" s="626"/>
      <c r="DB18" s="626"/>
      <c r="DC18" s="626"/>
      <c r="DD18" s="632" t="s">
        <v>108</v>
      </c>
      <c r="DE18" s="624"/>
      <c r="DF18" s="624"/>
      <c r="DG18" s="624"/>
      <c r="DH18" s="624"/>
      <c r="DI18" s="624"/>
      <c r="DJ18" s="624"/>
      <c r="DK18" s="624"/>
      <c r="DL18" s="624"/>
      <c r="DM18" s="624"/>
      <c r="DN18" s="624"/>
      <c r="DO18" s="624"/>
      <c r="DP18" s="625"/>
      <c r="DQ18" s="632">
        <v>158900</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22474591</v>
      </c>
      <c r="S19" s="624"/>
      <c r="T19" s="624"/>
      <c r="U19" s="624"/>
      <c r="V19" s="624"/>
      <c r="W19" s="624"/>
      <c r="X19" s="624"/>
      <c r="Y19" s="625"/>
      <c r="Z19" s="626">
        <v>10.4</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171815</v>
      </c>
      <c r="BH19" s="624"/>
      <c r="BI19" s="624"/>
      <c r="BJ19" s="624"/>
      <c r="BK19" s="624"/>
      <c r="BL19" s="624"/>
      <c r="BM19" s="624"/>
      <c r="BN19" s="625"/>
      <c r="BO19" s="626">
        <v>2.8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41147322</v>
      </c>
      <c r="S20" s="624"/>
      <c r="T20" s="624"/>
      <c r="U20" s="624"/>
      <c r="V20" s="624"/>
      <c r="W20" s="624"/>
      <c r="X20" s="624"/>
      <c r="Y20" s="625"/>
      <c r="Z20" s="626">
        <v>19.100000000000001</v>
      </c>
      <c r="AA20" s="626"/>
      <c r="AB20" s="626"/>
      <c r="AC20" s="626"/>
      <c r="AD20" s="627">
        <v>17545778</v>
      </c>
      <c r="AE20" s="627"/>
      <c r="AF20" s="627"/>
      <c r="AG20" s="627"/>
      <c r="AH20" s="627"/>
      <c r="AI20" s="627"/>
      <c r="AJ20" s="627"/>
      <c r="AK20" s="627"/>
      <c r="AL20" s="628">
        <v>98.7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171815</v>
      </c>
      <c r="BH20" s="624"/>
      <c r="BI20" s="624"/>
      <c r="BJ20" s="624"/>
      <c r="BK20" s="624"/>
      <c r="BL20" s="624"/>
      <c r="BM20" s="624"/>
      <c r="BN20" s="625"/>
      <c r="BO20" s="626">
        <v>2.8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147712514</v>
      </c>
      <c r="CS20" s="624"/>
      <c r="CT20" s="624"/>
      <c r="CU20" s="624"/>
      <c r="CV20" s="624"/>
      <c r="CW20" s="624"/>
      <c r="CX20" s="624"/>
      <c r="CY20" s="625"/>
      <c r="CZ20" s="626">
        <v>100</v>
      </c>
      <c r="DA20" s="626"/>
      <c r="DB20" s="626"/>
      <c r="DC20" s="626"/>
      <c r="DD20" s="632">
        <v>78043094</v>
      </c>
      <c r="DE20" s="624"/>
      <c r="DF20" s="624"/>
      <c r="DG20" s="624"/>
      <c r="DH20" s="624"/>
      <c r="DI20" s="624"/>
      <c r="DJ20" s="624"/>
      <c r="DK20" s="624"/>
      <c r="DL20" s="624"/>
      <c r="DM20" s="624"/>
      <c r="DN20" s="624"/>
      <c r="DO20" s="624"/>
      <c r="DP20" s="625"/>
      <c r="DQ20" s="632">
        <v>39217768</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7718</v>
      </c>
      <c r="S21" s="624"/>
      <c r="T21" s="624"/>
      <c r="U21" s="624"/>
      <c r="V21" s="624"/>
      <c r="W21" s="624"/>
      <c r="X21" s="624"/>
      <c r="Y21" s="625"/>
      <c r="Z21" s="626">
        <v>0</v>
      </c>
      <c r="AA21" s="626"/>
      <c r="AB21" s="626"/>
      <c r="AC21" s="626"/>
      <c r="AD21" s="627">
        <v>7718</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12159</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65615</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297563</v>
      </c>
      <c r="S23" s="624"/>
      <c r="T23" s="624"/>
      <c r="U23" s="624"/>
      <c r="V23" s="624"/>
      <c r="W23" s="624"/>
      <c r="X23" s="624"/>
      <c r="Y23" s="625"/>
      <c r="Z23" s="626">
        <v>0.1</v>
      </c>
      <c r="AA23" s="626"/>
      <c r="AB23" s="626"/>
      <c r="AC23" s="626"/>
      <c r="AD23" s="627">
        <v>21525</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159656</v>
      </c>
      <c r="BH23" s="624"/>
      <c r="BI23" s="624"/>
      <c r="BJ23" s="624"/>
      <c r="BK23" s="624"/>
      <c r="BL23" s="624"/>
      <c r="BM23" s="624"/>
      <c r="BN23" s="625"/>
      <c r="BO23" s="626">
        <v>2.6</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254353</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13396161</v>
      </c>
      <c r="CS24" s="613"/>
      <c r="CT24" s="613"/>
      <c r="CU24" s="613"/>
      <c r="CV24" s="613"/>
      <c r="CW24" s="613"/>
      <c r="CX24" s="613"/>
      <c r="CY24" s="614"/>
      <c r="CZ24" s="650">
        <v>9.1</v>
      </c>
      <c r="DA24" s="651"/>
      <c r="DB24" s="651"/>
      <c r="DC24" s="652"/>
      <c r="DD24" s="649">
        <v>10258259</v>
      </c>
      <c r="DE24" s="613"/>
      <c r="DF24" s="613"/>
      <c r="DG24" s="613"/>
      <c r="DH24" s="613"/>
      <c r="DI24" s="613"/>
      <c r="DJ24" s="613"/>
      <c r="DK24" s="614"/>
      <c r="DL24" s="649">
        <v>9586260</v>
      </c>
      <c r="DM24" s="613"/>
      <c r="DN24" s="613"/>
      <c r="DO24" s="613"/>
      <c r="DP24" s="613"/>
      <c r="DQ24" s="613"/>
      <c r="DR24" s="613"/>
      <c r="DS24" s="613"/>
      <c r="DT24" s="613"/>
      <c r="DU24" s="613"/>
      <c r="DV24" s="614"/>
      <c r="DW24" s="617">
        <v>50.7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36519138</v>
      </c>
      <c r="S25" s="624"/>
      <c r="T25" s="624"/>
      <c r="U25" s="624"/>
      <c r="V25" s="624"/>
      <c r="W25" s="624"/>
      <c r="X25" s="624"/>
      <c r="Y25" s="625"/>
      <c r="Z25" s="626">
        <v>16.899999999999999</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6363348</v>
      </c>
      <c r="CS25" s="655"/>
      <c r="CT25" s="655"/>
      <c r="CU25" s="655"/>
      <c r="CV25" s="655"/>
      <c r="CW25" s="655"/>
      <c r="CX25" s="655"/>
      <c r="CY25" s="656"/>
      <c r="CZ25" s="657">
        <v>4.3</v>
      </c>
      <c r="DA25" s="658"/>
      <c r="DB25" s="658"/>
      <c r="DC25" s="659"/>
      <c r="DD25" s="632">
        <v>6057535</v>
      </c>
      <c r="DE25" s="655"/>
      <c r="DF25" s="655"/>
      <c r="DG25" s="655"/>
      <c r="DH25" s="655"/>
      <c r="DI25" s="655"/>
      <c r="DJ25" s="655"/>
      <c r="DK25" s="656"/>
      <c r="DL25" s="632">
        <v>5425873</v>
      </c>
      <c r="DM25" s="655"/>
      <c r="DN25" s="655"/>
      <c r="DO25" s="655"/>
      <c r="DP25" s="655"/>
      <c r="DQ25" s="655"/>
      <c r="DR25" s="655"/>
      <c r="DS25" s="655"/>
      <c r="DT25" s="655"/>
      <c r="DU25" s="655"/>
      <c r="DV25" s="656"/>
      <c r="DW25" s="628">
        <v>28.7</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4188056</v>
      </c>
      <c r="CS26" s="624"/>
      <c r="CT26" s="624"/>
      <c r="CU26" s="624"/>
      <c r="CV26" s="624"/>
      <c r="CW26" s="624"/>
      <c r="CX26" s="624"/>
      <c r="CY26" s="625"/>
      <c r="CZ26" s="657">
        <v>2.8</v>
      </c>
      <c r="DA26" s="658"/>
      <c r="DB26" s="658"/>
      <c r="DC26" s="659"/>
      <c r="DD26" s="632">
        <v>4002915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4774953</v>
      </c>
      <c r="S27" s="624"/>
      <c r="T27" s="624"/>
      <c r="U27" s="624"/>
      <c r="V27" s="624"/>
      <c r="W27" s="624"/>
      <c r="X27" s="624"/>
      <c r="Y27" s="625"/>
      <c r="Z27" s="626">
        <v>2.2000000000000002</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6220184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3818114</v>
      </c>
      <c r="CS27" s="655"/>
      <c r="CT27" s="655"/>
      <c r="CU27" s="655"/>
      <c r="CV27" s="655"/>
      <c r="CW27" s="655"/>
      <c r="CX27" s="655"/>
      <c r="CY27" s="656"/>
      <c r="CZ27" s="657">
        <v>2.6</v>
      </c>
      <c r="DA27" s="658"/>
      <c r="DB27" s="658"/>
      <c r="DC27" s="659"/>
      <c r="DD27" s="632">
        <v>1023022</v>
      </c>
      <c r="DE27" s="655"/>
      <c r="DF27" s="655"/>
      <c r="DG27" s="655"/>
      <c r="DH27" s="655"/>
      <c r="DI27" s="655"/>
      <c r="DJ27" s="655"/>
      <c r="DK27" s="656"/>
      <c r="DL27" s="632">
        <v>982685</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1985948</v>
      </c>
      <c r="S28" s="624"/>
      <c r="T28" s="624"/>
      <c r="U28" s="624"/>
      <c r="V28" s="624"/>
      <c r="W28" s="624"/>
      <c r="X28" s="624"/>
      <c r="Y28" s="625"/>
      <c r="Z28" s="626">
        <v>0.9</v>
      </c>
      <c r="AA28" s="626"/>
      <c r="AB28" s="626"/>
      <c r="AC28" s="626"/>
      <c r="AD28" s="627">
        <v>55760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3214699</v>
      </c>
      <c r="CS28" s="624"/>
      <c r="CT28" s="624"/>
      <c r="CU28" s="624"/>
      <c r="CV28" s="624"/>
      <c r="CW28" s="624"/>
      <c r="CX28" s="624"/>
      <c r="CY28" s="625"/>
      <c r="CZ28" s="657">
        <v>2.2000000000000002</v>
      </c>
      <c r="DA28" s="658"/>
      <c r="DB28" s="658"/>
      <c r="DC28" s="659"/>
      <c r="DD28" s="632">
        <v>3177702</v>
      </c>
      <c r="DE28" s="624"/>
      <c r="DF28" s="624"/>
      <c r="DG28" s="624"/>
      <c r="DH28" s="624"/>
      <c r="DI28" s="624"/>
      <c r="DJ28" s="624"/>
      <c r="DK28" s="625"/>
      <c r="DL28" s="632">
        <v>3177702</v>
      </c>
      <c r="DM28" s="624"/>
      <c r="DN28" s="624"/>
      <c r="DO28" s="624"/>
      <c r="DP28" s="624"/>
      <c r="DQ28" s="624"/>
      <c r="DR28" s="624"/>
      <c r="DS28" s="624"/>
      <c r="DT28" s="624"/>
      <c r="DU28" s="624"/>
      <c r="DV28" s="625"/>
      <c r="DW28" s="628">
        <v>16.8</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161049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3214699</v>
      </c>
      <c r="CS29" s="655"/>
      <c r="CT29" s="655"/>
      <c r="CU29" s="655"/>
      <c r="CV29" s="655"/>
      <c r="CW29" s="655"/>
      <c r="CX29" s="655"/>
      <c r="CY29" s="656"/>
      <c r="CZ29" s="657">
        <v>2.2000000000000002</v>
      </c>
      <c r="DA29" s="658"/>
      <c r="DB29" s="658"/>
      <c r="DC29" s="659"/>
      <c r="DD29" s="632">
        <v>3177702</v>
      </c>
      <c r="DE29" s="655"/>
      <c r="DF29" s="655"/>
      <c r="DG29" s="655"/>
      <c r="DH29" s="655"/>
      <c r="DI29" s="655"/>
      <c r="DJ29" s="655"/>
      <c r="DK29" s="656"/>
      <c r="DL29" s="632">
        <v>3177702</v>
      </c>
      <c r="DM29" s="655"/>
      <c r="DN29" s="655"/>
      <c r="DO29" s="655"/>
      <c r="DP29" s="655"/>
      <c r="DQ29" s="655"/>
      <c r="DR29" s="655"/>
      <c r="DS29" s="655"/>
      <c r="DT29" s="655"/>
      <c r="DU29" s="655"/>
      <c r="DV29" s="656"/>
      <c r="DW29" s="628">
        <v>16.8</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73248855</v>
      </c>
      <c r="S30" s="624"/>
      <c r="T30" s="624"/>
      <c r="U30" s="624"/>
      <c r="V30" s="624"/>
      <c r="W30" s="624"/>
      <c r="X30" s="624"/>
      <c r="Y30" s="625"/>
      <c r="Z30" s="626">
        <v>33.9</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98.4</v>
      </c>
      <c r="BH30" s="682"/>
      <c r="BI30" s="682"/>
      <c r="BJ30" s="682"/>
      <c r="BK30" s="682"/>
      <c r="BL30" s="682"/>
      <c r="BM30" s="618">
        <v>91.2</v>
      </c>
      <c r="BN30" s="682"/>
      <c r="BO30" s="682"/>
      <c r="BP30" s="682"/>
      <c r="BQ30" s="683"/>
      <c r="BR30" s="681">
        <v>98.3</v>
      </c>
      <c r="BS30" s="682"/>
      <c r="BT30" s="682"/>
      <c r="BU30" s="682"/>
      <c r="BV30" s="682"/>
      <c r="BW30" s="682"/>
      <c r="BX30" s="618">
        <v>89.9</v>
      </c>
      <c r="BY30" s="682"/>
      <c r="BZ30" s="682"/>
      <c r="CA30" s="682"/>
      <c r="CB30" s="683"/>
      <c r="CD30" s="686"/>
      <c r="CE30" s="687"/>
      <c r="CF30" s="637" t="s">
        <v>288</v>
      </c>
      <c r="CG30" s="638"/>
      <c r="CH30" s="638"/>
      <c r="CI30" s="638"/>
      <c r="CJ30" s="638"/>
      <c r="CK30" s="638"/>
      <c r="CL30" s="638"/>
      <c r="CM30" s="638"/>
      <c r="CN30" s="638"/>
      <c r="CO30" s="638"/>
      <c r="CP30" s="638"/>
      <c r="CQ30" s="639"/>
      <c r="CR30" s="623">
        <v>2878364</v>
      </c>
      <c r="CS30" s="624"/>
      <c r="CT30" s="624"/>
      <c r="CU30" s="624"/>
      <c r="CV30" s="624"/>
      <c r="CW30" s="624"/>
      <c r="CX30" s="624"/>
      <c r="CY30" s="625"/>
      <c r="CZ30" s="657">
        <v>1.9</v>
      </c>
      <c r="DA30" s="658"/>
      <c r="DB30" s="658"/>
      <c r="DC30" s="659"/>
      <c r="DD30" s="632">
        <v>2854849</v>
      </c>
      <c r="DE30" s="624"/>
      <c r="DF30" s="624"/>
      <c r="DG30" s="624"/>
      <c r="DH30" s="624"/>
      <c r="DI30" s="624"/>
      <c r="DJ30" s="624"/>
      <c r="DK30" s="625"/>
      <c r="DL30" s="632">
        <v>2854849</v>
      </c>
      <c r="DM30" s="624"/>
      <c r="DN30" s="624"/>
      <c r="DO30" s="624"/>
      <c r="DP30" s="624"/>
      <c r="DQ30" s="624"/>
      <c r="DR30" s="624"/>
      <c r="DS30" s="624"/>
      <c r="DT30" s="624"/>
      <c r="DU30" s="624"/>
      <c r="DV30" s="625"/>
      <c r="DW30" s="628">
        <v>15.1</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50664458</v>
      </c>
      <c r="S31" s="624"/>
      <c r="T31" s="624"/>
      <c r="U31" s="624"/>
      <c r="V31" s="624"/>
      <c r="W31" s="624"/>
      <c r="X31" s="624"/>
      <c r="Y31" s="625"/>
      <c r="Z31" s="626">
        <v>23.5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98.3</v>
      </c>
      <c r="BH31" s="655"/>
      <c r="BI31" s="655"/>
      <c r="BJ31" s="655"/>
      <c r="BK31" s="655"/>
      <c r="BL31" s="655"/>
      <c r="BM31" s="629">
        <v>93.5</v>
      </c>
      <c r="BN31" s="679"/>
      <c r="BO31" s="679"/>
      <c r="BP31" s="679"/>
      <c r="BQ31" s="680"/>
      <c r="BR31" s="678">
        <v>98.2</v>
      </c>
      <c r="BS31" s="655"/>
      <c r="BT31" s="655"/>
      <c r="BU31" s="655"/>
      <c r="BV31" s="655"/>
      <c r="BW31" s="655"/>
      <c r="BX31" s="629">
        <v>92.4</v>
      </c>
      <c r="BY31" s="679"/>
      <c r="BZ31" s="679"/>
      <c r="CA31" s="679"/>
      <c r="CB31" s="680"/>
      <c r="CD31" s="686"/>
      <c r="CE31" s="687"/>
      <c r="CF31" s="637" t="s">
        <v>292</v>
      </c>
      <c r="CG31" s="638"/>
      <c r="CH31" s="638"/>
      <c r="CI31" s="638"/>
      <c r="CJ31" s="638"/>
      <c r="CK31" s="638"/>
      <c r="CL31" s="638"/>
      <c r="CM31" s="638"/>
      <c r="CN31" s="638"/>
      <c r="CO31" s="638"/>
      <c r="CP31" s="638"/>
      <c r="CQ31" s="639"/>
      <c r="CR31" s="623">
        <v>336335</v>
      </c>
      <c r="CS31" s="655"/>
      <c r="CT31" s="655"/>
      <c r="CU31" s="655"/>
      <c r="CV31" s="655"/>
      <c r="CW31" s="655"/>
      <c r="CX31" s="655"/>
      <c r="CY31" s="656"/>
      <c r="CZ31" s="657">
        <v>0.2</v>
      </c>
      <c r="DA31" s="658"/>
      <c r="DB31" s="658"/>
      <c r="DC31" s="659"/>
      <c r="DD31" s="632">
        <v>322853</v>
      </c>
      <c r="DE31" s="655"/>
      <c r="DF31" s="655"/>
      <c r="DG31" s="655"/>
      <c r="DH31" s="655"/>
      <c r="DI31" s="655"/>
      <c r="DJ31" s="655"/>
      <c r="DK31" s="656"/>
      <c r="DL31" s="632">
        <v>322853</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1687720</v>
      </c>
      <c r="S32" s="624"/>
      <c r="T32" s="624"/>
      <c r="U32" s="624"/>
      <c r="V32" s="624"/>
      <c r="W32" s="624"/>
      <c r="X32" s="624"/>
      <c r="Y32" s="625"/>
      <c r="Z32" s="626">
        <v>0.8</v>
      </c>
      <c r="AA32" s="626"/>
      <c r="AB32" s="626"/>
      <c r="AC32" s="626"/>
      <c r="AD32" s="627">
        <v>144651</v>
      </c>
      <c r="AE32" s="627"/>
      <c r="AF32" s="627"/>
      <c r="AG32" s="627"/>
      <c r="AH32" s="627"/>
      <c r="AI32" s="627"/>
      <c r="AJ32" s="627"/>
      <c r="AK32" s="627"/>
      <c r="AL32" s="628">
        <v>0.8</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86.7</v>
      </c>
      <c r="BN32" s="691"/>
      <c r="BO32" s="691"/>
      <c r="BP32" s="691"/>
      <c r="BQ32" s="693"/>
      <c r="BR32" s="690">
        <v>97.9</v>
      </c>
      <c r="BS32" s="691"/>
      <c r="BT32" s="691"/>
      <c r="BU32" s="691"/>
      <c r="BV32" s="691"/>
      <c r="BW32" s="691"/>
      <c r="BX32" s="692">
        <v>84.9</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4957940</v>
      </c>
      <c r="S33" s="624"/>
      <c r="T33" s="624"/>
      <c r="U33" s="624"/>
      <c r="V33" s="624"/>
      <c r="W33" s="624"/>
      <c r="X33" s="624"/>
      <c r="Y33" s="625"/>
      <c r="Z33" s="626">
        <v>2.2999999999999998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49212628</v>
      </c>
      <c r="CS33" s="655"/>
      <c r="CT33" s="655"/>
      <c r="CU33" s="655"/>
      <c r="CV33" s="655"/>
      <c r="CW33" s="655"/>
      <c r="CX33" s="655"/>
      <c r="CY33" s="656"/>
      <c r="CZ33" s="657">
        <v>33.299999999999997</v>
      </c>
      <c r="DA33" s="658"/>
      <c r="DB33" s="658"/>
      <c r="DC33" s="659"/>
      <c r="DD33" s="632">
        <v>19446255</v>
      </c>
      <c r="DE33" s="655"/>
      <c r="DF33" s="655"/>
      <c r="DG33" s="655"/>
      <c r="DH33" s="655"/>
      <c r="DI33" s="655"/>
      <c r="DJ33" s="655"/>
      <c r="DK33" s="656"/>
      <c r="DL33" s="632">
        <v>8159055</v>
      </c>
      <c r="DM33" s="655"/>
      <c r="DN33" s="655"/>
      <c r="DO33" s="655"/>
      <c r="DP33" s="655"/>
      <c r="DQ33" s="655"/>
      <c r="DR33" s="655"/>
      <c r="DS33" s="655"/>
      <c r="DT33" s="655"/>
      <c r="DU33" s="655"/>
      <c r="DV33" s="656"/>
      <c r="DW33" s="628">
        <v>43.2</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6925538</v>
      </c>
      <c r="CS34" s="624"/>
      <c r="CT34" s="624"/>
      <c r="CU34" s="624"/>
      <c r="CV34" s="624"/>
      <c r="CW34" s="624"/>
      <c r="CX34" s="624"/>
      <c r="CY34" s="625"/>
      <c r="CZ34" s="657">
        <v>4.7</v>
      </c>
      <c r="DA34" s="658"/>
      <c r="DB34" s="658"/>
      <c r="DC34" s="659"/>
      <c r="DD34" s="632">
        <v>3274524</v>
      </c>
      <c r="DE34" s="624"/>
      <c r="DF34" s="624"/>
      <c r="DG34" s="624"/>
      <c r="DH34" s="624"/>
      <c r="DI34" s="624"/>
      <c r="DJ34" s="624"/>
      <c r="DK34" s="625"/>
      <c r="DL34" s="632">
        <v>2073095</v>
      </c>
      <c r="DM34" s="624"/>
      <c r="DN34" s="624"/>
      <c r="DO34" s="624"/>
      <c r="DP34" s="624"/>
      <c r="DQ34" s="624"/>
      <c r="DR34" s="624"/>
      <c r="DS34" s="624"/>
      <c r="DT34" s="624"/>
      <c r="DU34" s="624"/>
      <c r="DV34" s="625"/>
      <c r="DW34" s="628">
        <v>11</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1127082</v>
      </c>
      <c r="S35" s="624"/>
      <c r="T35" s="624"/>
      <c r="U35" s="624"/>
      <c r="V35" s="624"/>
      <c r="W35" s="624"/>
      <c r="X35" s="624"/>
      <c r="Y35" s="625"/>
      <c r="Z35" s="626">
        <v>0.5</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8059803</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258278</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174043</v>
      </c>
      <c r="CS35" s="655"/>
      <c r="CT35" s="655"/>
      <c r="CU35" s="655"/>
      <c r="CV35" s="655"/>
      <c r="CW35" s="655"/>
      <c r="CX35" s="655"/>
      <c r="CY35" s="656"/>
      <c r="CZ35" s="657">
        <v>0.1</v>
      </c>
      <c r="DA35" s="658"/>
      <c r="DB35" s="658"/>
      <c r="DC35" s="659"/>
      <c r="DD35" s="632">
        <v>167376</v>
      </c>
      <c r="DE35" s="655"/>
      <c r="DF35" s="655"/>
      <c r="DG35" s="655"/>
      <c r="DH35" s="655"/>
      <c r="DI35" s="655"/>
      <c r="DJ35" s="655"/>
      <c r="DK35" s="656"/>
      <c r="DL35" s="632">
        <v>167376</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215772632</v>
      </c>
      <c r="S36" s="696"/>
      <c r="T36" s="696"/>
      <c r="U36" s="696"/>
      <c r="V36" s="696"/>
      <c r="W36" s="696"/>
      <c r="X36" s="696"/>
      <c r="Y36" s="697"/>
      <c r="Z36" s="698">
        <v>100</v>
      </c>
      <c r="AA36" s="698"/>
      <c r="AB36" s="698"/>
      <c r="AC36" s="698"/>
      <c r="AD36" s="699">
        <v>17775432</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2499361</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62754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6860269</v>
      </c>
      <c r="CS36" s="624"/>
      <c r="CT36" s="624"/>
      <c r="CU36" s="624"/>
      <c r="CV36" s="624"/>
      <c r="CW36" s="624"/>
      <c r="CX36" s="624"/>
      <c r="CY36" s="625"/>
      <c r="CZ36" s="657">
        <v>4.5999999999999996</v>
      </c>
      <c r="DA36" s="658"/>
      <c r="DB36" s="658"/>
      <c r="DC36" s="659"/>
      <c r="DD36" s="632">
        <v>5433353</v>
      </c>
      <c r="DE36" s="624"/>
      <c r="DF36" s="624"/>
      <c r="DG36" s="624"/>
      <c r="DH36" s="624"/>
      <c r="DI36" s="624"/>
      <c r="DJ36" s="624"/>
      <c r="DK36" s="625"/>
      <c r="DL36" s="632">
        <v>2353481</v>
      </c>
      <c r="DM36" s="624"/>
      <c r="DN36" s="624"/>
      <c r="DO36" s="624"/>
      <c r="DP36" s="624"/>
      <c r="DQ36" s="624"/>
      <c r="DR36" s="624"/>
      <c r="DS36" s="624"/>
      <c r="DT36" s="624"/>
      <c r="DU36" s="624"/>
      <c r="DV36" s="625"/>
      <c r="DW36" s="628">
        <v>12.5</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1943199</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11401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1234298</v>
      </c>
      <c r="CS37" s="655"/>
      <c r="CT37" s="655"/>
      <c r="CU37" s="655"/>
      <c r="CV37" s="655"/>
      <c r="CW37" s="655"/>
      <c r="CX37" s="655"/>
      <c r="CY37" s="656"/>
      <c r="CZ37" s="657">
        <v>0.8</v>
      </c>
      <c r="DA37" s="658"/>
      <c r="DB37" s="658"/>
      <c r="DC37" s="659"/>
      <c r="DD37" s="632">
        <v>1234298</v>
      </c>
      <c r="DE37" s="655"/>
      <c r="DF37" s="655"/>
      <c r="DG37" s="655"/>
      <c r="DH37" s="655"/>
      <c r="DI37" s="655"/>
      <c r="DJ37" s="655"/>
      <c r="DK37" s="656"/>
      <c r="DL37" s="632">
        <v>1234298</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376000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18842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5735733</v>
      </c>
      <c r="CS38" s="624"/>
      <c r="CT38" s="624"/>
      <c r="CU38" s="624"/>
      <c r="CV38" s="624"/>
      <c r="CW38" s="624"/>
      <c r="CX38" s="624"/>
      <c r="CY38" s="625"/>
      <c r="CZ38" s="657">
        <v>3.9</v>
      </c>
      <c r="DA38" s="658"/>
      <c r="DB38" s="658"/>
      <c r="DC38" s="659"/>
      <c r="DD38" s="632">
        <v>4423681</v>
      </c>
      <c r="DE38" s="624"/>
      <c r="DF38" s="624"/>
      <c r="DG38" s="624"/>
      <c r="DH38" s="624"/>
      <c r="DI38" s="624"/>
      <c r="DJ38" s="624"/>
      <c r="DK38" s="625"/>
      <c r="DL38" s="632">
        <v>3060836</v>
      </c>
      <c r="DM38" s="624"/>
      <c r="DN38" s="624"/>
      <c r="DO38" s="624"/>
      <c r="DP38" s="624"/>
      <c r="DQ38" s="624"/>
      <c r="DR38" s="624"/>
      <c r="DS38" s="624"/>
      <c r="DT38" s="624"/>
      <c r="DU38" s="624"/>
      <c r="DV38" s="625"/>
      <c r="DW38" s="628">
        <v>16.2</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221971</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27427709</v>
      </c>
      <c r="CS39" s="655"/>
      <c r="CT39" s="655"/>
      <c r="CU39" s="655"/>
      <c r="CV39" s="655"/>
      <c r="CW39" s="655"/>
      <c r="CX39" s="655"/>
      <c r="CY39" s="656"/>
      <c r="CZ39" s="657">
        <v>18.600000000000001</v>
      </c>
      <c r="DA39" s="658"/>
      <c r="DB39" s="658"/>
      <c r="DC39" s="659"/>
      <c r="DD39" s="632">
        <v>5174900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778787</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2089336</v>
      </c>
      <c r="CS40" s="624"/>
      <c r="CT40" s="624"/>
      <c r="CU40" s="624"/>
      <c r="CV40" s="624"/>
      <c r="CW40" s="624"/>
      <c r="CX40" s="624"/>
      <c r="CY40" s="625"/>
      <c r="CZ40" s="657">
        <v>1.4</v>
      </c>
      <c r="DA40" s="658"/>
      <c r="DB40" s="658"/>
      <c r="DC40" s="659"/>
      <c r="DD40" s="632">
        <v>972421</v>
      </c>
      <c r="DE40" s="624"/>
      <c r="DF40" s="624"/>
      <c r="DG40" s="624"/>
      <c r="DH40" s="624"/>
      <c r="DI40" s="624"/>
      <c r="DJ40" s="624"/>
      <c r="DK40" s="625"/>
      <c r="DL40" s="632">
        <v>504267</v>
      </c>
      <c r="DM40" s="624"/>
      <c r="DN40" s="624"/>
      <c r="DO40" s="624"/>
      <c r="DP40" s="624"/>
      <c r="DQ40" s="624"/>
      <c r="DR40" s="624"/>
      <c r="DS40" s="624"/>
      <c r="DT40" s="624"/>
      <c r="DU40" s="624"/>
      <c r="DV40" s="625"/>
      <c r="DW40" s="628">
        <v>2.7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2240485</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310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85103725</v>
      </c>
      <c r="CS42" s="624"/>
      <c r="CT42" s="624"/>
      <c r="CU42" s="624"/>
      <c r="CV42" s="624"/>
      <c r="CW42" s="624"/>
      <c r="CX42" s="624"/>
      <c r="CY42" s="625"/>
      <c r="CZ42" s="657">
        <v>57.6</v>
      </c>
      <c r="DA42" s="706"/>
      <c r="DB42" s="706"/>
      <c r="DC42" s="707"/>
      <c r="DD42" s="632">
        <v>9513254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286727</v>
      </c>
      <c r="CS43" s="655"/>
      <c r="CT43" s="655"/>
      <c r="CU43" s="655"/>
      <c r="CV43" s="655"/>
      <c r="CW43" s="655"/>
      <c r="CX43" s="655"/>
      <c r="CY43" s="656"/>
      <c r="CZ43" s="657">
        <v>0.2</v>
      </c>
      <c r="DA43" s="658"/>
      <c r="DB43" s="658"/>
      <c r="DC43" s="659"/>
      <c r="DD43" s="632">
        <v>286727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78043094</v>
      </c>
      <c r="CS44" s="624"/>
      <c r="CT44" s="624"/>
      <c r="CU44" s="624"/>
      <c r="CV44" s="624"/>
      <c r="CW44" s="624"/>
      <c r="CX44" s="624"/>
      <c r="CY44" s="625"/>
      <c r="CZ44" s="657">
        <v>52.8</v>
      </c>
      <c r="DA44" s="706"/>
      <c r="DB44" s="706"/>
      <c r="DC44" s="707"/>
      <c r="DD44" s="632">
        <v>8613300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76390498</v>
      </c>
      <c r="CS45" s="655"/>
      <c r="CT45" s="655"/>
      <c r="CU45" s="655"/>
      <c r="CV45" s="655"/>
      <c r="CW45" s="655"/>
      <c r="CX45" s="655"/>
      <c r="CY45" s="656"/>
      <c r="CZ45" s="657">
        <v>51.7</v>
      </c>
      <c r="DA45" s="658"/>
      <c r="DB45" s="658"/>
      <c r="DC45" s="659"/>
      <c r="DD45" s="632">
        <v>7893834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1560742</v>
      </c>
      <c r="CS46" s="624"/>
      <c r="CT46" s="624"/>
      <c r="CU46" s="624"/>
      <c r="CV46" s="624"/>
      <c r="CW46" s="624"/>
      <c r="CX46" s="624"/>
      <c r="CY46" s="625"/>
      <c r="CZ46" s="657">
        <v>1.1000000000000001</v>
      </c>
      <c r="DA46" s="706"/>
      <c r="DB46" s="706"/>
      <c r="DC46" s="707"/>
      <c r="DD46" s="632">
        <v>627620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7060631</v>
      </c>
      <c r="CS47" s="655"/>
      <c r="CT47" s="655"/>
      <c r="CU47" s="655"/>
      <c r="CV47" s="655"/>
      <c r="CW47" s="655"/>
      <c r="CX47" s="655"/>
      <c r="CY47" s="656"/>
      <c r="CZ47" s="657">
        <v>4.8</v>
      </c>
      <c r="DA47" s="658"/>
      <c r="DB47" s="658"/>
      <c r="DC47" s="659"/>
      <c r="DD47" s="632">
        <v>899954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147712514</v>
      </c>
      <c r="CS49" s="691"/>
      <c r="CT49" s="691"/>
      <c r="CU49" s="691"/>
      <c r="CV49" s="691"/>
      <c r="CW49" s="691"/>
      <c r="CX49" s="691"/>
      <c r="CY49" s="718"/>
      <c r="CZ49" s="719">
        <v>100</v>
      </c>
      <c r="DA49" s="720"/>
      <c r="DB49" s="720"/>
      <c r="DC49" s="721"/>
      <c r="DD49" s="722">
        <v>39217768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215813</v>
      </c>
      <c r="R7" s="753"/>
      <c r="S7" s="753"/>
      <c r="T7" s="753"/>
      <c r="U7" s="753"/>
      <c r="V7" s="753">
        <v>147754</v>
      </c>
      <c r="W7" s="753"/>
      <c r="X7" s="753"/>
      <c r="Y7" s="753"/>
      <c r="Z7" s="753"/>
      <c r="AA7" s="753">
        <f>Q7-V7</f>
        <v>68059</v>
      </c>
      <c r="AB7" s="753"/>
      <c r="AC7" s="753"/>
      <c r="AD7" s="753"/>
      <c r="AE7" s="754"/>
      <c r="AF7" s="755">
        <v>14443</v>
      </c>
      <c r="AG7" s="756"/>
      <c r="AH7" s="756"/>
      <c r="AI7" s="756"/>
      <c r="AJ7" s="757"/>
      <c r="AK7" s="792">
        <v>73248</v>
      </c>
      <c r="AL7" s="793"/>
      <c r="AM7" s="793"/>
      <c r="AN7" s="793"/>
      <c r="AO7" s="793"/>
      <c r="AP7" s="793">
        <v>33619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0</v>
      </c>
      <c r="CI7" s="790"/>
      <c r="CJ7" s="790"/>
      <c r="CK7" s="790"/>
      <c r="CL7" s="791"/>
      <c r="CM7" s="789">
        <v>38</v>
      </c>
      <c r="CN7" s="790"/>
      <c r="CO7" s="790"/>
      <c r="CP7" s="790"/>
      <c r="CQ7" s="791"/>
      <c r="CR7" s="789">
        <v>8</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1</v>
      </c>
      <c r="R8" s="777"/>
      <c r="S8" s="777"/>
      <c r="T8" s="777"/>
      <c r="U8" s="777"/>
      <c r="V8" s="777">
        <v>0</v>
      </c>
      <c r="W8" s="777"/>
      <c r="X8" s="777"/>
      <c r="Y8" s="777"/>
      <c r="Z8" s="777"/>
      <c r="AA8" s="777">
        <v>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560</v>
      </c>
      <c r="BT8" s="787"/>
      <c r="BU8" s="787"/>
      <c r="BV8" s="787"/>
      <c r="BW8" s="787"/>
      <c r="BX8" s="787"/>
      <c r="BY8" s="787"/>
      <c r="BZ8" s="787"/>
      <c r="CA8" s="787"/>
      <c r="CB8" s="787"/>
      <c r="CC8" s="787"/>
      <c r="CD8" s="787"/>
      <c r="CE8" s="787"/>
      <c r="CF8" s="787"/>
      <c r="CG8" s="788"/>
      <c r="CH8" s="799">
        <v>-13</v>
      </c>
      <c r="CI8" s="800"/>
      <c r="CJ8" s="800"/>
      <c r="CK8" s="800"/>
      <c r="CL8" s="801"/>
      <c r="CM8" s="799">
        <v>107</v>
      </c>
      <c r="CN8" s="800"/>
      <c r="CO8" s="800"/>
      <c r="CP8" s="800"/>
      <c r="CQ8" s="801"/>
      <c r="CR8" s="799">
        <v>300</v>
      </c>
      <c r="CS8" s="800"/>
      <c r="CT8" s="800"/>
      <c r="CU8" s="800"/>
      <c r="CV8" s="801"/>
      <c r="CW8" s="799">
        <v>20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561</v>
      </c>
      <c r="BT9" s="787"/>
      <c r="BU9" s="787"/>
      <c r="BV9" s="787"/>
      <c r="BW9" s="787"/>
      <c r="BX9" s="787"/>
      <c r="BY9" s="787"/>
      <c r="BZ9" s="787"/>
      <c r="CA9" s="787"/>
      <c r="CB9" s="787"/>
      <c r="CC9" s="787"/>
      <c r="CD9" s="787"/>
      <c r="CE9" s="787"/>
      <c r="CF9" s="787"/>
      <c r="CG9" s="788"/>
      <c r="CH9" s="799">
        <v>1</v>
      </c>
      <c r="CI9" s="800"/>
      <c r="CJ9" s="800"/>
      <c r="CK9" s="800"/>
      <c r="CL9" s="801"/>
      <c r="CM9" s="799">
        <v>15</v>
      </c>
      <c r="CN9" s="800"/>
      <c r="CO9" s="800"/>
      <c r="CP9" s="800"/>
      <c r="CQ9" s="801"/>
      <c r="CR9" s="799">
        <v>30</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215814</v>
      </c>
      <c r="R23" s="812"/>
      <c r="S23" s="812"/>
      <c r="T23" s="812"/>
      <c r="U23" s="812"/>
      <c r="V23" s="812">
        <v>147754</v>
      </c>
      <c r="W23" s="812"/>
      <c r="X23" s="812"/>
      <c r="Y23" s="812"/>
      <c r="Z23" s="812"/>
      <c r="AA23" s="812">
        <v>68060</v>
      </c>
      <c r="AB23" s="812"/>
      <c r="AC23" s="812"/>
      <c r="AD23" s="812"/>
      <c r="AE23" s="813"/>
      <c r="AF23" s="814">
        <v>14444</v>
      </c>
      <c r="AG23" s="812"/>
      <c r="AH23" s="812"/>
      <c r="AI23" s="812"/>
      <c r="AJ23" s="815"/>
      <c r="AK23" s="816"/>
      <c r="AL23" s="817"/>
      <c r="AM23" s="817"/>
      <c r="AN23" s="817"/>
      <c r="AO23" s="817"/>
      <c r="AP23" s="812">
        <v>33619</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9757</v>
      </c>
      <c r="R28" s="841"/>
      <c r="S28" s="841"/>
      <c r="T28" s="841"/>
      <c r="U28" s="841"/>
      <c r="V28" s="841">
        <v>9499</v>
      </c>
      <c r="W28" s="841"/>
      <c r="X28" s="841"/>
      <c r="Y28" s="841"/>
      <c r="Z28" s="841"/>
      <c r="AA28" s="841">
        <v>258</v>
      </c>
      <c r="AB28" s="841"/>
      <c r="AC28" s="841"/>
      <c r="AD28" s="841"/>
      <c r="AE28" s="842"/>
      <c r="AF28" s="843">
        <v>258</v>
      </c>
      <c r="AG28" s="841"/>
      <c r="AH28" s="841"/>
      <c r="AI28" s="841"/>
      <c r="AJ28" s="844"/>
      <c r="AK28" s="845">
        <v>755</v>
      </c>
      <c r="AL28" s="836"/>
      <c r="AM28" s="836"/>
      <c r="AN28" s="836"/>
      <c r="AO28" s="836"/>
      <c r="AP28" s="836">
        <v>0</v>
      </c>
      <c r="AQ28" s="836"/>
      <c r="AR28" s="836"/>
      <c r="AS28" s="836"/>
      <c r="AT28" s="836"/>
      <c r="AU28" s="836">
        <v>0</v>
      </c>
      <c r="AV28" s="836"/>
      <c r="AW28" s="836"/>
      <c r="AX28" s="836"/>
      <c r="AY28" s="836"/>
      <c r="AZ28" s="837" t="s">
        <v>557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6671</v>
      </c>
      <c r="R29" s="777"/>
      <c r="S29" s="777"/>
      <c r="T29" s="777"/>
      <c r="U29" s="777"/>
      <c r="V29" s="777">
        <v>6213</v>
      </c>
      <c r="W29" s="777"/>
      <c r="X29" s="777"/>
      <c r="Y29" s="777"/>
      <c r="Z29" s="777"/>
      <c r="AA29" s="777">
        <v>458</v>
      </c>
      <c r="AB29" s="777"/>
      <c r="AC29" s="777"/>
      <c r="AD29" s="777"/>
      <c r="AE29" s="778"/>
      <c r="AF29" s="779">
        <v>458</v>
      </c>
      <c r="AG29" s="780"/>
      <c r="AH29" s="780"/>
      <c r="AI29" s="780"/>
      <c r="AJ29" s="781"/>
      <c r="AK29" s="848">
        <v>970</v>
      </c>
      <c r="AL29" s="849"/>
      <c r="AM29" s="849"/>
      <c r="AN29" s="849"/>
      <c r="AO29" s="849"/>
      <c r="AP29" s="849">
        <v>0</v>
      </c>
      <c r="AQ29" s="849"/>
      <c r="AR29" s="849"/>
      <c r="AS29" s="849"/>
      <c r="AT29" s="849"/>
      <c r="AU29" s="849">
        <v>0</v>
      </c>
      <c r="AV29" s="849"/>
      <c r="AW29" s="849"/>
      <c r="AX29" s="849"/>
      <c r="AY29" s="849"/>
      <c r="AZ29" s="850" t="s">
        <v>557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847</v>
      </c>
      <c r="R30" s="777"/>
      <c r="S30" s="777"/>
      <c r="T30" s="777"/>
      <c r="U30" s="777"/>
      <c r="V30" s="777">
        <v>844</v>
      </c>
      <c r="W30" s="777"/>
      <c r="X30" s="777"/>
      <c r="Y30" s="777"/>
      <c r="Z30" s="777"/>
      <c r="AA30" s="777">
        <v>3</v>
      </c>
      <c r="AB30" s="777"/>
      <c r="AC30" s="777"/>
      <c r="AD30" s="777"/>
      <c r="AE30" s="778"/>
      <c r="AF30" s="779">
        <v>3</v>
      </c>
      <c r="AG30" s="780"/>
      <c r="AH30" s="780"/>
      <c r="AI30" s="780"/>
      <c r="AJ30" s="781"/>
      <c r="AK30" s="848">
        <v>240</v>
      </c>
      <c r="AL30" s="849"/>
      <c r="AM30" s="849"/>
      <c r="AN30" s="849"/>
      <c r="AO30" s="849"/>
      <c r="AP30" s="849">
        <v>0</v>
      </c>
      <c r="AQ30" s="849"/>
      <c r="AR30" s="849"/>
      <c r="AS30" s="849"/>
      <c r="AT30" s="849"/>
      <c r="AU30" s="849">
        <v>0</v>
      </c>
      <c r="AV30" s="849"/>
      <c r="AW30" s="849"/>
      <c r="AX30" s="849"/>
      <c r="AY30" s="849"/>
      <c r="AZ30" s="850" t="s">
        <v>558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1688</v>
      </c>
      <c r="R31" s="777"/>
      <c r="S31" s="777"/>
      <c r="T31" s="777"/>
      <c r="U31" s="777"/>
      <c r="V31" s="777">
        <v>1730</v>
      </c>
      <c r="W31" s="777"/>
      <c r="X31" s="777"/>
      <c r="Y31" s="777"/>
      <c r="Z31" s="777"/>
      <c r="AA31" s="777">
        <v>-43</v>
      </c>
      <c r="AB31" s="777"/>
      <c r="AC31" s="777"/>
      <c r="AD31" s="777"/>
      <c r="AE31" s="778"/>
      <c r="AF31" s="779">
        <v>1739</v>
      </c>
      <c r="AG31" s="780"/>
      <c r="AH31" s="780"/>
      <c r="AI31" s="780"/>
      <c r="AJ31" s="781"/>
      <c r="AK31" s="848">
        <v>222</v>
      </c>
      <c r="AL31" s="849"/>
      <c r="AM31" s="849"/>
      <c r="AN31" s="849"/>
      <c r="AO31" s="849"/>
      <c r="AP31" s="849">
        <v>7326</v>
      </c>
      <c r="AQ31" s="849"/>
      <c r="AR31" s="849"/>
      <c r="AS31" s="849"/>
      <c r="AT31" s="849"/>
      <c r="AU31" s="849">
        <v>467</v>
      </c>
      <c r="AV31" s="849"/>
      <c r="AW31" s="849"/>
      <c r="AX31" s="849"/>
      <c r="AY31" s="849"/>
      <c r="AZ31" s="850" t="s">
        <v>557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247</v>
      </c>
      <c r="R32" s="777"/>
      <c r="S32" s="777"/>
      <c r="T32" s="777"/>
      <c r="U32" s="777"/>
      <c r="V32" s="777">
        <v>254</v>
      </c>
      <c r="W32" s="777"/>
      <c r="X32" s="777"/>
      <c r="Y32" s="777"/>
      <c r="Z32" s="777"/>
      <c r="AA32" s="777">
        <v>-7</v>
      </c>
      <c r="AB32" s="777"/>
      <c r="AC32" s="777"/>
      <c r="AD32" s="777"/>
      <c r="AE32" s="778"/>
      <c r="AF32" s="779">
        <v>126</v>
      </c>
      <c r="AG32" s="780"/>
      <c r="AH32" s="780"/>
      <c r="AI32" s="780"/>
      <c r="AJ32" s="781"/>
      <c r="AK32" s="848">
        <v>159</v>
      </c>
      <c r="AL32" s="849"/>
      <c r="AM32" s="849"/>
      <c r="AN32" s="849"/>
      <c r="AO32" s="849"/>
      <c r="AP32" s="849">
        <v>626</v>
      </c>
      <c r="AQ32" s="849"/>
      <c r="AR32" s="849"/>
      <c r="AS32" s="849"/>
      <c r="AT32" s="849"/>
      <c r="AU32" s="849">
        <v>514</v>
      </c>
      <c r="AV32" s="849"/>
      <c r="AW32" s="849"/>
      <c r="AX32" s="849"/>
      <c r="AY32" s="849"/>
      <c r="AZ32" s="850" t="s">
        <v>557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9046</v>
      </c>
      <c r="R33" s="777"/>
      <c r="S33" s="777"/>
      <c r="T33" s="777"/>
      <c r="U33" s="777"/>
      <c r="V33" s="777">
        <v>9450</v>
      </c>
      <c r="W33" s="777"/>
      <c r="X33" s="777"/>
      <c r="Y33" s="777"/>
      <c r="Z33" s="777"/>
      <c r="AA33" s="777">
        <v>-403</v>
      </c>
      <c r="AB33" s="777"/>
      <c r="AC33" s="777"/>
      <c r="AD33" s="777"/>
      <c r="AE33" s="778"/>
      <c r="AF33" s="779">
        <v>1669</v>
      </c>
      <c r="AG33" s="780"/>
      <c r="AH33" s="780"/>
      <c r="AI33" s="780"/>
      <c r="AJ33" s="781"/>
      <c r="AK33" s="848">
        <v>1943</v>
      </c>
      <c r="AL33" s="849"/>
      <c r="AM33" s="849"/>
      <c r="AN33" s="849"/>
      <c r="AO33" s="849"/>
      <c r="AP33" s="849">
        <v>4673</v>
      </c>
      <c r="AQ33" s="849"/>
      <c r="AR33" s="849"/>
      <c r="AS33" s="849"/>
      <c r="AT33" s="849"/>
      <c r="AU33" s="849">
        <v>3589</v>
      </c>
      <c r="AV33" s="849"/>
      <c r="AW33" s="849"/>
      <c r="AX33" s="849"/>
      <c r="AY33" s="849"/>
      <c r="AZ33" s="850" t="s">
        <v>557</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486</v>
      </c>
      <c r="R34" s="777"/>
      <c r="S34" s="777"/>
      <c r="T34" s="777"/>
      <c r="U34" s="777"/>
      <c r="V34" s="777">
        <v>486</v>
      </c>
      <c r="W34" s="777"/>
      <c r="X34" s="777"/>
      <c r="Y34" s="777"/>
      <c r="Z34" s="777"/>
      <c r="AA34" s="777">
        <v>0</v>
      </c>
      <c r="AB34" s="777"/>
      <c r="AC34" s="777"/>
      <c r="AD34" s="777"/>
      <c r="AE34" s="778"/>
      <c r="AF34" s="779">
        <v>1</v>
      </c>
      <c r="AG34" s="780"/>
      <c r="AH34" s="780"/>
      <c r="AI34" s="780"/>
      <c r="AJ34" s="781"/>
      <c r="AK34" s="848">
        <v>376</v>
      </c>
      <c r="AL34" s="849"/>
      <c r="AM34" s="849"/>
      <c r="AN34" s="849"/>
      <c r="AO34" s="849"/>
      <c r="AP34" s="849">
        <v>1663</v>
      </c>
      <c r="AQ34" s="849"/>
      <c r="AR34" s="849"/>
      <c r="AS34" s="849"/>
      <c r="AT34" s="849"/>
      <c r="AU34" s="849">
        <v>1485</v>
      </c>
      <c r="AV34" s="849"/>
      <c r="AW34" s="849"/>
      <c r="AX34" s="849"/>
      <c r="AY34" s="849"/>
      <c r="AZ34" s="850" t="s">
        <v>557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6</v>
      </c>
      <c r="R35" s="777"/>
      <c r="S35" s="777"/>
      <c r="T35" s="777"/>
      <c r="U35" s="777"/>
      <c r="V35" s="777">
        <v>6</v>
      </c>
      <c r="W35" s="777"/>
      <c r="X35" s="777"/>
      <c r="Y35" s="777"/>
      <c r="Z35" s="777"/>
      <c r="AA35" s="777">
        <v>0</v>
      </c>
      <c r="AB35" s="777"/>
      <c r="AC35" s="777"/>
      <c r="AD35" s="777"/>
      <c r="AE35" s="778"/>
      <c r="AF35" s="779" t="s">
        <v>385</v>
      </c>
      <c r="AG35" s="780"/>
      <c r="AH35" s="780"/>
      <c r="AI35" s="780"/>
      <c r="AJ35" s="781"/>
      <c r="AK35" s="848">
        <v>3</v>
      </c>
      <c r="AL35" s="849"/>
      <c r="AM35" s="849"/>
      <c r="AN35" s="849"/>
      <c r="AO35" s="849"/>
      <c r="AP35" s="849">
        <v>0</v>
      </c>
      <c r="AQ35" s="849"/>
      <c r="AR35" s="849"/>
      <c r="AS35" s="849"/>
      <c r="AT35" s="849"/>
      <c r="AU35" s="849">
        <v>0</v>
      </c>
      <c r="AV35" s="849"/>
      <c r="AW35" s="849"/>
      <c r="AX35" s="849"/>
      <c r="AY35" s="849"/>
      <c r="AZ35" s="850" t="s">
        <v>557</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7100</v>
      </c>
      <c r="R36" s="777"/>
      <c r="S36" s="777"/>
      <c r="T36" s="777"/>
      <c r="U36" s="777"/>
      <c r="V36" s="777">
        <v>6503</v>
      </c>
      <c r="W36" s="777"/>
      <c r="X36" s="777"/>
      <c r="Y36" s="777"/>
      <c r="Z36" s="777"/>
      <c r="AA36" s="777">
        <v>597</v>
      </c>
      <c r="AB36" s="777"/>
      <c r="AC36" s="777"/>
      <c r="AD36" s="777"/>
      <c r="AE36" s="778"/>
      <c r="AF36" s="779" t="s">
        <v>385</v>
      </c>
      <c r="AG36" s="780"/>
      <c r="AH36" s="780"/>
      <c r="AI36" s="780"/>
      <c r="AJ36" s="781"/>
      <c r="AK36" s="848">
        <v>2442</v>
      </c>
      <c r="AL36" s="849"/>
      <c r="AM36" s="849"/>
      <c r="AN36" s="849"/>
      <c r="AO36" s="849"/>
      <c r="AP36" s="849">
        <v>8530</v>
      </c>
      <c r="AQ36" s="849"/>
      <c r="AR36" s="849"/>
      <c r="AS36" s="849"/>
      <c r="AT36" s="849"/>
      <c r="AU36" s="849">
        <v>7259</v>
      </c>
      <c r="AV36" s="849"/>
      <c r="AW36" s="849"/>
      <c r="AX36" s="849"/>
      <c r="AY36" s="849"/>
      <c r="AZ36" s="850" t="s">
        <v>557</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387</v>
      </c>
      <c r="C37" s="774"/>
      <c r="D37" s="774"/>
      <c r="E37" s="774"/>
      <c r="F37" s="774"/>
      <c r="G37" s="774"/>
      <c r="H37" s="774"/>
      <c r="I37" s="774"/>
      <c r="J37" s="774"/>
      <c r="K37" s="774"/>
      <c r="L37" s="774"/>
      <c r="M37" s="774"/>
      <c r="N37" s="774"/>
      <c r="O37" s="774"/>
      <c r="P37" s="775"/>
      <c r="Q37" s="776">
        <v>70</v>
      </c>
      <c r="R37" s="777"/>
      <c r="S37" s="777"/>
      <c r="T37" s="777"/>
      <c r="U37" s="777"/>
      <c r="V37" s="777">
        <v>69</v>
      </c>
      <c r="W37" s="777"/>
      <c r="X37" s="777"/>
      <c r="Y37" s="777"/>
      <c r="Z37" s="777"/>
      <c r="AA37" s="777">
        <v>1</v>
      </c>
      <c r="AB37" s="777"/>
      <c r="AC37" s="777"/>
      <c r="AD37" s="777"/>
      <c r="AE37" s="778"/>
      <c r="AF37" s="779">
        <v>1</v>
      </c>
      <c r="AG37" s="780"/>
      <c r="AH37" s="780"/>
      <c r="AI37" s="780"/>
      <c r="AJ37" s="781"/>
      <c r="AK37" s="848">
        <v>57</v>
      </c>
      <c r="AL37" s="849"/>
      <c r="AM37" s="849"/>
      <c r="AN37" s="849"/>
      <c r="AO37" s="849"/>
      <c r="AP37" s="849">
        <v>386</v>
      </c>
      <c r="AQ37" s="849"/>
      <c r="AR37" s="849"/>
      <c r="AS37" s="849"/>
      <c r="AT37" s="849"/>
      <c r="AU37" s="849">
        <v>349</v>
      </c>
      <c r="AV37" s="849"/>
      <c r="AW37" s="849"/>
      <c r="AX37" s="849"/>
      <c r="AY37" s="849"/>
      <c r="AZ37" s="850" t="s">
        <v>557</v>
      </c>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388</v>
      </c>
      <c r="C38" s="774"/>
      <c r="D38" s="774"/>
      <c r="E38" s="774"/>
      <c r="F38" s="774"/>
      <c r="G38" s="774"/>
      <c r="H38" s="774"/>
      <c r="I38" s="774"/>
      <c r="J38" s="774"/>
      <c r="K38" s="774"/>
      <c r="L38" s="774"/>
      <c r="M38" s="774"/>
      <c r="N38" s="774"/>
      <c r="O38" s="774"/>
      <c r="P38" s="775"/>
      <c r="Q38" s="776">
        <v>70</v>
      </c>
      <c r="R38" s="777"/>
      <c r="S38" s="777"/>
      <c r="T38" s="777"/>
      <c r="U38" s="777"/>
      <c r="V38" s="777">
        <v>69</v>
      </c>
      <c r="W38" s="777"/>
      <c r="X38" s="777"/>
      <c r="Y38" s="777"/>
      <c r="Z38" s="777"/>
      <c r="AA38" s="777">
        <v>1</v>
      </c>
      <c r="AB38" s="777"/>
      <c r="AC38" s="777"/>
      <c r="AD38" s="777"/>
      <c r="AE38" s="778"/>
      <c r="AF38" s="779">
        <v>1</v>
      </c>
      <c r="AG38" s="780"/>
      <c r="AH38" s="780"/>
      <c r="AI38" s="780"/>
      <c r="AJ38" s="781"/>
      <c r="AK38" s="848">
        <v>47</v>
      </c>
      <c r="AL38" s="849"/>
      <c r="AM38" s="849"/>
      <c r="AN38" s="849"/>
      <c r="AO38" s="849"/>
      <c r="AP38" s="849">
        <v>236</v>
      </c>
      <c r="AQ38" s="849"/>
      <c r="AR38" s="849"/>
      <c r="AS38" s="849"/>
      <c r="AT38" s="849"/>
      <c r="AU38" s="849">
        <v>208</v>
      </c>
      <c r="AV38" s="849"/>
      <c r="AW38" s="849"/>
      <c r="AX38" s="849"/>
      <c r="AY38" s="849"/>
      <c r="AZ38" s="850" t="s">
        <v>557</v>
      </c>
      <c r="BA38" s="850"/>
      <c r="BB38" s="850"/>
      <c r="BC38" s="850"/>
      <c r="BD38" s="850"/>
      <c r="BE38" s="846" t="s">
        <v>383</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4256</v>
      </c>
      <c r="AG63" s="860"/>
      <c r="AH63" s="860"/>
      <c r="AI63" s="860"/>
      <c r="AJ63" s="861"/>
      <c r="AK63" s="862"/>
      <c r="AL63" s="857"/>
      <c r="AM63" s="857"/>
      <c r="AN63" s="857"/>
      <c r="AO63" s="857"/>
      <c r="AP63" s="860">
        <v>23440</v>
      </c>
      <c r="AQ63" s="860"/>
      <c r="AR63" s="860"/>
      <c r="AS63" s="860"/>
      <c r="AT63" s="860"/>
      <c r="AU63" s="860">
        <v>13870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545</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550</v>
      </c>
      <c r="AQ68" s="884"/>
      <c r="AR68" s="884"/>
      <c r="AS68" s="884"/>
      <c r="AT68" s="884"/>
      <c r="AU68" s="884" t="s">
        <v>556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551</v>
      </c>
      <c r="AQ69" s="849"/>
      <c r="AR69" s="849"/>
      <c r="AS69" s="849"/>
      <c r="AT69" s="849"/>
      <c r="AU69" s="849" t="s">
        <v>556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1850</v>
      </c>
      <c r="R70" s="849"/>
      <c r="S70" s="849"/>
      <c r="T70" s="849"/>
      <c r="U70" s="849"/>
      <c r="V70" s="849">
        <v>1788</v>
      </c>
      <c r="W70" s="849"/>
      <c r="X70" s="849"/>
      <c r="Y70" s="849"/>
      <c r="Z70" s="849"/>
      <c r="AA70" s="849">
        <v>62</v>
      </c>
      <c r="AB70" s="849"/>
      <c r="AC70" s="849"/>
      <c r="AD70" s="849"/>
      <c r="AE70" s="849"/>
      <c r="AF70" s="849">
        <v>43</v>
      </c>
      <c r="AG70" s="849"/>
      <c r="AH70" s="849"/>
      <c r="AI70" s="849"/>
      <c r="AJ70" s="849"/>
      <c r="AK70" s="849">
        <v>29</v>
      </c>
      <c r="AL70" s="849"/>
      <c r="AM70" s="849"/>
      <c r="AN70" s="849"/>
      <c r="AO70" s="849"/>
      <c r="AP70" s="849">
        <v>278</v>
      </c>
      <c r="AQ70" s="849"/>
      <c r="AR70" s="849"/>
      <c r="AS70" s="849"/>
      <c r="AT70" s="849"/>
      <c r="AU70" s="849">
        <v>278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553</v>
      </c>
      <c r="AL71" s="849"/>
      <c r="AM71" s="849"/>
      <c r="AN71" s="849"/>
      <c r="AO71" s="849"/>
      <c r="AP71" s="849" t="s">
        <v>554</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555</v>
      </c>
      <c r="AQ72" s="849"/>
      <c r="AR72" s="849"/>
      <c r="AS72" s="849"/>
      <c r="AT72" s="849"/>
      <c r="AU72" s="849" t="s">
        <v>555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247735</v>
      </c>
      <c r="R73" s="849"/>
      <c r="S73" s="849"/>
      <c r="T73" s="849"/>
      <c r="U73" s="849"/>
      <c r="V73" s="849">
        <v>238729</v>
      </c>
      <c r="W73" s="849"/>
      <c r="X73" s="849"/>
      <c r="Y73" s="849"/>
      <c r="Z73" s="849"/>
      <c r="AA73" s="849">
        <v>9005</v>
      </c>
      <c r="AB73" s="849"/>
      <c r="AC73" s="849"/>
      <c r="AD73" s="849"/>
      <c r="AE73" s="849"/>
      <c r="AF73" s="849">
        <v>9005</v>
      </c>
      <c r="AG73" s="849"/>
      <c r="AH73" s="849"/>
      <c r="AI73" s="849"/>
      <c r="AJ73" s="849"/>
      <c r="AK73" s="849">
        <v>6657</v>
      </c>
      <c r="AL73" s="849"/>
      <c r="AM73" s="849"/>
      <c r="AN73" s="849"/>
      <c r="AO73" s="849"/>
      <c r="AP73" s="849" t="s">
        <v>556</v>
      </c>
      <c r="AQ73" s="849"/>
      <c r="AR73" s="849"/>
      <c r="AS73" s="849"/>
      <c r="AT73" s="849"/>
      <c r="AU73" s="849" t="s">
        <v>556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SUM(AF68:AJ73)</f>
        <v>10189</v>
      </c>
      <c r="AG88" s="860"/>
      <c r="AH88" s="860"/>
      <c r="AI88" s="860"/>
      <c r="AJ88" s="860"/>
      <c r="AK88" s="857"/>
      <c r="AL88" s="857"/>
      <c r="AM88" s="857"/>
      <c r="AN88" s="857"/>
      <c r="AO88" s="857"/>
      <c r="AP88" s="860">
        <v>278</v>
      </c>
      <c r="AQ88" s="860"/>
      <c r="AR88" s="860"/>
      <c r="AS88" s="860"/>
      <c r="AT88" s="860"/>
      <c r="AU88" s="860">
        <v>278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282</v>
      </c>
      <c r="AG109" s="913"/>
      <c r="AH109" s="913"/>
      <c r="AI109" s="913"/>
      <c r="AJ109" s="914"/>
      <c r="AK109" s="912" t="s">
        <v>281</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282</v>
      </c>
      <c r="BW109" s="913"/>
      <c r="BX109" s="913"/>
      <c r="BY109" s="913"/>
      <c r="BZ109" s="914"/>
      <c r="CA109" s="912" t="s">
        <v>281</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282</v>
      </c>
      <c r="DM109" s="913"/>
      <c r="DN109" s="913"/>
      <c r="DO109" s="913"/>
      <c r="DP109" s="914"/>
      <c r="DQ109" s="912" t="s">
        <v>281</v>
      </c>
      <c r="DR109" s="913"/>
      <c r="DS109" s="913"/>
      <c r="DT109" s="913"/>
      <c r="DU109" s="914"/>
      <c r="DV109" s="912" t="s">
        <v>410</v>
      </c>
      <c r="DW109" s="913"/>
      <c r="DX109" s="913"/>
      <c r="DY109" s="913"/>
      <c r="DZ109" s="915"/>
    </row>
    <row r="110" spans="1:131" s="197" customFormat="1" ht="26.25" customHeight="1" x14ac:dyDescent="0.15">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3483894</v>
      </c>
      <c r="AB110" s="920"/>
      <c r="AC110" s="920"/>
      <c r="AD110" s="920"/>
      <c r="AE110" s="921"/>
      <c r="AF110" s="922">
        <v>3231151</v>
      </c>
      <c r="AG110" s="920"/>
      <c r="AH110" s="920"/>
      <c r="AI110" s="920"/>
      <c r="AJ110" s="921"/>
      <c r="AK110" s="922">
        <v>3236553</v>
      </c>
      <c r="AL110" s="920"/>
      <c r="AM110" s="920"/>
      <c r="AN110" s="920"/>
      <c r="AO110" s="921"/>
      <c r="AP110" s="923">
        <v>20.100000000000001</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29946915</v>
      </c>
      <c r="BR110" s="957"/>
      <c r="BS110" s="957"/>
      <c r="BT110" s="957"/>
      <c r="BU110" s="957"/>
      <c r="BV110" s="957">
        <v>31560580</v>
      </c>
      <c r="BW110" s="957"/>
      <c r="BX110" s="957"/>
      <c r="BY110" s="957"/>
      <c r="BZ110" s="957"/>
      <c r="CA110" s="957">
        <v>33618628</v>
      </c>
      <c r="CB110" s="957"/>
      <c r="CC110" s="957"/>
      <c r="CD110" s="957"/>
      <c r="CE110" s="957"/>
      <c r="CF110" s="971">
        <v>209.1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1" s="197" customFormat="1" ht="26.25" customHeight="1" x14ac:dyDescent="0.15">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262923</v>
      </c>
      <c r="BR111" s="950"/>
      <c r="BS111" s="950"/>
      <c r="BT111" s="950"/>
      <c r="BU111" s="950"/>
      <c r="BV111" s="950">
        <v>226338</v>
      </c>
      <c r="BW111" s="950"/>
      <c r="BX111" s="950"/>
      <c r="BY111" s="950"/>
      <c r="BZ111" s="950"/>
      <c r="CA111" s="950">
        <v>190055</v>
      </c>
      <c r="CB111" s="950"/>
      <c r="CC111" s="950"/>
      <c r="CD111" s="950"/>
      <c r="CE111" s="950"/>
      <c r="CF111" s="944">
        <v>1.2</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13359052</v>
      </c>
      <c r="BR112" s="950"/>
      <c r="BS112" s="950"/>
      <c r="BT112" s="950"/>
      <c r="BU112" s="950"/>
      <c r="BV112" s="950">
        <v>13604574</v>
      </c>
      <c r="BW112" s="950"/>
      <c r="BX112" s="950"/>
      <c r="BY112" s="950"/>
      <c r="BZ112" s="950"/>
      <c r="CA112" s="950">
        <v>13870045</v>
      </c>
      <c r="CB112" s="950"/>
      <c r="CC112" s="950"/>
      <c r="CD112" s="950"/>
      <c r="CE112" s="950"/>
      <c r="CF112" s="944">
        <v>86.3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1188148</v>
      </c>
      <c r="AB113" s="964"/>
      <c r="AC113" s="964"/>
      <c r="AD113" s="964"/>
      <c r="AE113" s="965"/>
      <c r="AF113" s="966">
        <v>1362420</v>
      </c>
      <c r="AG113" s="964"/>
      <c r="AH113" s="964"/>
      <c r="AI113" s="964"/>
      <c r="AJ113" s="965"/>
      <c r="AK113" s="966">
        <v>1550599</v>
      </c>
      <c r="AL113" s="964"/>
      <c r="AM113" s="964"/>
      <c r="AN113" s="964"/>
      <c r="AO113" s="965"/>
      <c r="AP113" s="967">
        <v>9.6</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231413</v>
      </c>
      <c r="BR113" s="950"/>
      <c r="BS113" s="950"/>
      <c r="BT113" s="950"/>
      <c r="BU113" s="950"/>
      <c r="BV113" s="950">
        <v>225409</v>
      </c>
      <c r="BW113" s="950"/>
      <c r="BX113" s="950"/>
      <c r="BY113" s="950"/>
      <c r="BZ113" s="950"/>
      <c r="CA113" s="950">
        <v>277527</v>
      </c>
      <c r="CB113" s="950"/>
      <c r="CC113" s="950"/>
      <c r="CD113" s="950"/>
      <c r="CE113" s="950"/>
      <c r="CF113" s="944">
        <v>1.7</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40062</v>
      </c>
      <c r="AB114" s="989"/>
      <c r="AC114" s="989"/>
      <c r="AD114" s="989"/>
      <c r="AE114" s="990"/>
      <c r="AF114" s="991">
        <v>35430</v>
      </c>
      <c r="AG114" s="989"/>
      <c r="AH114" s="989"/>
      <c r="AI114" s="989"/>
      <c r="AJ114" s="990"/>
      <c r="AK114" s="991">
        <v>29522</v>
      </c>
      <c r="AL114" s="989"/>
      <c r="AM114" s="989"/>
      <c r="AN114" s="989"/>
      <c r="AO114" s="990"/>
      <c r="AP114" s="992">
        <v>0.2</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6015835</v>
      </c>
      <c r="BR114" s="950"/>
      <c r="BS114" s="950"/>
      <c r="BT114" s="950"/>
      <c r="BU114" s="950"/>
      <c r="BV114" s="950">
        <v>5475262</v>
      </c>
      <c r="BW114" s="950"/>
      <c r="BX114" s="950"/>
      <c r="BY114" s="950"/>
      <c r="BZ114" s="950"/>
      <c r="CA114" s="950">
        <v>5108256</v>
      </c>
      <c r="CB114" s="950"/>
      <c r="CC114" s="950"/>
      <c r="CD114" s="950"/>
      <c r="CE114" s="950"/>
      <c r="CF114" s="944">
        <v>31.8</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17334</v>
      </c>
      <c r="AB115" s="964"/>
      <c r="AC115" s="964"/>
      <c r="AD115" s="964"/>
      <c r="AE115" s="965"/>
      <c r="AF115" s="966">
        <v>16930</v>
      </c>
      <c r="AG115" s="964"/>
      <c r="AH115" s="964"/>
      <c r="AI115" s="964"/>
      <c r="AJ115" s="965"/>
      <c r="AK115" s="966">
        <v>16608</v>
      </c>
      <c r="AL115" s="964"/>
      <c r="AM115" s="964"/>
      <c r="AN115" s="964"/>
      <c r="AO115" s="965"/>
      <c r="AP115" s="967">
        <v>0.1</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71897</v>
      </c>
      <c r="BR115" s="950"/>
      <c r="BS115" s="950"/>
      <c r="BT115" s="950"/>
      <c r="BU115" s="950"/>
      <c r="BV115" s="950">
        <v>29085</v>
      </c>
      <c r="BW115" s="950"/>
      <c r="BX115" s="950"/>
      <c r="BY115" s="950"/>
      <c r="BZ115" s="950"/>
      <c r="CA115" s="950">
        <v>4908</v>
      </c>
      <c r="CB115" s="950"/>
      <c r="CC115" s="950"/>
      <c r="CD115" s="950"/>
      <c r="CE115" s="950"/>
      <c r="CF115" s="944">
        <v>0</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4729438</v>
      </c>
      <c r="AB117" s="996"/>
      <c r="AC117" s="996"/>
      <c r="AD117" s="996"/>
      <c r="AE117" s="997"/>
      <c r="AF117" s="995">
        <v>4645931</v>
      </c>
      <c r="AG117" s="996"/>
      <c r="AH117" s="996"/>
      <c r="AI117" s="996"/>
      <c r="AJ117" s="997"/>
      <c r="AK117" s="995">
        <v>4833282</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282</v>
      </c>
      <c r="AG118" s="913"/>
      <c r="AH118" s="913"/>
      <c r="AI118" s="913"/>
      <c r="AJ118" s="914"/>
      <c r="AK118" s="912" t="s">
        <v>281</v>
      </c>
      <c r="AL118" s="913"/>
      <c r="AM118" s="913"/>
      <c r="AN118" s="913"/>
      <c r="AO118" s="914"/>
      <c r="AP118" s="1020" t="s">
        <v>410</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439</v>
      </c>
      <c r="BP118" s="1024"/>
      <c r="BQ118" s="1015">
        <v>49888035</v>
      </c>
      <c r="BR118" s="1016"/>
      <c r="BS118" s="1016"/>
      <c r="BT118" s="1016"/>
      <c r="BU118" s="1016"/>
      <c r="BV118" s="1016">
        <v>51121248</v>
      </c>
      <c r="BW118" s="1016"/>
      <c r="BX118" s="1016"/>
      <c r="BY118" s="1016"/>
      <c r="BZ118" s="1016"/>
      <c r="CA118" s="1016">
        <v>53069419</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13194182</v>
      </c>
      <c r="BR119" s="957"/>
      <c r="BS119" s="957"/>
      <c r="BT119" s="957"/>
      <c r="BU119" s="957"/>
      <c r="BV119" s="957">
        <v>16988450</v>
      </c>
      <c r="BW119" s="957"/>
      <c r="BX119" s="957"/>
      <c r="BY119" s="957"/>
      <c r="BZ119" s="957"/>
      <c r="CA119" s="957">
        <v>19395031</v>
      </c>
      <c r="CB119" s="957"/>
      <c r="CC119" s="957"/>
      <c r="CD119" s="957"/>
      <c r="CE119" s="957"/>
      <c r="CF119" s="971">
        <v>120.6</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262923</v>
      </c>
      <c r="DH119" s="1028"/>
      <c r="DI119" s="1028"/>
      <c r="DJ119" s="1028"/>
      <c r="DK119" s="1029"/>
      <c r="DL119" s="1030">
        <v>226338</v>
      </c>
      <c r="DM119" s="1028"/>
      <c r="DN119" s="1028"/>
      <c r="DO119" s="1028"/>
      <c r="DP119" s="1029"/>
      <c r="DQ119" s="1030">
        <v>190055</v>
      </c>
      <c r="DR119" s="1028"/>
      <c r="DS119" s="1028"/>
      <c r="DT119" s="1028"/>
      <c r="DU119" s="1029"/>
      <c r="DV119" s="1031">
        <v>1.2</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3088745</v>
      </c>
      <c r="BR120" s="950"/>
      <c r="BS120" s="950"/>
      <c r="BT120" s="950"/>
      <c r="BU120" s="950"/>
      <c r="BV120" s="950">
        <v>3133863</v>
      </c>
      <c r="BW120" s="950"/>
      <c r="BX120" s="950"/>
      <c r="BY120" s="950"/>
      <c r="BZ120" s="950"/>
      <c r="CA120" s="950">
        <v>4416645</v>
      </c>
      <c r="CB120" s="950"/>
      <c r="CC120" s="950"/>
      <c r="CD120" s="950"/>
      <c r="CE120" s="950"/>
      <c r="CF120" s="944">
        <v>27.5</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6859027</v>
      </c>
      <c r="DH120" s="957"/>
      <c r="DI120" s="957"/>
      <c r="DJ120" s="957"/>
      <c r="DK120" s="957"/>
      <c r="DL120" s="957">
        <v>7356618</v>
      </c>
      <c r="DM120" s="957"/>
      <c r="DN120" s="957"/>
      <c r="DO120" s="957"/>
      <c r="DP120" s="957"/>
      <c r="DQ120" s="957">
        <v>7258812</v>
      </c>
      <c r="DR120" s="957"/>
      <c r="DS120" s="957"/>
      <c r="DT120" s="957"/>
      <c r="DU120" s="957"/>
      <c r="DV120" s="958">
        <v>45.2</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27897057</v>
      </c>
      <c r="BR121" s="1016"/>
      <c r="BS121" s="1016"/>
      <c r="BT121" s="1016"/>
      <c r="BU121" s="1016"/>
      <c r="BV121" s="1016">
        <v>28736613</v>
      </c>
      <c r="BW121" s="1016"/>
      <c r="BX121" s="1016"/>
      <c r="BY121" s="1016"/>
      <c r="BZ121" s="1016"/>
      <c r="CA121" s="1016">
        <v>27851544</v>
      </c>
      <c r="CB121" s="1016"/>
      <c r="CC121" s="1016"/>
      <c r="CD121" s="1016"/>
      <c r="CE121" s="1016"/>
      <c r="CF121" s="1054">
        <v>173.2</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2750458</v>
      </c>
      <c r="DH121" s="950"/>
      <c r="DI121" s="950"/>
      <c r="DJ121" s="950"/>
      <c r="DK121" s="950"/>
      <c r="DL121" s="950">
        <v>2870003</v>
      </c>
      <c r="DM121" s="950"/>
      <c r="DN121" s="950"/>
      <c r="DO121" s="950"/>
      <c r="DP121" s="950"/>
      <c r="DQ121" s="950">
        <v>3589006</v>
      </c>
      <c r="DR121" s="950"/>
      <c r="DS121" s="950"/>
      <c r="DT121" s="950"/>
      <c r="DU121" s="950"/>
      <c r="DV121" s="951">
        <v>22.3</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450</v>
      </c>
      <c r="BP122" s="1024"/>
      <c r="BQ122" s="1064">
        <v>44179984</v>
      </c>
      <c r="BR122" s="1065"/>
      <c r="BS122" s="1065"/>
      <c r="BT122" s="1065"/>
      <c r="BU122" s="1065"/>
      <c r="BV122" s="1065">
        <v>48858926</v>
      </c>
      <c r="BW122" s="1065"/>
      <c r="BX122" s="1065"/>
      <c r="BY122" s="1065"/>
      <c r="BZ122" s="1065"/>
      <c r="CA122" s="1065">
        <v>51663220</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1902978</v>
      </c>
      <c r="DH122" s="950"/>
      <c r="DI122" s="950"/>
      <c r="DJ122" s="950"/>
      <c r="DK122" s="950"/>
      <c r="DL122" s="950">
        <v>1617112</v>
      </c>
      <c r="DM122" s="950"/>
      <c r="DN122" s="950"/>
      <c r="DO122" s="950"/>
      <c r="DP122" s="950"/>
      <c r="DQ122" s="950">
        <v>1485084</v>
      </c>
      <c r="DR122" s="950"/>
      <c r="DS122" s="950"/>
      <c r="DT122" s="950"/>
      <c r="DU122" s="950"/>
      <c r="DV122" s="951">
        <v>9.1999999999999993</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35.5</v>
      </c>
      <c r="BR123" s="1057"/>
      <c r="BS123" s="1057"/>
      <c r="BT123" s="1057"/>
      <c r="BU123" s="1057"/>
      <c r="BV123" s="1057">
        <v>14.2</v>
      </c>
      <c r="BW123" s="1057"/>
      <c r="BX123" s="1057"/>
      <c r="BY123" s="1057"/>
      <c r="BZ123" s="1057"/>
      <c r="CA123" s="1057">
        <v>8.6999999999999993</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483768</v>
      </c>
      <c r="DH123" s="989"/>
      <c r="DI123" s="989"/>
      <c r="DJ123" s="989"/>
      <c r="DK123" s="990"/>
      <c r="DL123" s="991">
        <v>560785</v>
      </c>
      <c r="DM123" s="989"/>
      <c r="DN123" s="989"/>
      <c r="DO123" s="989"/>
      <c r="DP123" s="990"/>
      <c r="DQ123" s="991">
        <v>513613</v>
      </c>
      <c r="DR123" s="989"/>
      <c r="DS123" s="989"/>
      <c r="DT123" s="989"/>
      <c r="DU123" s="990"/>
      <c r="DV123" s="992">
        <v>3.2</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1362821</v>
      </c>
      <c r="DH124" s="1028"/>
      <c r="DI124" s="1028"/>
      <c r="DJ124" s="1028"/>
      <c r="DK124" s="1029"/>
      <c r="DL124" s="1030">
        <v>1200056</v>
      </c>
      <c r="DM124" s="1028"/>
      <c r="DN124" s="1028"/>
      <c r="DO124" s="1028"/>
      <c r="DP124" s="1029"/>
      <c r="DQ124" s="1030">
        <v>1023530</v>
      </c>
      <c r="DR124" s="1028"/>
      <c r="DS124" s="1028"/>
      <c r="DT124" s="1028"/>
      <c r="DU124" s="1029"/>
      <c r="DV124" s="1031">
        <v>6.4</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16886</v>
      </c>
      <c r="AB126" s="989"/>
      <c r="AC126" s="989"/>
      <c r="AD126" s="989"/>
      <c r="AE126" s="990"/>
      <c r="AF126" s="991">
        <v>16585</v>
      </c>
      <c r="AG126" s="989"/>
      <c r="AH126" s="989"/>
      <c r="AI126" s="989"/>
      <c r="AJ126" s="990"/>
      <c r="AK126" s="991">
        <v>16283</v>
      </c>
      <c r="AL126" s="989"/>
      <c r="AM126" s="989"/>
      <c r="AN126" s="989"/>
      <c r="AO126" s="990"/>
      <c r="AP126" s="992">
        <v>0.1</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448</v>
      </c>
      <c r="AB127" s="989"/>
      <c r="AC127" s="989"/>
      <c r="AD127" s="989"/>
      <c r="AE127" s="990"/>
      <c r="AF127" s="991">
        <v>345</v>
      </c>
      <c r="AG127" s="989"/>
      <c r="AH127" s="989"/>
      <c r="AI127" s="989"/>
      <c r="AJ127" s="990"/>
      <c r="AK127" s="991">
        <v>325</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12.56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71897</v>
      </c>
      <c r="DH127" s="1078"/>
      <c r="DI127" s="1078"/>
      <c r="DJ127" s="1078"/>
      <c r="DK127" s="1078"/>
      <c r="DL127" s="1078">
        <v>29085</v>
      </c>
      <c r="DM127" s="1078"/>
      <c r="DN127" s="1078"/>
      <c r="DO127" s="1078"/>
      <c r="DP127" s="1078"/>
      <c r="DQ127" s="1078">
        <v>4908</v>
      </c>
      <c r="DR127" s="1078"/>
      <c r="DS127" s="1078"/>
      <c r="DT127" s="1078"/>
      <c r="DU127" s="1078"/>
      <c r="DV127" s="1079">
        <v>0</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163566</v>
      </c>
      <c r="AB128" s="1120"/>
      <c r="AC128" s="1120"/>
      <c r="AD128" s="1120"/>
      <c r="AE128" s="1121"/>
      <c r="AF128" s="1122">
        <v>146090</v>
      </c>
      <c r="AG128" s="1120"/>
      <c r="AH128" s="1120"/>
      <c r="AI128" s="1120"/>
      <c r="AJ128" s="1121"/>
      <c r="AK128" s="1122">
        <v>84184</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17.559999999999999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18536359</v>
      </c>
      <c r="AB129" s="989"/>
      <c r="AC129" s="989"/>
      <c r="AD129" s="989"/>
      <c r="AE129" s="990"/>
      <c r="AF129" s="991">
        <v>18521227</v>
      </c>
      <c r="AG129" s="989"/>
      <c r="AH129" s="989"/>
      <c r="AI129" s="989"/>
      <c r="AJ129" s="990"/>
      <c r="AK129" s="991">
        <v>18744085</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12.5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2496409</v>
      </c>
      <c r="AB130" s="989"/>
      <c r="AC130" s="989"/>
      <c r="AD130" s="989"/>
      <c r="AE130" s="990"/>
      <c r="AF130" s="991">
        <v>2624036</v>
      </c>
      <c r="AG130" s="989"/>
      <c r="AH130" s="989"/>
      <c r="AI130" s="989"/>
      <c r="AJ130" s="990"/>
      <c r="AK130" s="991">
        <v>2667595</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8.6999999999999993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16039950</v>
      </c>
      <c r="AB131" s="1028"/>
      <c r="AC131" s="1028"/>
      <c r="AD131" s="1028"/>
      <c r="AE131" s="1029"/>
      <c r="AF131" s="1030">
        <v>15897191</v>
      </c>
      <c r="AG131" s="1028"/>
      <c r="AH131" s="1028"/>
      <c r="AI131" s="1028"/>
      <c r="AJ131" s="1029"/>
      <c r="AK131" s="1030">
        <v>16076490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12.901928079999999</v>
      </c>
      <c r="AB132" s="1134"/>
      <c r="AC132" s="1134"/>
      <c r="AD132" s="1134"/>
      <c r="AE132" s="1135"/>
      <c r="AF132" s="1136">
        <v>11.799597800000001</v>
      </c>
      <c r="AG132" s="1134"/>
      <c r="AH132" s="1134"/>
      <c r="AI132" s="1134"/>
      <c r="AJ132" s="1135"/>
      <c r="AK132" s="1136">
        <v>12.94749678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14</v>
      </c>
      <c r="AB133" s="1141"/>
      <c r="AC133" s="1141"/>
      <c r="AD133" s="1141"/>
      <c r="AE133" s="1142"/>
      <c r="AF133" s="1140">
        <v>13.3</v>
      </c>
      <c r="AG133" s="1141"/>
      <c r="AH133" s="1141"/>
      <c r="AI133" s="1141"/>
      <c r="AJ133" s="1142"/>
      <c r="AK133" s="1140">
        <v>12.5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6363348</v>
      </c>
      <c r="L9" s="264">
        <v>95355</v>
      </c>
      <c r="M9" s="265">
        <v>72299</v>
      </c>
      <c r="N9" s="266">
        <v>31.9</v>
      </c>
    </row>
    <row r="10" spans="1:16" x14ac:dyDescent="0.15">
      <c r="A10" s="248"/>
      <c r="B10" s="244"/>
      <c r="C10" s="244"/>
      <c r="D10" s="244"/>
      <c r="E10" s="244"/>
      <c r="F10" s="244"/>
      <c r="G10" s="1149" t="s">
        <v>486</v>
      </c>
      <c r="H10" s="1150"/>
      <c r="I10" s="1150"/>
      <c r="J10" s="1151"/>
      <c r="K10" s="267">
        <v>344440</v>
      </c>
      <c r="L10" s="268">
        <v>5161</v>
      </c>
      <c r="M10" s="269">
        <v>5259</v>
      </c>
      <c r="N10" s="270">
        <v>-1.9</v>
      </c>
    </row>
    <row r="11" spans="1:16" ht="13.5" customHeight="1" x14ac:dyDescent="0.15">
      <c r="A11" s="248"/>
      <c r="B11" s="244"/>
      <c r="C11" s="244"/>
      <c r="D11" s="244"/>
      <c r="E11" s="244"/>
      <c r="F11" s="244"/>
      <c r="G11" s="1149" t="s">
        <v>487</v>
      </c>
      <c r="H11" s="1150"/>
      <c r="I11" s="1150"/>
      <c r="J11" s="1151"/>
      <c r="K11" s="267">
        <v>1003348</v>
      </c>
      <c r="L11" s="268">
        <v>15035</v>
      </c>
      <c r="M11" s="269">
        <v>5513</v>
      </c>
      <c r="N11" s="270">
        <v>172.7</v>
      </c>
    </row>
    <row r="12" spans="1:16" ht="13.5" customHeight="1" x14ac:dyDescent="0.15">
      <c r="A12" s="248"/>
      <c r="B12" s="244"/>
      <c r="C12" s="244"/>
      <c r="D12" s="244"/>
      <c r="E12" s="244"/>
      <c r="F12" s="244"/>
      <c r="G12" s="1149" t="s">
        <v>488</v>
      </c>
      <c r="H12" s="1150"/>
      <c r="I12" s="1150"/>
      <c r="J12" s="1151"/>
      <c r="K12" s="267">
        <v>232468</v>
      </c>
      <c r="L12" s="268">
        <v>3484</v>
      </c>
      <c r="M12" s="269">
        <v>1180</v>
      </c>
      <c r="N12" s="270">
        <v>195.3</v>
      </c>
    </row>
    <row r="13" spans="1:16" ht="13.5" customHeight="1" x14ac:dyDescent="0.15">
      <c r="A13" s="248"/>
      <c r="B13" s="244"/>
      <c r="C13" s="244"/>
      <c r="D13" s="244"/>
      <c r="E13" s="244"/>
      <c r="F13" s="244"/>
      <c r="G13" s="1149" t="s">
        <v>489</v>
      </c>
      <c r="H13" s="1150"/>
      <c r="I13" s="1150"/>
      <c r="J13" s="1151"/>
      <c r="K13" s="267" t="s">
        <v>490</v>
      </c>
      <c r="L13" s="268" t="s">
        <v>490</v>
      </c>
      <c r="M13" s="269">
        <v>2</v>
      </c>
      <c r="N13" s="270" t="s">
        <v>490</v>
      </c>
    </row>
    <row r="14" spans="1:16" ht="13.5" customHeight="1" x14ac:dyDescent="0.15">
      <c r="A14" s="248"/>
      <c r="B14" s="244"/>
      <c r="C14" s="244"/>
      <c r="D14" s="244"/>
      <c r="E14" s="244"/>
      <c r="F14" s="244"/>
      <c r="G14" s="1149" t="s">
        <v>491</v>
      </c>
      <c r="H14" s="1150"/>
      <c r="I14" s="1150"/>
      <c r="J14" s="1151"/>
      <c r="K14" s="267">
        <v>461904</v>
      </c>
      <c r="L14" s="268">
        <v>6922</v>
      </c>
      <c r="M14" s="269">
        <v>3170</v>
      </c>
      <c r="N14" s="270">
        <v>118.4</v>
      </c>
    </row>
    <row r="15" spans="1:16" ht="13.5" customHeight="1" x14ac:dyDescent="0.15">
      <c r="A15" s="248"/>
      <c r="B15" s="244"/>
      <c r="C15" s="244"/>
      <c r="D15" s="244"/>
      <c r="E15" s="244"/>
      <c r="F15" s="244"/>
      <c r="G15" s="1149" t="s">
        <v>492</v>
      </c>
      <c r="H15" s="1150"/>
      <c r="I15" s="1150"/>
      <c r="J15" s="1151"/>
      <c r="K15" s="267">
        <v>286727</v>
      </c>
      <c r="L15" s="268">
        <v>4297</v>
      </c>
      <c r="M15" s="269">
        <v>1822</v>
      </c>
      <c r="N15" s="270">
        <v>135.80000000000001</v>
      </c>
    </row>
    <row r="16" spans="1:16" x14ac:dyDescent="0.15">
      <c r="A16" s="248"/>
      <c r="B16" s="244"/>
      <c r="C16" s="244"/>
      <c r="D16" s="244"/>
      <c r="E16" s="244"/>
      <c r="F16" s="244"/>
      <c r="G16" s="1152" t="s">
        <v>493</v>
      </c>
      <c r="H16" s="1153"/>
      <c r="I16" s="1153"/>
      <c r="J16" s="1154"/>
      <c r="K16" s="268">
        <v>-537940</v>
      </c>
      <c r="L16" s="268">
        <v>-8061</v>
      </c>
      <c r="M16" s="269">
        <v>-7642</v>
      </c>
      <c r="N16" s="270">
        <v>5.5</v>
      </c>
    </row>
    <row r="17" spans="1:16" x14ac:dyDescent="0.15">
      <c r="A17" s="248"/>
      <c r="B17" s="244"/>
      <c r="C17" s="244"/>
      <c r="D17" s="244"/>
      <c r="E17" s="244"/>
      <c r="F17" s="244"/>
      <c r="G17" s="1152" t="s">
        <v>165</v>
      </c>
      <c r="H17" s="1153"/>
      <c r="I17" s="1153"/>
      <c r="J17" s="1154"/>
      <c r="K17" s="268">
        <v>8154295</v>
      </c>
      <c r="L17" s="268">
        <v>122193</v>
      </c>
      <c r="M17" s="269">
        <v>81603</v>
      </c>
      <c r="N17" s="270">
        <v>49.7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10.32</v>
      </c>
      <c r="L21" s="281">
        <v>7.96</v>
      </c>
      <c r="M21" s="282">
        <v>2.36</v>
      </c>
      <c r="N21" s="249"/>
      <c r="O21" s="283"/>
      <c r="P21" s="279"/>
    </row>
    <row r="22" spans="1:16" s="284" customFormat="1" x14ac:dyDescent="0.15">
      <c r="A22" s="279"/>
      <c r="B22" s="249"/>
      <c r="C22" s="249"/>
      <c r="D22" s="249"/>
      <c r="E22" s="249"/>
      <c r="F22" s="249"/>
      <c r="G22" s="1144" t="s">
        <v>499</v>
      </c>
      <c r="H22" s="1145"/>
      <c r="I22" s="1145"/>
      <c r="J22" s="1146"/>
      <c r="K22" s="285">
        <v>94.3</v>
      </c>
      <c r="L22" s="286">
        <v>98.3</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3236553</v>
      </c>
      <c r="L32" s="294">
        <v>48500</v>
      </c>
      <c r="M32" s="295">
        <v>50969</v>
      </c>
      <c r="N32" s="296">
        <v>-4.8</v>
      </c>
    </row>
    <row r="33" spans="1:16" ht="13.5" customHeight="1" x14ac:dyDescent="0.15">
      <c r="A33" s="248"/>
      <c r="B33" s="244"/>
      <c r="C33" s="244"/>
      <c r="D33" s="244"/>
      <c r="E33" s="244"/>
      <c r="F33" s="244"/>
      <c r="G33" s="1160" t="s">
        <v>504</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505</v>
      </c>
      <c r="H34" s="1161"/>
      <c r="I34" s="1161"/>
      <c r="J34" s="1162"/>
      <c r="K34" s="294" t="s">
        <v>490</v>
      </c>
      <c r="L34" s="294" t="s">
        <v>490</v>
      </c>
      <c r="M34" s="295">
        <v>29</v>
      </c>
      <c r="N34" s="296" t="s">
        <v>490</v>
      </c>
    </row>
    <row r="35" spans="1:16" ht="27" customHeight="1" x14ac:dyDescent="0.15">
      <c r="A35" s="248"/>
      <c r="B35" s="244"/>
      <c r="C35" s="244"/>
      <c r="D35" s="244"/>
      <c r="E35" s="244"/>
      <c r="F35" s="244"/>
      <c r="G35" s="1160" t="s">
        <v>506</v>
      </c>
      <c r="H35" s="1161"/>
      <c r="I35" s="1161"/>
      <c r="J35" s="1162"/>
      <c r="K35" s="294">
        <v>1550599</v>
      </c>
      <c r="L35" s="294">
        <v>23236</v>
      </c>
      <c r="M35" s="295">
        <v>14294</v>
      </c>
      <c r="N35" s="296">
        <v>62.6</v>
      </c>
    </row>
    <row r="36" spans="1:16" ht="27" customHeight="1" x14ac:dyDescent="0.15">
      <c r="A36" s="248"/>
      <c r="B36" s="244"/>
      <c r="C36" s="244"/>
      <c r="D36" s="244"/>
      <c r="E36" s="244"/>
      <c r="F36" s="244"/>
      <c r="G36" s="1160" t="s">
        <v>507</v>
      </c>
      <c r="H36" s="1161"/>
      <c r="I36" s="1161"/>
      <c r="J36" s="1162"/>
      <c r="K36" s="294">
        <v>29522</v>
      </c>
      <c r="L36" s="294">
        <v>442</v>
      </c>
      <c r="M36" s="295">
        <v>1493</v>
      </c>
      <c r="N36" s="296">
        <v>-70.400000000000006</v>
      </c>
    </row>
    <row r="37" spans="1:16" ht="13.5" customHeight="1" x14ac:dyDescent="0.15">
      <c r="A37" s="248"/>
      <c r="B37" s="244"/>
      <c r="C37" s="244"/>
      <c r="D37" s="244"/>
      <c r="E37" s="244"/>
      <c r="F37" s="244"/>
      <c r="G37" s="1160" t="s">
        <v>508</v>
      </c>
      <c r="H37" s="1161"/>
      <c r="I37" s="1161"/>
      <c r="J37" s="1162"/>
      <c r="K37" s="294">
        <v>16608</v>
      </c>
      <c r="L37" s="294">
        <v>249</v>
      </c>
      <c r="M37" s="295">
        <v>1584</v>
      </c>
      <c r="N37" s="296">
        <v>-84.3</v>
      </c>
    </row>
    <row r="38" spans="1:16" ht="27" customHeight="1" x14ac:dyDescent="0.15">
      <c r="A38" s="248"/>
      <c r="B38" s="244"/>
      <c r="C38" s="244"/>
      <c r="D38" s="244"/>
      <c r="E38" s="244"/>
      <c r="F38" s="244"/>
      <c r="G38" s="1163" t="s">
        <v>509</v>
      </c>
      <c r="H38" s="1164"/>
      <c r="I38" s="1164"/>
      <c r="J38" s="1165"/>
      <c r="K38" s="297" t="s">
        <v>490</v>
      </c>
      <c r="L38" s="297" t="s">
        <v>490</v>
      </c>
      <c r="M38" s="298">
        <v>4</v>
      </c>
      <c r="N38" s="299" t="s">
        <v>490</v>
      </c>
      <c r="O38" s="293"/>
    </row>
    <row r="39" spans="1:16" x14ac:dyDescent="0.15">
      <c r="A39" s="248"/>
      <c r="B39" s="244"/>
      <c r="C39" s="244"/>
      <c r="D39" s="244"/>
      <c r="E39" s="244"/>
      <c r="F39" s="244"/>
      <c r="G39" s="1163" t="s">
        <v>510</v>
      </c>
      <c r="H39" s="1164"/>
      <c r="I39" s="1164"/>
      <c r="J39" s="1165"/>
      <c r="K39" s="300">
        <v>-84184</v>
      </c>
      <c r="L39" s="300">
        <v>-1262</v>
      </c>
      <c r="M39" s="301">
        <v>-4432</v>
      </c>
      <c r="N39" s="302">
        <v>-71.5</v>
      </c>
      <c r="O39" s="293"/>
    </row>
    <row r="40" spans="1:16" ht="27" customHeight="1" x14ac:dyDescent="0.15">
      <c r="A40" s="248"/>
      <c r="B40" s="244"/>
      <c r="C40" s="244"/>
      <c r="D40" s="244"/>
      <c r="E40" s="244"/>
      <c r="F40" s="244"/>
      <c r="G40" s="1160" t="s">
        <v>511</v>
      </c>
      <c r="H40" s="1161"/>
      <c r="I40" s="1161"/>
      <c r="J40" s="1162"/>
      <c r="K40" s="300">
        <v>-2667595</v>
      </c>
      <c r="L40" s="300">
        <v>-39974</v>
      </c>
      <c r="M40" s="301">
        <v>-44638</v>
      </c>
      <c r="N40" s="302">
        <v>-10.4</v>
      </c>
      <c r="O40" s="293"/>
    </row>
    <row r="41" spans="1:16" x14ac:dyDescent="0.15">
      <c r="A41" s="248"/>
      <c r="B41" s="244"/>
      <c r="C41" s="244"/>
      <c r="D41" s="244"/>
      <c r="E41" s="244"/>
      <c r="F41" s="244"/>
      <c r="G41" s="1166" t="s">
        <v>276</v>
      </c>
      <c r="H41" s="1167"/>
      <c r="I41" s="1167"/>
      <c r="J41" s="1168"/>
      <c r="K41" s="294">
        <v>2081503</v>
      </c>
      <c r="L41" s="300">
        <v>31192</v>
      </c>
      <c r="M41" s="301">
        <v>19303</v>
      </c>
      <c r="N41" s="302">
        <v>61.6</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3470285</v>
      </c>
      <c r="J51" s="320">
        <v>49846</v>
      </c>
      <c r="K51" s="321">
        <v>8.4</v>
      </c>
      <c r="L51" s="322">
        <v>47569</v>
      </c>
      <c r="M51" s="323">
        <v>-23.1</v>
      </c>
      <c r="N51" s="324">
        <v>31.5</v>
      </c>
    </row>
    <row r="52" spans="1:14" x14ac:dyDescent="0.15">
      <c r="A52" s="248"/>
      <c r="B52" s="244"/>
      <c r="C52" s="244"/>
      <c r="D52" s="244"/>
      <c r="E52" s="244"/>
      <c r="F52" s="244"/>
      <c r="G52" s="325"/>
      <c r="H52" s="326" t="s">
        <v>522</v>
      </c>
      <c r="I52" s="327">
        <v>1668808</v>
      </c>
      <c r="J52" s="328">
        <v>23970</v>
      </c>
      <c r="K52" s="329">
        <v>-3</v>
      </c>
      <c r="L52" s="330">
        <v>26255</v>
      </c>
      <c r="M52" s="331">
        <v>-18.399999999999999</v>
      </c>
      <c r="N52" s="332">
        <v>15.4</v>
      </c>
    </row>
    <row r="53" spans="1:14" x14ac:dyDescent="0.15">
      <c r="A53" s="248"/>
      <c r="B53" s="244"/>
      <c r="C53" s="244"/>
      <c r="D53" s="244"/>
      <c r="E53" s="244"/>
      <c r="F53" s="244"/>
      <c r="G53" s="310" t="s">
        <v>523</v>
      </c>
      <c r="H53" s="311"/>
      <c r="I53" s="319">
        <v>4751309</v>
      </c>
      <c r="J53" s="320">
        <v>69108</v>
      </c>
      <c r="K53" s="321">
        <v>38.6</v>
      </c>
      <c r="L53" s="322">
        <v>50880</v>
      </c>
      <c r="M53" s="323">
        <v>7</v>
      </c>
      <c r="N53" s="324">
        <v>31.6</v>
      </c>
    </row>
    <row r="54" spans="1:14" x14ac:dyDescent="0.15">
      <c r="A54" s="248"/>
      <c r="B54" s="244"/>
      <c r="C54" s="244"/>
      <c r="D54" s="244"/>
      <c r="E54" s="244"/>
      <c r="F54" s="244"/>
      <c r="G54" s="325"/>
      <c r="H54" s="326" t="s">
        <v>522</v>
      </c>
      <c r="I54" s="327">
        <v>1385607</v>
      </c>
      <c r="J54" s="328">
        <v>20154</v>
      </c>
      <c r="K54" s="329">
        <v>-15.9</v>
      </c>
      <c r="L54" s="330">
        <v>26879</v>
      </c>
      <c r="M54" s="331">
        <v>2.4</v>
      </c>
      <c r="N54" s="332">
        <v>-18.3</v>
      </c>
    </row>
    <row r="55" spans="1:14" x14ac:dyDescent="0.15">
      <c r="A55" s="248"/>
      <c r="B55" s="244"/>
      <c r="C55" s="244"/>
      <c r="D55" s="244"/>
      <c r="E55" s="244"/>
      <c r="F55" s="244"/>
      <c r="G55" s="310" t="s">
        <v>524</v>
      </c>
      <c r="H55" s="311"/>
      <c r="I55" s="319">
        <v>34424545</v>
      </c>
      <c r="J55" s="320">
        <v>502805</v>
      </c>
      <c r="K55" s="321">
        <v>627.6</v>
      </c>
      <c r="L55" s="322">
        <v>63956</v>
      </c>
      <c r="M55" s="323">
        <v>25.7</v>
      </c>
      <c r="N55" s="324">
        <v>601.9</v>
      </c>
    </row>
    <row r="56" spans="1:14" x14ac:dyDescent="0.15">
      <c r="A56" s="248"/>
      <c r="B56" s="244"/>
      <c r="C56" s="244"/>
      <c r="D56" s="244"/>
      <c r="E56" s="244"/>
      <c r="F56" s="244"/>
      <c r="G56" s="325"/>
      <c r="H56" s="326" t="s">
        <v>522</v>
      </c>
      <c r="I56" s="327">
        <v>3085020</v>
      </c>
      <c r="J56" s="328">
        <v>45060</v>
      </c>
      <c r="K56" s="329">
        <v>123.6</v>
      </c>
      <c r="L56" s="330">
        <v>29239</v>
      </c>
      <c r="M56" s="331">
        <v>8.8000000000000007</v>
      </c>
      <c r="N56" s="332">
        <v>114.8</v>
      </c>
    </row>
    <row r="57" spans="1:14" x14ac:dyDescent="0.15">
      <c r="A57" s="248"/>
      <c r="B57" s="244"/>
      <c r="C57" s="244"/>
      <c r="D57" s="244"/>
      <c r="E57" s="244"/>
      <c r="F57" s="244"/>
      <c r="G57" s="310" t="s">
        <v>525</v>
      </c>
      <c r="H57" s="311"/>
      <c r="I57" s="319">
        <v>46065803</v>
      </c>
      <c r="J57" s="320">
        <v>680873</v>
      </c>
      <c r="K57" s="321">
        <v>35.4</v>
      </c>
      <c r="L57" s="322">
        <v>66255</v>
      </c>
      <c r="M57" s="323">
        <v>3.6</v>
      </c>
      <c r="N57" s="324">
        <v>31.8</v>
      </c>
    </row>
    <row r="58" spans="1:14" x14ac:dyDescent="0.15">
      <c r="A58" s="248"/>
      <c r="B58" s="244"/>
      <c r="C58" s="244"/>
      <c r="D58" s="244"/>
      <c r="E58" s="244"/>
      <c r="F58" s="244"/>
      <c r="G58" s="325"/>
      <c r="H58" s="326" t="s">
        <v>522</v>
      </c>
      <c r="I58" s="327">
        <v>2378037</v>
      </c>
      <c r="J58" s="328">
        <v>35148</v>
      </c>
      <c r="K58" s="329">
        <v>-22</v>
      </c>
      <c r="L58" s="330">
        <v>31822</v>
      </c>
      <c r="M58" s="331">
        <v>8.8000000000000007</v>
      </c>
      <c r="N58" s="332">
        <v>-30.8</v>
      </c>
    </row>
    <row r="59" spans="1:14" x14ac:dyDescent="0.15">
      <c r="A59" s="248"/>
      <c r="B59" s="244"/>
      <c r="C59" s="244"/>
      <c r="D59" s="244"/>
      <c r="E59" s="244"/>
      <c r="F59" s="244"/>
      <c r="G59" s="310" t="s">
        <v>526</v>
      </c>
      <c r="H59" s="311"/>
      <c r="I59" s="319">
        <v>78043094</v>
      </c>
      <c r="J59" s="320">
        <v>1169483</v>
      </c>
      <c r="K59" s="321">
        <v>71.8</v>
      </c>
      <c r="L59" s="322">
        <v>92247</v>
      </c>
      <c r="M59" s="323">
        <v>39.200000000000003</v>
      </c>
      <c r="N59" s="324">
        <v>32.6</v>
      </c>
    </row>
    <row r="60" spans="1:14" x14ac:dyDescent="0.15">
      <c r="A60" s="248"/>
      <c r="B60" s="244"/>
      <c r="C60" s="244"/>
      <c r="D60" s="244"/>
      <c r="E60" s="244"/>
      <c r="F60" s="244"/>
      <c r="G60" s="325"/>
      <c r="H60" s="326" t="s">
        <v>522</v>
      </c>
      <c r="I60" s="333">
        <v>1560742</v>
      </c>
      <c r="J60" s="328">
        <v>23388</v>
      </c>
      <c r="K60" s="329">
        <v>-33.5</v>
      </c>
      <c r="L60" s="330">
        <v>37204</v>
      </c>
      <c r="M60" s="331">
        <v>16.899999999999999</v>
      </c>
      <c r="N60" s="332">
        <v>-50.4</v>
      </c>
    </row>
    <row r="61" spans="1:14" x14ac:dyDescent="0.15">
      <c r="A61" s="248"/>
      <c r="B61" s="244"/>
      <c r="C61" s="244"/>
      <c r="D61" s="244"/>
      <c r="E61" s="244"/>
      <c r="F61" s="244"/>
      <c r="G61" s="310" t="s">
        <v>527</v>
      </c>
      <c r="H61" s="334"/>
      <c r="I61" s="335">
        <v>33351007</v>
      </c>
      <c r="J61" s="336">
        <v>494423</v>
      </c>
      <c r="K61" s="337">
        <v>156.4</v>
      </c>
      <c r="L61" s="338">
        <v>64181</v>
      </c>
      <c r="M61" s="339">
        <v>10.5</v>
      </c>
      <c r="N61" s="324">
        <v>145.9</v>
      </c>
    </row>
    <row r="62" spans="1:14" x14ac:dyDescent="0.15">
      <c r="A62" s="248"/>
      <c r="B62" s="244"/>
      <c r="C62" s="244"/>
      <c r="D62" s="244"/>
      <c r="E62" s="244"/>
      <c r="F62" s="244"/>
      <c r="G62" s="325"/>
      <c r="H62" s="326" t="s">
        <v>522</v>
      </c>
      <c r="I62" s="327">
        <v>2015643</v>
      </c>
      <c r="J62" s="328">
        <v>29544</v>
      </c>
      <c r="K62" s="329">
        <v>9.8000000000000007</v>
      </c>
      <c r="L62" s="330">
        <v>30280</v>
      </c>
      <c r="M62" s="331">
        <v>3.7</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12.63</v>
      </c>
      <c r="G47" s="12">
        <v>71.28</v>
      </c>
      <c r="H47" s="12">
        <v>56.11</v>
      </c>
      <c r="I47" s="12">
        <v>75.069999999999993</v>
      </c>
      <c r="J47" s="13">
        <v>86.45</v>
      </c>
    </row>
    <row r="48" spans="2:10" ht="57.75" customHeight="1" x14ac:dyDescent="0.15">
      <c r="B48" s="14"/>
      <c r="C48" s="1171" t="s">
        <v>4</v>
      </c>
      <c r="D48" s="1171"/>
      <c r="E48" s="1172"/>
      <c r="F48" s="15">
        <v>25.08</v>
      </c>
      <c r="G48" s="16">
        <v>21.2</v>
      </c>
      <c r="H48" s="16">
        <v>37.31</v>
      </c>
      <c r="I48" s="16">
        <v>58.13</v>
      </c>
      <c r="J48" s="17">
        <v>77.06</v>
      </c>
    </row>
    <row r="49" spans="2:10" ht="57.75" customHeight="1" thickBot="1" x14ac:dyDescent="0.2">
      <c r="B49" s="18"/>
      <c r="C49" s="1173" t="s">
        <v>5</v>
      </c>
      <c r="D49" s="1173"/>
      <c r="E49" s="1174"/>
      <c r="F49" s="19">
        <v>18.649999999999999</v>
      </c>
      <c r="G49" s="20">
        <v>37.36</v>
      </c>
      <c r="H49" s="20" t="s">
        <v>534</v>
      </c>
      <c r="I49" s="20">
        <v>20.8</v>
      </c>
      <c r="J49" s="21">
        <v>2.5499999999999998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2017-04-05T00:54:39Z</cp:lastPrinted>
  <dcterms:created xsi:type="dcterms:W3CDTF">2017-02-15T15:33:28Z</dcterms:created>
  <dcterms:modified xsi:type="dcterms:W3CDTF">2017-04-05T01:03:59Z</dcterms:modified>
</cp:coreProperties>
</file>