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0730" windowHeight="6840" tabRatio="7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AM39" i="9"/>
  <c r="U39" i="9"/>
  <c r="C39" i="9"/>
  <c r="AM38" i="9"/>
  <c r="U38" i="9"/>
  <c r="C38" i="9"/>
  <c r="AM37" i="9"/>
  <c r="U37" i="9"/>
  <c r="C37" i="9"/>
  <c r="AM36" i="9"/>
  <c r="C36" i="9"/>
  <c r="AM35" i="9"/>
  <c r="C35" i="9"/>
  <c r="BW34" i="9"/>
  <c r="BW35" i="9" s="1"/>
  <c r="BW36" i="9" s="1"/>
  <c r="BW37" i="9" s="1"/>
  <c r="BW38" i="9" s="1"/>
  <c r="BW39" i="9" s="1"/>
  <c r="U34" i="9"/>
  <c r="U35" i="9" s="1"/>
  <c r="U36" i="9" s="1"/>
  <c r="C34" i="9"/>
  <c r="CO34" i="9" l="1"/>
  <c r="CO35" i="9" s="1"/>
  <c r="CO36" i="9" s="1"/>
  <c r="CO37" i="9" s="1"/>
  <c r="CO38" i="9" s="1"/>
  <c r="CO39" i="9" s="1"/>
  <c r="CO40" i="9" s="1"/>
  <c r="CO41" i="9" s="1"/>
  <c r="CO42" i="9" s="1"/>
  <c r="CO43" i="9" s="1"/>
  <c r="AM34" i="9"/>
  <c r="BE34" i="9" s="1"/>
  <c r="BE35" i="9" s="1"/>
  <c r="BE36" i="9" s="1"/>
  <c r="BE37" i="9" s="1"/>
  <c r="BE38" i="9" s="1"/>
  <c r="BE39" i="9" s="1"/>
  <c r="BE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<sst xmlns="http://schemas.openxmlformats.org/spreadsheetml/2006/main" count="1106" uniqueCount="575">
  <si>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</si>
  <si>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</si>
  <si>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</si>
  <si>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</si>
  <si>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</si>
  <si>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</si>
  <si>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</si>
  <si>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</si>
  <si>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</si>
  <si>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</si>
  <si>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</si>
  <si>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</si>
  <si>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</si>
  <si>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</si>
  <si>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</si>
  <si>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</si>
  <si>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</si>
  <si>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</si>
  <si>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</si>
  <si>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</si>
  <si>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</si>
  <si>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</si>
  <si>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</si>
  <si>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</si>
  <si>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</si>
  <si>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</si>
  <si>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</si>
  <si>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</si>
  <si>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</si>
  <si>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</si>
  <si>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</si>
  <si>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</si>
  <si>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</si>
  <si>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</si>
  <si>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</si>
  <si>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</si>
  <si>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</si>
  <si>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</si>
  <si>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</si>
  <si>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</si>
  <si>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</si>
  <si>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</si>
  <si>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</si>
  <si>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</si>
  <si>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</si>
  <si>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</si>
  <si>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</si>
  <si>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</si>
  <si>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</si>
  <si>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</si>
  <si>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</si>
  <si>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</si>
  <si>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</si>
  <si>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</si>
  <si>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</si>
  <si>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</si>
  <si>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</si>
  <si>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</si>
  <si>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</si>
  <si>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</si>
  <si>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</si>
  <si>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</si>
  <si>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</si>
  <si>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</si>
  <si>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</si>
  <si>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</si>
  <si>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</si>
  <si>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</si>
  <si>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</si>
  <si>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</si>
  <si>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</si>
  <si>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</si>
  <si>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</si>
  <si>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</si>
  <si>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</si>
  <si>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</si>
  <si>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</si>
  <si>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</si>
  <si>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</si>
  <si>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</si>
  <si>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</si>
  <si>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</si>
  <si>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</si>
  <si>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</si>
  <si>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</si>
  <si>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</si>
  <si>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</si>
  <si>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</si>
  <si>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</si>
  <si>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</si>
  <si>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</si>
  <si>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</si>
  <si>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</si>
  <si>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</si>
  <si>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</si>
  <si>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</si>
  <si>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</si>
  <si>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</si>
  <si>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</si>
  <si>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</si>
  <si>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</si>
  <si>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</si>
  <si>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</si>
  <si>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</si>
  <si>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</si>
  <si>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</si>
  <si>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</si>
  <si>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</si>
  <si>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</si>
  <si>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</si>
  <si>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</si>
  <si>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</si>
  <si>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</si>
  <si>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</si>
  <si>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</si>
  <si>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</si>
  <si>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</si>
  <si>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</si>
  <si>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</si>
  <si>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</si>
  <si>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</si>
  <si>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</si>
  <si>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</si>
  <si>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</si>
  <si>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</si>
  <si>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</si>
  <si>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</si>
  <si>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</si>
  <si>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</si>
  <si>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</si>
  <si>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</si>
  <si>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</si>
  <si>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</si>
  <si>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</si>
  <si>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</si>
  <si>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</si>
  <si>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</si>
  <si>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</si>
  <si>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</si>
  <si>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</si>
  <si>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</si>
  <si>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</si>
  <si>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</si>
  <si>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</si>
  <si>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</si>
  <si>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</si>
  <si>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</si>
  <si>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</si>
  <si>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</si>
  <si>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</si>
  <si>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</si>
  <si>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</si>
  <si>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</si>
  <si>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</si>
  <si>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</si>
  <si>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</si>
  <si>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</si>
  <si>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</si>
  <si>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</si>
  <si>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</si>
  <si>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</si>
  <si>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</si>
  <si>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</si>
  <si>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</si>
  <si>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</si>
  <si>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</si>
  <si>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</si>
  <si>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</si>
  <si>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</si>
  <si>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</si>
  <si>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</si>
  <si>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</si>
  <si>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</si>
  <si>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</si>
  <si>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</si>
  <si>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</si>
  <si>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</si>
  <si>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</si>
  <si>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</si>
  <si>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</si>
  <si>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</si>
  <si>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</si>
  <si>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</si>
  <si>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</si>
  <si>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</si>
  <si>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</si>
  <si>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</si>
  <si>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</si>
  <si>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</si>
  <si>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</si>
  <si>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</si>
  <si>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宮城県石巻市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</si>
  <si>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</si>
  <si>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</si>
  <si>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</si>
  <si>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</si>
  <si>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</si>
  <si>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</si>
  <si>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</si>
  <si>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</si>
  <si>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</si>
  <si>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</si>
  <si>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</si>
  <si>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</si>
  <si>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</si>
  <si>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</si>
  <si>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</si>
  <si>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</si>
  <si>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</si>
  <si>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</si>
  <si>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</si>
  <si>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</si>
  <si>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</si>
  <si>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</si>
  <si>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</si>
  <si>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</si>
  <si>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</si>
  <si>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</si>
  <si>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</si>
  <si>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</si>
  <si>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</si>
  <si>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</si>
  <si>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</si>
  <si>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</si>
  <si>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</si>
  <si>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</si>
  <si>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</si>
  <si>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</si>
  <si>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</si>
  <si>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</si>
  <si>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</si>
  <si>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</si>
  <si>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</si>
  <si>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</si>
  <si>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</si>
  <si>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</si>
  <si>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</si>
  <si>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</si>
  <si>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</si>
  <si>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</si>
  <si>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</si>
  <si>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</si>
  <si>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</si>
  <si>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</si>
  <si>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</si>
  <si>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</si>
  <si>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</si>
  <si>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</si>
  <si>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</si>
  <si>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</si>
  <si>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</si>
  <si>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</si>
  <si>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</si>
  <si>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</si>
  <si>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</si>
  <si>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</si>
  <si>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</si>
  <si>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</si>
  <si>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</si>
  <si>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</si>
  <si>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</si>
  <si>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</si>
  <si>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</si>
  <si>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</si>
  <si>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</si>
  <si>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</si>
  <si>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</si>
  <si>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</si>
  <si>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</si>
  <si>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</si>
  <si>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</si>
  <si>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</si>
  <si>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</si>
  <si>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</si>
  <si>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</si>
  <si>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</si>
  <si>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</si>
  <si>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</si>
  <si>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</si>
  <si>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</si>
  <si>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</si>
  <si>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</si>
  <si>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</si>
  <si>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</si>
  <si>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</si>
  <si>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</si>
  <si>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</si>
  <si>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</si>
  <si>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</si>
  <si>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</si>
  <si>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</si>
  <si>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</si>
  <si>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</si>
  <si>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</si>
  <si>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</si>
  <si>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</si>
  <si>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</si>
  <si>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</si>
  <si>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</si>
  <si>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</si>
  <si>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</si>
  <si>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</si>
  <si>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</si>
  <si>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</si>
  <si>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</si>
  <si>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</si>
  <si>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</si>
  <si>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</si>
  <si>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</si>
  <si>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</si>
  <si>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</si>
  <si>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</si>
  <si>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</si>
  <si>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</si>
  <si>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</si>
  <si>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</si>
  <si>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</si>
  <si>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</si>
  <si>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</si>
  <si>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</si>
  <si>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</si>
  <si>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</si>
  <si>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</si>
  <si>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</si>
  <si>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</si>
  <si>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</si>
  <si>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</si>
  <si>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</si>
  <si>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</si>
  <si>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</si>
  <si>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</si>
  <si>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</si>
  <si>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</si>
  <si>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</si>
  <si>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</si>
  <si>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</si>
  <si>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</si>
  <si>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</si>
  <si>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</si>
  <si>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宮城県石巻市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</si>
  <si>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</si>
  <si>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</si>
  <si>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</si>
  <si>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</si>
  <si>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</si>
  <si>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</si>
  <si>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</si>
  <si>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</si>
  <si>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</si>
  <si>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</si>
  <si>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</si>
  <si>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</si>
  <si>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</si>
  <si>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</si>
  <si>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</si>
  <si>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</si>
  <si>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</si>
  <si>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</si>
  <si>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</si>
  <si>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</si>
  <si>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</si>
  <si>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</si>
  <si>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</si>
  <si>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</si>
  <si>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</si>
  <si>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</si>
  <si>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</si>
  <si>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</si>
  <si>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</si>
  <si>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</si>
  <si>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</si>
  <si>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</si>
  <si>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</si>
  <si>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</si>
  <si>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</si>
  <si>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</si>
  <si>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</si>
  <si>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病院事業会計</t>
    <phoneticPr fontId="5"/>
  </si>
  <si>
    <t>法適用企業</t>
    <phoneticPr fontId="5"/>
  </si>
  <si>
    <t>水産物地方卸売市場事業特別会計</t>
    <phoneticPr fontId="5"/>
  </si>
  <si>
    <t>法非適用企業</t>
    <phoneticPr fontId="5"/>
  </si>
  <si>
    <t>下水道事業特別会計</t>
    <phoneticPr fontId="5"/>
  </si>
  <si>
    <t>漁業集落排水事業特別会計</t>
    <phoneticPr fontId="5"/>
  </si>
  <si>
    <t>農業集落排水事業特別会計</t>
    <phoneticPr fontId="5"/>
  </si>
  <si>
    <t>浄化槽整備事業特別会計</t>
    <phoneticPr fontId="5"/>
  </si>
  <si>
    <t>市街地開発事業特別会計</t>
    <phoneticPr fontId="5"/>
  </si>
  <si>
    <t>産業用地整備事業特別会計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</si>
  <si>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</si>
  <si>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</si>
  <si>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</si>
  <si>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</si>
  <si>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</si>
  <si>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</si>
  <si>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</si>
  <si>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</si>
  <si>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</si>
  <si>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</si>
  <si>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</si>
  <si>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</si>
  <si>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</si>
  <si>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</si>
  <si>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</si>
  <si>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</si>
  <si>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</si>
  <si>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</si>
  <si>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</si>
  <si>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</si>
  <si>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</si>
  <si>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</si>
  <si>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</si>
  <si>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</si>
  <si>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</si>
  <si>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</si>
  <si>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</si>
  <si>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</si>
  <si>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</si>
  <si>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</si>
  <si>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</si>
  <si>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</si>
  <si>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</si>
  <si>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</si>
  <si>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</si>
  <si>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</si>
  <si>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</si>
  <si>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</si>
  <si>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</si>
  <si>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</si>
  <si>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</si>
  <si>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</si>
  <si>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</si>
  <si>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</si>
  <si>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</si>
  <si>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</si>
  <si>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</si>
  <si>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</si>
  <si>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</si>
  <si>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</si>
  <si>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</si>
  <si>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</si>
  <si>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</si>
  <si>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</si>
  <si>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</si>
  <si>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</si>
  <si>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</si>
  <si>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</si>
  <si>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水産物地方卸売市場事業特別会計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</si>
  <si>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</si>
  <si>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</si>
  <si>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</si>
  <si>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</si>
  <si>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</si>
  <si>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</si>
  <si>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</si>
  <si>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</si>
  <si>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</si>
  <si>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</si>
  <si>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</si>
  <si>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</si>
  <si>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</si>
  <si>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</si>
  <si>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</si>
  <si>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</si>
  <si>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</si>
  <si>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</si>
  <si>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</si>
  <si>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</si>
  <si>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</si>
  <si>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</si>
  <si>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</si>
  <si>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</si>
  <si>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</si>
  <si>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</si>
  <si>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</si>
  <si>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</si>
  <si>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</si>
  <si>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</si>
  <si>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</si>
  <si>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</si>
  <si>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</si>
  <si>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</si>
  <si>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</si>
  <si>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</si>
  <si>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</si>
  <si>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</si>
  <si>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</si>
  <si>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</si>
  <si>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</si>
  <si>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</si>
  <si>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</si>
  <si>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</si>
  <si>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</si>
  <si>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</si>
  <si>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</si>
  <si>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</si>
  <si>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</si>
  <si>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</si>
  <si>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</si>
  <si>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</si>
  <si>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</si>
  <si>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</si>
  <si>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</si>
  <si>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</si>
  <si>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</si>
  <si>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</si>
  <si>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</si>
  <si>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</si>
  <si>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</si>
  <si>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</si>
  <si>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</si>
  <si>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</si>
  <si>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</si>
  <si>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</si>
  <si>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</si>
  <si>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</si>
  <si>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</si>
  <si>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</si>
  <si>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</si>
  <si>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</si>
  <si>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</si>
  <si>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</si>
  <si>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</si>
  <si>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</si>
  <si>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</si>
  <si>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</si>
  <si>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</si>
  <si>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</si>
  <si>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4.07</t>
  </si>
  <si>
    <t>▲ 3.31</t>
  </si>
  <si>
    <t>▲ 29.17</t>
  </si>
  <si>
    <t>一般会計</t>
  </si>
  <si>
    <t>下水道事業特別会計</t>
  </si>
  <si>
    <t>市街地開発事業特別会計</t>
  </si>
  <si>
    <t>介護保険事業特別会計</t>
  </si>
  <si>
    <t>国民健康保険事業特別会計</t>
  </si>
  <si>
    <t>後期高齢者医療特別会計</t>
  </si>
  <si>
    <t>農業集落排水事業特別会計</t>
  </si>
  <si>
    <t>漁業集落排水事業特別会計</t>
  </si>
  <si>
    <t>その他会計（赤字）</t>
  </si>
  <si>
    <t>その他会計（黒字）</t>
  </si>
  <si>
    <t>-</t>
    <phoneticPr fontId="2"/>
  </si>
  <si>
    <t>-</t>
    <phoneticPr fontId="2"/>
  </si>
  <si>
    <t>石巻市水産加工排水処理公社</t>
    <rPh sb="0" eb="3">
      <t>イシノマキシ</t>
    </rPh>
    <rPh sb="3" eb="5">
      <t>スイサン</t>
    </rPh>
    <rPh sb="5" eb="7">
      <t>カコウ</t>
    </rPh>
    <rPh sb="7" eb="9">
      <t>ハイスイ</t>
    </rPh>
    <rPh sb="9" eb="11">
      <t>ショリ</t>
    </rPh>
    <rPh sb="11" eb="13">
      <t>コウシャ</t>
    </rPh>
    <phoneticPr fontId="2"/>
  </si>
  <si>
    <t>石巻地域高等教育事業団</t>
    <rPh sb="0" eb="2">
      <t>イシノマキ</t>
    </rPh>
    <rPh sb="2" eb="4">
      <t>チイキ</t>
    </rPh>
    <rPh sb="4" eb="6">
      <t>コウトウ</t>
    </rPh>
    <rPh sb="6" eb="8">
      <t>キョウイク</t>
    </rPh>
    <rPh sb="8" eb="11">
      <t>ジギョウダン</t>
    </rPh>
    <phoneticPr fontId="2"/>
  </si>
  <si>
    <t>石巻市芸術文化振興財団</t>
    <rPh sb="0" eb="3">
      <t>イシノマキシ</t>
    </rPh>
    <rPh sb="3" eb="5">
      <t>ゲイジュツ</t>
    </rPh>
    <rPh sb="5" eb="7">
      <t>ブンカ</t>
    </rPh>
    <rPh sb="7" eb="9">
      <t>シンコウ</t>
    </rPh>
    <rPh sb="9" eb="11">
      <t>ザイダン</t>
    </rPh>
    <phoneticPr fontId="2"/>
  </si>
  <si>
    <t>石巻地区勤労者福祉サービスセンター</t>
    <rPh sb="0" eb="2">
      <t>イシノマキ</t>
    </rPh>
    <rPh sb="2" eb="4">
      <t>チク</t>
    </rPh>
    <rPh sb="4" eb="7">
      <t>キンロウシャ</t>
    </rPh>
    <rPh sb="7" eb="9">
      <t>フクシ</t>
    </rPh>
    <phoneticPr fontId="2"/>
  </si>
  <si>
    <t>石巻魚市場</t>
    <rPh sb="0" eb="2">
      <t>イシノマキ</t>
    </rPh>
    <rPh sb="2" eb="3">
      <t>サカナ</t>
    </rPh>
    <rPh sb="3" eb="5">
      <t>イチバ</t>
    </rPh>
    <phoneticPr fontId="2"/>
  </si>
  <si>
    <t>石巻青果</t>
    <rPh sb="0" eb="2">
      <t>イシノマキ</t>
    </rPh>
    <rPh sb="2" eb="4">
      <t>セイカ</t>
    </rPh>
    <phoneticPr fontId="2"/>
  </si>
  <si>
    <t>網地島ライン</t>
    <rPh sb="0" eb="3">
      <t>アジシマ</t>
    </rPh>
    <phoneticPr fontId="2"/>
  </si>
  <si>
    <t>街づくりまんぼう</t>
    <rPh sb="0" eb="1">
      <t>マチ</t>
    </rPh>
    <phoneticPr fontId="2"/>
  </si>
  <si>
    <t>かほく・上品の郷</t>
    <rPh sb="4" eb="6">
      <t>ジョウボン</t>
    </rPh>
    <rPh sb="7" eb="8">
      <t>サト</t>
    </rPh>
    <phoneticPr fontId="2"/>
  </si>
  <si>
    <t>牡鹿産業</t>
    <rPh sb="0" eb="2">
      <t>オシカ</t>
    </rPh>
    <rPh sb="2" eb="4">
      <t>サンギョウ</t>
    </rPh>
    <phoneticPr fontId="2"/>
  </si>
  <si>
    <t>石巻産業創造</t>
    <rPh sb="0" eb="2">
      <t>イシノマキ</t>
    </rPh>
    <rPh sb="2" eb="4">
      <t>サンギョウ</t>
    </rPh>
    <rPh sb="4" eb="6">
      <t>ソウゾウ</t>
    </rPh>
    <phoneticPr fontId="2"/>
  </si>
  <si>
    <t>おしかパブリックサービス</t>
    <phoneticPr fontId="2"/>
  </si>
  <si>
    <t>-</t>
    <phoneticPr fontId="2"/>
  </si>
  <si>
    <t>-</t>
    <phoneticPr fontId="2"/>
  </si>
  <si>
    <t>石巻地区広域行政事務組合</t>
    <rPh sb="0" eb="2">
      <t>イシノマキ</t>
    </rPh>
    <rPh sb="2" eb="4">
      <t>チク</t>
    </rPh>
    <rPh sb="4" eb="6">
      <t>コウイキ</t>
    </rPh>
    <rPh sb="6" eb="8">
      <t>ギョウセイ</t>
    </rPh>
    <rPh sb="8" eb="10">
      <t>ジム</t>
    </rPh>
    <rPh sb="10" eb="12">
      <t>クミアイ</t>
    </rPh>
    <phoneticPr fontId="2"/>
  </si>
  <si>
    <t>石巻地方広域水道企業団</t>
    <rPh sb="0" eb="2">
      <t>イシノマキ</t>
    </rPh>
    <rPh sb="2" eb="4">
      <t>チホウ</t>
    </rPh>
    <rPh sb="4" eb="6">
      <t>コウイキ</t>
    </rPh>
    <rPh sb="6" eb="8">
      <t>スイドウ</t>
    </rPh>
    <rPh sb="8" eb="10">
      <t>キギョウ</t>
    </rPh>
    <rPh sb="10" eb="11">
      <t>ダン</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</si>
  <si>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</si>
  <si>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</si>
  <si>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</si>
  <si>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宮城県後期高齢者医療広域連合（後期高齢者医療事業会計）</t>
    <rPh sb="0" eb="3">
      <t>ミヤギケン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</si>
  <si>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</si>
  <si>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</si>
  <si>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</si>
  <si>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</si>
  <si>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</si>
  <si>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</si>
  <si>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</si>
  <si>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</si>
  <si>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</si>
  <si>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</si>
  <si>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</si>
  <si>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</si>
  <si>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</si>
  <si>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震災の影響により、実質公債費比率、将来負担比率ともに類似団体の平均を上回っているが、将来負担比率は減少傾向にある。この主な要因としては、充当可能基金額の増と、
充当可能特定歳入（主に復興公営住宅の住宅使用料）が増加したことによるもの。また、実質公債費比率については震災以降、極力償還を優先してきたため、上昇傾向にあったが、
平成27年度においては、借換えを実施したため減少に転じたもの。今後も震災の影響により地方債発行額が増大する可能性があるが、繰上償還や新規発行の抑制を行うことで、
公債費の適正化に取り組んでいく必要がある。</t>
    <rPh sb="1" eb="3">
      <t>シンサイ</t>
    </rPh>
    <rPh sb="4" eb="6">
      <t>エイキョウ</t>
    </rPh>
    <rPh sb="10" eb="12">
      <t>ジッシツ</t>
    </rPh>
    <rPh sb="12" eb="14">
      <t>コウサイ</t>
    </rPh>
    <rPh sb="14" eb="15">
      <t>ヒ</t>
    </rPh>
    <rPh sb="15" eb="17">
      <t>ヒリツ</t>
    </rPh>
    <rPh sb="18" eb="20">
      <t>ショウライ</t>
    </rPh>
    <rPh sb="20" eb="22">
      <t>フタン</t>
    </rPh>
    <rPh sb="22" eb="24">
      <t>ヒリツ</t>
    </rPh>
    <rPh sb="27" eb="29">
      <t>ルイジ</t>
    </rPh>
    <rPh sb="29" eb="31">
      <t>ダンタイ</t>
    </rPh>
    <rPh sb="32" eb="34">
      <t>ヘイキン</t>
    </rPh>
    <rPh sb="35" eb="37">
      <t>ウワマワ</t>
    </rPh>
    <rPh sb="43" eb="45">
      <t>ショウライ</t>
    </rPh>
    <rPh sb="45" eb="47">
      <t>フタン</t>
    </rPh>
    <rPh sb="47" eb="49">
      <t>ヒリツ</t>
    </rPh>
    <rPh sb="50" eb="52">
      <t>ゲンショウ</t>
    </rPh>
    <rPh sb="52" eb="54">
      <t>ケイコウ</t>
    </rPh>
    <rPh sb="60" eb="61">
      <t>オモ</t>
    </rPh>
    <rPh sb="62" eb="64">
      <t>ヨウイン</t>
    </rPh>
    <rPh sb="69" eb="71">
      <t>ジュウトウ</t>
    </rPh>
    <rPh sb="71" eb="73">
      <t>カノウ</t>
    </rPh>
    <rPh sb="73" eb="75">
      <t>キキン</t>
    </rPh>
    <rPh sb="75" eb="76">
      <t>ガク</t>
    </rPh>
    <rPh sb="77" eb="78">
      <t>ゾウ</t>
    </rPh>
    <rPh sb="81" eb="83">
      <t>ジュウトウ</t>
    </rPh>
    <rPh sb="83" eb="85">
      <t>カノウ</t>
    </rPh>
    <rPh sb="85" eb="87">
      <t>トクテイ</t>
    </rPh>
    <rPh sb="87" eb="89">
      <t>サイニュウ</t>
    </rPh>
    <rPh sb="90" eb="91">
      <t>オモ</t>
    </rPh>
    <rPh sb="92" eb="94">
      <t>フッコウ</t>
    </rPh>
    <rPh sb="94" eb="96">
      <t>コウエイ</t>
    </rPh>
    <rPh sb="96" eb="98">
      <t>ジュウタク</t>
    </rPh>
    <rPh sb="99" eb="101">
      <t>ジュウタク</t>
    </rPh>
    <rPh sb="101" eb="104">
      <t>シヨウリョウ</t>
    </rPh>
    <rPh sb="106" eb="108">
      <t>ゾウカ</t>
    </rPh>
    <rPh sb="121" eb="123">
      <t>ジッシツ</t>
    </rPh>
    <rPh sb="123" eb="125">
      <t>コウサイ</t>
    </rPh>
    <rPh sb="125" eb="126">
      <t>ヒ</t>
    </rPh>
    <rPh sb="126" eb="128">
      <t>ヒリツ</t>
    </rPh>
    <rPh sb="133" eb="135">
      <t>シンサイ</t>
    </rPh>
    <rPh sb="135" eb="137">
      <t>イコウ</t>
    </rPh>
    <rPh sb="138" eb="140">
      <t>キョクリョク</t>
    </rPh>
    <rPh sb="140" eb="142">
      <t>ショウカン</t>
    </rPh>
    <rPh sb="143" eb="145">
      <t>ユウセン</t>
    </rPh>
    <rPh sb="152" eb="154">
      <t>ジョウショウ</t>
    </rPh>
    <rPh sb="154" eb="156">
      <t>ケイコウ</t>
    </rPh>
    <rPh sb="163" eb="165">
      <t>ヘイセイ</t>
    </rPh>
    <rPh sb="167" eb="169">
      <t>ネンド</t>
    </rPh>
    <rPh sb="175" eb="177">
      <t>カリカ</t>
    </rPh>
    <rPh sb="179" eb="181">
      <t>ジッシ</t>
    </rPh>
    <rPh sb="185" eb="187">
      <t>ゲンショウ</t>
    </rPh>
    <rPh sb="188" eb="189">
      <t>テン</t>
    </rPh>
    <rPh sb="194" eb="196">
      <t>コンゴ</t>
    </rPh>
    <rPh sb="197" eb="199">
      <t>シンサイ</t>
    </rPh>
    <rPh sb="200" eb="202">
      <t>エイキョウ</t>
    </rPh>
    <rPh sb="205" eb="208">
      <t>チホウサイ</t>
    </rPh>
    <rPh sb="208" eb="211">
      <t>ハッコウガク</t>
    </rPh>
    <rPh sb="212" eb="214">
      <t>ゾウダイ</t>
    </rPh>
    <rPh sb="216" eb="219">
      <t>カノウセイ</t>
    </rPh>
    <rPh sb="224" eb="226">
      <t>クリアゲ</t>
    </rPh>
    <rPh sb="226" eb="228">
      <t>ショウカン</t>
    </rPh>
    <rPh sb="229" eb="231">
      <t>シンキ</t>
    </rPh>
    <rPh sb="231" eb="233">
      <t>ハッコウ</t>
    </rPh>
    <rPh sb="234" eb="236">
      <t>ヨクセイ</t>
    </rPh>
    <rPh sb="237" eb="238">
      <t>オコナ</t>
    </rPh>
    <rPh sb="244" eb="246">
      <t>コウサイ</t>
    </rPh>
    <rPh sb="246" eb="247">
      <t>ヒ</t>
    </rPh>
    <rPh sb="248" eb="251">
      <t>テキセイカ</t>
    </rPh>
    <rPh sb="252" eb="253">
      <t>ト</t>
    </rPh>
    <rPh sb="254" eb="255">
      <t>ク</t>
    </rPh>
    <rPh sb="259" eb="26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</si>
</sst>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63207</c:v>
                </c:pt>
                <c:pt idx="1">
                  <c:v>95406</c:v>
                </c:pt>
                <c:pt idx="2">
                  <c:v>229933</c:v>
                </c:pt>
                <c:pt idx="3">
                  <c:v>690288</c:v>
                </c:pt>
                <c:pt idx="4">
                  <c:v>758055</c:v>
                </c:pt>
              </c:numCache>
            </c:numRef>
          </c:val>
          <c:smooth val="0"/>
        </c:ser>
        <c:dLbls>
          <c:showLegendKey val="0"/>
          <c:showVal val="0"/>
          <c:showCatName val="0"/>
          <c:showSerName val="0"/>
          <c:showPercent val="0"/>
          <c:showBubbleSize val="0"/>
        </c:dLbls>
        <c:marker val="1"/>
        <c:smooth val="0"/>
        <c:axId val="131756800"/>
        <c:axId val="131758720"/>
      </c:lineChart>
      <c:catAx>
        <c:axId val="131756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58720"/>
        <c:crosses val="autoZero"/>
        <c:auto val="1"/>
        <c:lblAlgn val="ctr"/>
        <c:lblOffset val="100"/>
        <c:tickLblSkip val="1"/>
        <c:tickMarkSkip val="1"/>
        <c:noMultiLvlLbl val="0"/>
      </c:catAx>
      <c:valAx>
        <c:axId val="13175872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75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19.21</c:v>
                </c:pt>
                <c:pt idx="1">
                  <c:v>23.36</c:v>
                </c:pt>
                <c:pt idx="2">
                  <c:v>23.09</c:v>
                </c:pt>
                <c:pt idx="3">
                  <c:v>15.58</c:v>
                </c:pt>
                <c:pt idx="4">
                  <c:v>25.39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13.17</c:v>
                </c:pt>
                <c:pt idx="1">
                  <c:v>25.09</c:v>
                </c:pt>
                <c:pt idx="2">
                  <c:v>32.19</c:v>
                </c:pt>
                <c:pt idx="3">
                  <c:v>16.559999999999999</c:v>
                </c:pt>
                <c:pt idx="4">
                  <c:v>23.47</c:v>
                </c:pt>
              </c:numCache>
            </c:numRef>
          </c:val>
        </c:ser>
        <c:dLbls>
          <c:showLegendKey val="0"/>
          <c:showVal val="0"/>
          <c:showCatName val="0"/>
          <c:showSerName val="0"/>
          <c:showPercent val="0"/>
          <c:showBubbleSize val="0"/>
        </c:dLbls>
        <c:gapWidth val="250"/>
        <c:overlap val="100"/>
        <c:axId val="132218880"/>
        <c:axId val="13222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19.079999999999998</c:v>
                </c:pt>
                <c:pt idx="1">
                  <c:v>-4.07</c:v>
                </c:pt>
                <c:pt idx="2">
                  <c:v>-3.31</c:v>
                </c:pt>
                <c:pt idx="3">
                  <c:v>-29.17</c:v>
                </c:pt>
                <c:pt idx="4">
                  <c:v>3.14</c:v>
                </c:pt>
              </c:numCache>
            </c:numRef>
          </c:val>
          <c:smooth val="0"/>
        </c:ser>
        <c:dLbls>
          <c:showLegendKey val="0"/>
          <c:showVal val="0"/>
          <c:showCatName val="0"/>
          <c:showSerName val="0"/>
          <c:showPercent val="0"/>
          <c:showBubbleSize val="0"/>
        </c:dLbls>
        <c:marker val="1"/>
        <c:smooth val="0"/>
        <c:axId val="132218880"/>
        <c:axId val="132220800"/>
      </c:lineChart>
      <c:catAx>
        <c:axId val="13221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220800"/>
        <c:crosses val="autoZero"/>
        <c:auto val="1"/>
        <c:lblAlgn val="ctr"/>
        <c:lblOffset val="100"/>
        <c:tickLblSkip val="1"/>
        <c:tickMarkSkip val="1"/>
        <c:noMultiLvlLbl val="0"/>
      </c:catAx>
      <c:valAx>
        <c:axId val="13222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1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c:v>
                </c:pt>
                <c:pt idx="2">
                  <c:v>#N/A</c:v>
                </c:pt>
                <c:pt idx="3">
                  <c:v>0</c:v>
                </c:pt>
                <c:pt idx="4">
                  <c:v>#N/A</c:v>
                </c:pt>
                <c:pt idx="5">
                  <c:v>0.01</c:v>
                </c:pt>
                <c:pt idx="6">
                  <c:v>#N/A</c:v>
                </c:pt>
                <c:pt idx="7">
                  <c:v>1.34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0.12</c:v>
                </c:pt>
                <c:pt idx="6">
                  <c:v>#N/A</c:v>
                </c:pt>
                <c:pt idx="7">
                  <c:v>0.03</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c:v>
                </c:pt>
                <c:pt idx="4">
                  <c:v>#N/A</c:v>
                </c:pt>
                <c:pt idx="5">
                  <c:v>0.03</c:v>
                </c:pt>
                <c:pt idx="6">
                  <c:v>#N/A</c:v>
                </c:pt>
                <c:pt idx="7">
                  <c:v>0.02</c:v>
                </c:pt>
                <c:pt idx="8">
                  <c:v>#N/A</c:v>
                </c:pt>
                <c:pt idx="9">
                  <c:v>0.02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2.4</c:v>
                </c:pt>
                <c:pt idx="2">
                  <c:v>#N/A</c:v>
                </c:pt>
                <c:pt idx="3">
                  <c:v>0.02</c:v>
                </c:pt>
                <c:pt idx="4">
                  <c:v>#N/A</c:v>
                </c:pt>
                <c:pt idx="5">
                  <c:v>0.06</c:v>
                </c:pt>
                <c:pt idx="6">
                  <c:v>#N/A</c:v>
                </c:pt>
                <c:pt idx="7">
                  <c:v>0.03</c:v>
                </c:pt>
                <c:pt idx="8">
                  <c:v>#N/A</c:v>
                </c:pt>
                <c:pt idx="9">
                  <c:v>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0.71</c:v>
                </c:pt>
                <c:pt idx="2">
                  <c:v>#N/A</c:v>
                </c:pt>
                <c:pt idx="3">
                  <c:v>0</c:v>
                </c:pt>
                <c:pt idx="4">
                  <c:v>#N/A</c:v>
                </c:pt>
                <c:pt idx="5">
                  <c:v>0.17</c:v>
                </c:pt>
                <c:pt idx="6">
                  <c:v>#N/A</c:v>
                </c:pt>
                <c:pt idx="7">
                  <c:v>0.01</c:v>
                </c:pt>
                <c:pt idx="8">
                  <c:v>#N/A</c:v>
                </c:pt>
                <c:pt idx="9">
                  <c:v>0.88</c:v>
                </c:pt>
              </c:numCache>
            </c:numRef>
          </c:val>
        </c:ser>
        <c:ser>
          <c:idx val="7"/>
          <c:order val="7"/>
          <c:tx>
            <c:strRef>
              <c:f>データシート!$A$34</c:f>
              <c:strCache>
                <c:ptCount val="1"/>
                <c:pt idx="0">
                  <c:v>市街地開発事業特別会計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0</c:v>
                </c:pt>
                <c:pt idx="4">
                  <c:v>#N/A</c:v>
                </c:pt>
                <c:pt idx="5">
                  <c:v>0</c:v>
                </c:pt>
                <c:pt idx="6">
                  <c:v>#N/A</c:v>
                </c:pt>
                <c:pt idx="7">
                  <c:v>0</c:v>
                </c:pt>
                <c:pt idx="8">
                  <c:v>#N/A</c:v>
                </c:pt>
                <c:pt idx="9">
                  <c:v>7.12</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2.15</c:v>
                </c:pt>
                <c:pt idx="8">
                  <c:v>#N/A</c:v>
                </c:pt>
                <c:pt idx="9">
                  <c:v>8.81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19.2</c:v>
                </c:pt>
                <c:pt idx="2">
                  <c:v>#N/A</c:v>
                </c:pt>
                <c:pt idx="3">
                  <c:v>23.36</c:v>
                </c:pt>
                <c:pt idx="4">
                  <c:v>#N/A</c:v>
                </c:pt>
                <c:pt idx="5">
                  <c:v>23.07</c:v>
                </c:pt>
                <c:pt idx="6">
                  <c:v>#N/A</c:v>
                </c:pt>
                <c:pt idx="7">
                  <c:v>14.22</c:v>
                </c:pt>
                <c:pt idx="8">
                  <c:v>#N/A</c:v>
                </c:pt>
                <c:pt idx="9">
                  <c:v>23.41</c:v>
                </c:pt>
              </c:numCache>
            </c:numRef>
          </c:val>
        </c:ser>
        <c:dLbls>
          <c:showLegendKey val="0"/>
          <c:showVal val="0"/>
          <c:showCatName val="0"/>
          <c:showSerName val="0"/>
          <c:showPercent val="0"/>
          <c:showBubbleSize val="0"/>
        </c:dLbls>
        <c:gapWidth val="150"/>
        <c:overlap val="100"/>
        <c:axId val="132281856"/>
        <c:axId val="132283392"/>
      </c:barChart>
      <c:catAx>
        <c:axId val="1322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283392"/>
        <c:crosses val="autoZero"/>
        <c:auto val="1"/>
        <c:lblAlgn val="ctr"/>
        <c:lblOffset val="100"/>
        <c:tickLblSkip val="1"/>
        <c:tickMarkSkip val="1"/>
        <c:noMultiLvlLbl val="0"/>
      </c:catAx>
      <c:valAx>
        <c:axId val="132283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81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6324</c:v>
                </c:pt>
                <c:pt idx="5">
                  <c:v>6574</c:v>
                </c:pt>
                <c:pt idx="8">
                  <c:v>6699</c:v>
                </c:pt>
                <c:pt idx="11">
                  <c:v>6852</c:v>
                </c:pt>
                <c:pt idx="14">
                  <c:v>6899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93</c:v>
                </c:pt>
                <c:pt idx="3">
                  <c:v>31</c:v>
                </c:pt>
                <c:pt idx="6">
                  <c:v>19</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621</c:v>
                </c:pt>
                <c:pt idx="3">
                  <c:v>592</c:v>
                </c:pt>
                <c:pt idx="6">
                  <c:v>765</c:v>
                </c:pt>
                <c:pt idx="9">
                  <c:v>738</c:v>
                </c:pt>
                <c:pt idx="12">
                  <c:v>706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2556</c:v>
                </c:pt>
                <c:pt idx="3">
                  <c:v>2352</c:v>
                </c:pt>
                <c:pt idx="6">
                  <c:v>2697</c:v>
                </c:pt>
                <c:pt idx="9">
                  <c:v>3218</c:v>
                </c:pt>
                <c:pt idx="12">
                  <c:v>3630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8308</c:v>
                </c:pt>
                <c:pt idx="3">
                  <c:v>8368</c:v>
                </c:pt>
                <c:pt idx="6">
                  <c:v>8826</c:v>
                </c:pt>
                <c:pt idx="9">
                  <c:v>9055</c:v>
                </c:pt>
                <c:pt idx="12">
                  <c:v>6691</c:v>
                </c:pt>
              </c:numCache>
            </c:numRef>
          </c:val>
        </c:ser>
        <c:dLbls>
          <c:showLegendKey val="0"/>
          <c:showVal val="0"/>
          <c:showCatName val="0"/>
          <c:showSerName val="0"/>
          <c:showPercent val="0"/>
          <c:showBubbleSize val="0"/>
        </c:dLbls>
        <c:gapWidth val="100"/>
        <c:overlap val="100"/>
        <c:axId val="3439616"/>
        <c:axId val="344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5254</c:v>
                </c:pt>
                <c:pt idx="2">
                  <c:v>#N/A</c:v>
                </c:pt>
                <c:pt idx="3">
                  <c:v>#N/A</c:v>
                </c:pt>
                <c:pt idx="4">
                  <c:v>4769</c:v>
                </c:pt>
                <c:pt idx="5">
                  <c:v>#N/A</c:v>
                </c:pt>
                <c:pt idx="6">
                  <c:v>#N/A</c:v>
                </c:pt>
                <c:pt idx="7">
                  <c:v>5608</c:v>
                </c:pt>
                <c:pt idx="8">
                  <c:v>#N/A</c:v>
                </c:pt>
                <c:pt idx="9">
                  <c:v>#N/A</c:v>
                </c:pt>
                <c:pt idx="10">
                  <c:v>6160</c:v>
                </c:pt>
                <c:pt idx="11">
                  <c:v>#N/A</c:v>
                </c:pt>
                <c:pt idx="12">
                  <c:v>#N/A</c:v>
                </c:pt>
                <c:pt idx="13">
                  <c:v>4129</c:v>
                </c:pt>
                <c:pt idx="14">
                  <c:v>#N/A</c:v>
                </c:pt>
              </c:numCache>
            </c:numRef>
          </c:val>
          <c:smooth val="0"/>
        </c:ser>
        <c:dLbls>
          <c:showLegendKey val="0"/>
          <c:showVal val="0"/>
          <c:showCatName val="0"/>
          <c:showSerName val="0"/>
          <c:showPercent val="0"/>
          <c:showBubbleSize val="0"/>
        </c:dLbls>
        <c:marker val="1"/>
        <c:smooth val="0"/>
        <c:axId val="3439616"/>
        <c:axId val="3449984"/>
      </c:lineChart>
      <c:catAx>
        <c:axId val="34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49984"/>
        <c:crosses val="autoZero"/>
        <c:auto val="1"/>
        <c:lblAlgn val="ctr"/>
        <c:lblOffset val="100"/>
        <c:tickLblSkip val="1"/>
        <c:tickMarkSkip val="1"/>
        <c:noMultiLvlLbl val="0"/>
      </c:catAx>
      <c:valAx>
        <c:axId val="344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73987</c:v>
                </c:pt>
                <c:pt idx="5">
                  <c:v>71260</c:v>
                </c:pt>
                <c:pt idx="8">
                  <c:v>70474</c:v>
                </c:pt>
                <c:pt idx="11">
                  <c:v>71006</c:v>
                </c:pt>
                <c:pt idx="14">
                  <c:v>70312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15427</c:v>
                </c:pt>
                <c:pt idx="5">
                  <c:v>12497</c:v>
                </c:pt>
                <c:pt idx="8">
                  <c:v>11003</c:v>
                </c:pt>
                <c:pt idx="11">
                  <c:v>14162</c:v>
                </c:pt>
                <c:pt idx="14">
                  <c:v>17344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13376</c:v>
                </c:pt>
                <c:pt idx="5">
                  <c:v>29571</c:v>
                </c:pt>
                <c:pt idx="8">
                  <c:v>31931</c:v>
                </c:pt>
                <c:pt idx="11">
                  <c:v>27316</c:v>
                </c:pt>
                <c:pt idx="14">
                  <c:v>29823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71</c:v>
                </c:pt>
                <c:pt idx="3">
                  <c:v>72</c:v>
                </c:pt>
                <c:pt idx="6">
                  <c:v>77</c:v>
                </c:pt>
                <c:pt idx="9">
                  <c:v>178</c:v>
                </c:pt>
                <c:pt idx="12">
                  <c:v>67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13491</c:v>
                </c:pt>
                <c:pt idx="3">
                  <c:v>13227</c:v>
                </c:pt>
                <c:pt idx="6">
                  <c:v>12710</c:v>
                </c:pt>
                <c:pt idx="9">
                  <c:v>11260</c:v>
                </c:pt>
                <c:pt idx="12">
                  <c:v>10450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5866</c:v>
                </c:pt>
                <c:pt idx="3">
                  <c:v>5433</c:v>
                </c:pt>
                <c:pt idx="6">
                  <c:v>4732</c:v>
                </c:pt>
                <c:pt idx="9">
                  <c:v>4167</c:v>
                </c:pt>
                <c:pt idx="12">
                  <c:v>3574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47426</c:v>
                </c:pt>
                <c:pt idx="3">
                  <c:v>45344</c:v>
                </c:pt>
                <c:pt idx="6">
                  <c:v>46426</c:v>
                </c:pt>
                <c:pt idx="9">
                  <c:v>46437</c:v>
                </c:pt>
                <c:pt idx="12">
                  <c:v>47405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c:v>
                </c:pt>
                <c:pt idx="3">
                  <c:v>17</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71319</c:v>
                </c:pt>
                <c:pt idx="3">
                  <c:v>72564</c:v>
                </c:pt>
                <c:pt idx="6">
                  <c:v>71165</c:v>
                </c:pt>
                <c:pt idx="9">
                  <c:v>69924</c:v>
                </c:pt>
                <c:pt idx="12">
                  <c:v>73147</c:v>
                </c:pt>
              </c:numCache>
            </c:numRef>
          </c:val>
        </c:ser>
        <c:dLbls>
          <c:showLegendKey val="0"/>
          <c:showVal val="0"/>
          <c:showCatName val="0"/>
          <c:showSerName val="0"/>
          <c:showPercent val="0"/>
          <c:showBubbleSize val="0"/>
        </c:dLbls>
        <c:gapWidth val="100"/>
        <c:overlap val="100"/>
        <c:axId val="124396672"/>
        <c:axId val="12439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35418</c:v>
                </c:pt>
                <c:pt idx="2">
                  <c:v>#N/A</c:v>
                </c:pt>
                <c:pt idx="3">
                  <c:v>#N/A</c:v>
                </c:pt>
                <c:pt idx="4">
                  <c:v>23328</c:v>
                </c:pt>
                <c:pt idx="5">
                  <c:v>#N/A</c:v>
                </c:pt>
                <c:pt idx="6">
                  <c:v>#N/A</c:v>
                </c:pt>
                <c:pt idx="7">
                  <c:v>21702</c:v>
                </c:pt>
                <c:pt idx="8">
                  <c:v>#N/A</c:v>
                </c:pt>
                <c:pt idx="9">
                  <c:v>#N/A</c:v>
                </c:pt>
                <c:pt idx="10">
                  <c:v>19482</c:v>
                </c:pt>
                <c:pt idx="11">
                  <c:v>#N/A</c:v>
                </c:pt>
                <c:pt idx="12">
                  <c:v>#N/A</c:v>
                </c:pt>
                <c:pt idx="13">
                  <c:v>17164</c:v>
                </c:pt>
                <c:pt idx="14">
                  <c:v>#N/A</c:v>
                </c:pt>
              </c:numCache>
            </c:numRef>
          </c:val>
          <c:smooth val="0"/>
        </c:ser>
        <c:dLbls>
          <c:showLegendKey val="0"/>
          <c:showVal val="0"/>
          <c:showCatName val="0"/>
          <c:showSerName val="0"/>
          <c:showPercent val="0"/>
          <c:showBubbleSize val="0"/>
        </c:dLbls>
        <c:marker val="1"/>
        <c:smooth val="0"/>
        <c:axId val="124396672"/>
        <c:axId val="124398592"/>
      </c:lineChart>
      <c:catAx>
        <c:axId val="12439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98592"/>
        <c:crosses val="autoZero"/>
        <c:auto val="1"/>
        <c:lblAlgn val="ctr"/>
        <c:lblOffset val="100"/>
        <c:tickLblSkip val="1"/>
        <c:tickMarkSkip val="1"/>
        <c:noMultiLvlLbl val="0"/>
      </c:catAx>
      <c:valAx>
        <c:axId val="12439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9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8171136"/>
        <c:axId val="138173056"/>
      </c:scatterChart>
      <c:valAx>
        <c:axId val="138171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173056"/>
        <c:crosses val="autoZero"/>
        <c:crossBetween val="midCat"/>
      </c:valAx>
      <c:valAx>
        <c:axId val="138173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17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13.7</c:v>
                </c:pt>
                <c:pt idx="1">
                  <c:v>13.9</c:v>
                </c:pt>
                <c:pt idx="2">
                  <c:v>15</c:v>
                </c:pt>
                <c:pt idx="3">
                  <c:v>15.9</c:v>
                </c:pt>
                <c:pt idx="4">
                  <c:v>15.2</c:v>
                </c:pt>
              </c:numCache>
            </c:numRef>
          </c:xVal>
          <c:yVal>
            <c:numRef>
              <c:f>公会計指標分析・財政指標組合せ分析表!$K$73:$O$73</c:f>
              <c:numCache>
                <c:formatCode>#,##0.0;"▲ "#,##0.0</c:formatCode>
                <c:ptCount val="5"/>
                <c:pt idx="0">
                  <c:v>100.1</c:v>
                </c:pt>
                <c:pt idx="1">
                  <c:v>68</c:v>
                </c:pt>
                <c:pt idx="2">
                  <c:v>63</c:v>
                </c:pt>
                <c:pt idx="3">
                  <c:v>55.9</c:v>
                </c:pt>
                <c:pt idx="4">
                  <c:v>48.5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5.9</c:v>
                </c:pt>
                <c:pt idx="3">
                  <c:v>5.2</c:v>
                </c:pt>
                <c:pt idx="4">
                  <c:v>7.2</c:v>
                </c:pt>
              </c:numCache>
            </c:numRef>
          </c:xVal>
          <c:yVal>
            <c:numRef>
              <c:f>公会計指標分析・財政指標組合せ分析表!$K$77:$O$77</c:f>
              <c:numCache>
                <c:formatCode>#,##0.0;"▲ "#,##0.0</c:formatCode>
                <c:ptCount val="5"/>
                <c:pt idx="0">
                  <c:v>53.1</c:v>
                </c:pt>
                <c:pt idx="1">
                  <c:v>42</c:v>
                </c:pt>
                <c:pt idx="2">
                  <c:v>32.6</c:v>
                </c:pt>
                <c:pt idx="3">
                  <c:v>30.5</c:v>
                </c:pt>
                <c:pt idx="4">
                  <c:v>34.9</c:v>
                </c:pt>
              </c:numCache>
            </c:numRef>
          </c:yVal>
          <c:smooth val="0"/>
        </c:ser>
        <c:dLbls>
          <c:showLegendKey val="0"/>
          <c:showVal val="0"/>
          <c:showCatName val="0"/>
          <c:showSerName val="0"/>
          <c:showPercent val="0"/>
          <c:showBubbleSize val="0"/>
        </c:dLbls>
        <c:axId val="138211328"/>
        <c:axId val="138213248"/>
      </c:scatterChart>
      <c:valAx>
        <c:axId val="138211328"/>
        <c:scaling>
          <c:orientation val="minMax"/>
          <c:max val="17"/>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213248"/>
        <c:crosses val="autoZero"/>
        <c:crossBetween val="midCat"/>
      </c:valAx>
      <c:valAx>
        <c:axId val="138213248"/>
        <c:scaling>
          <c:orientation val="minMax"/>
          <c:max val="11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211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元利償還金が対前年度比で</a:t>
          </a:r>
          <a:r>
            <a:rPr kumimoji="1" lang="en-US" altLang="ja-JP" sz="1400">
              <a:solidFill>
                <a:schemeClr val="dk1"/>
              </a:solidFill>
              <a:effectLst/>
              <a:latin typeface="+mn-lt"/>
              <a:ea typeface="+mn-ea"/>
              <a:cs typeface="+mn-cs"/>
            </a:rPr>
            <a:t>2,364</a:t>
          </a:r>
          <a:r>
            <a:rPr kumimoji="1" lang="ja-JP" altLang="en-US" sz="1400">
              <a:solidFill>
                <a:schemeClr val="dk1"/>
              </a:solidFill>
              <a:effectLst/>
              <a:latin typeface="+mn-lt"/>
              <a:ea typeface="+mn-ea"/>
              <a:cs typeface="+mn-cs"/>
            </a:rPr>
            <a:t>百万円減少しているが、これは震災以降、極力償還を優先し借換えを控えてきていたものを、平成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年度には借換えを実施したため減少したもの。</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一方で、公営企業債の元利償還金は</a:t>
          </a:r>
          <a:r>
            <a:rPr kumimoji="1" lang="en-US" altLang="ja-JP" sz="1400">
              <a:solidFill>
                <a:schemeClr val="dk1"/>
              </a:solidFill>
              <a:effectLst/>
              <a:latin typeface="+mn-lt"/>
              <a:ea typeface="+mn-ea"/>
              <a:cs typeface="+mn-cs"/>
            </a:rPr>
            <a:t>412</a:t>
          </a:r>
          <a:r>
            <a:rPr kumimoji="1" lang="ja-JP" altLang="ja-JP" sz="1400">
              <a:solidFill>
                <a:schemeClr val="dk1"/>
              </a:solidFill>
              <a:effectLst/>
              <a:latin typeface="+mn-lt"/>
              <a:ea typeface="+mn-ea"/>
              <a:cs typeface="+mn-cs"/>
            </a:rPr>
            <a:t>百万円増加した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、前段の元利償還金減少幅が大きかったため、実質公債費比率の分子総額としては、前年度よりも</a:t>
          </a:r>
          <a:r>
            <a:rPr kumimoji="1" lang="en-US" altLang="ja-JP" sz="1400">
              <a:solidFill>
                <a:schemeClr val="dk1"/>
              </a:solidFill>
              <a:effectLst/>
              <a:latin typeface="+mn-lt"/>
              <a:ea typeface="+mn-ea"/>
              <a:cs typeface="+mn-cs"/>
            </a:rPr>
            <a:t>2,031</a:t>
          </a:r>
          <a:r>
            <a:rPr kumimoji="1" lang="ja-JP" altLang="ja-JP" sz="1400">
              <a:solidFill>
                <a:schemeClr val="dk1"/>
              </a:solidFill>
              <a:effectLst/>
              <a:latin typeface="+mn-lt"/>
              <a:ea typeface="+mn-ea"/>
              <a:cs typeface="+mn-cs"/>
            </a:rPr>
            <a:t>百万円の減となっている。</a:t>
          </a:r>
          <a:endParaRPr lang="ja-JP" altLang="ja-JP" sz="1400">
            <a:effectLst/>
          </a:endParaRPr>
        </a:p>
        <a:p>
          <a:r>
            <a:rPr kumimoji="1" lang="ja-JP" altLang="ja-JP" sz="1400">
              <a:solidFill>
                <a:schemeClr val="dk1"/>
              </a:solidFill>
              <a:effectLst/>
              <a:latin typeface="+mn-lt"/>
              <a:ea typeface="+mn-ea"/>
              <a:cs typeface="+mn-cs"/>
            </a:rPr>
            <a:t>　今後も、震災の影響により地方債発行額が増大する可能性があるが、繰上償還や新規発行の抑制を行うことで、財政の健全化に努めていく。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地方債の発行額については、前年度と比較し、公営住宅事業債で約</a:t>
          </a:r>
          <a:r>
            <a:rPr kumimoji="1" lang="en-US" altLang="ja-JP" sz="1400">
              <a:solidFill>
                <a:schemeClr val="dk1"/>
              </a:solidFill>
              <a:effectLst/>
              <a:latin typeface="+mn-lt"/>
              <a:ea typeface="+mn-ea"/>
              <a:cs typeface="+mn-cs"/>
            </a:rPr>
            <a:t>17.4</a:t>
          </a:r>
          <a:r>
            <a:rPr kumimoji="1" lang="ja-JP" altLang="ja-JP" sz="1400">
              <a:solidFill>
                <a:schemeClr val="dk1"/>
              </a:solidFill>
              <a:effectLst/>
              <a:latin typeface="+mn-lt"/>
              <a:ea typeface="+mn-ea"/>
              <a:cs typeface="+mn-cs"/>
            </a:rPr>
            <a:t>億円増加、旧合併事業特例債で約</a:t>
          </a:r>
          <a:r>
            <a:rPr kumimoji="1" lang="en-US" altLang="ja-JP" sz="1400">
              <a:solidFill>
                <a:schemeClr val="dk1"/>
              </a:solidFill>
              <a:effectLst/>
              <a:latin typeface="+mn-lt"/>
              <a:ea typeface="+mn-ea"/>
              <a:cs typeface="+mn-cs"/>
            </a:rPr>
            <a:t>13.2</a:t>
          </a:r>
          <a:r>
            <a:rPr kumimoji="1" lang="ja-JP" altLang="ja-JP" sz="1400">
              <a:solidFill>
                <a:schemeClr val="dk1"/>
              </a:solidFill>
              <a:effectLst/>
              <a:latin typeface="+mn-lt"/>
              <a:ea typeface="+mn-ea"/>
              <a:cs typeface="+mn-cs"/>
            </a:rPr>
            <a:t>億円増加したことなどにより、地方債の発行額全体としては、約</a:t>
          </a:r>
          <a:r>
            <a:rPr kumimoji="1" lang="en-US" altLang="ja-JP" sz="1400">
              <a:solidFill>
                <a:schemeClr val="dk1"/>
              </a:solidFill>
              <a:effectLst/>
              <a:latin typeface="+mn-lt"/>
              <a:ea typeface="+mn-ea"/>
              <a:cs typeface="+mn-cs"/>
            </a:rPr>
            <a:t>23.8</a:t>
          </a:r>
          <a:r>
            <a:rPr kumimoji="1" lang="ja-JP" altLang="ja-JP" sz="1400">
              <a:solidFill>
                <a:schemeClr val="dk1"/>
              </a:solidFill>
              <a:effectLst/>
              <a:latin typeface="+mn-lt"/>
              <a:ea typeface="+mn-ea"/>
              <a:cs typeface="+mn-cs"/>
            </a:rPr>
            <a:t>億円の増加となった。</a:t>
          </a:r>
          <a:endParaRPr lang="ja-JP" altLang="ja-JP" sz="1400">
            <a:effectLst/>
          </a:endParaRPr>
        </a:p>
        <a:p>
          <a:r>
            <a:rPr kumimoji="1" lang="ja-JP" altLang="ja-JP" sz="1400">
              <a:solidFill>
                <a:schemeClr val="dk1"/>
              </a:solidFill>
              <a:effectLst/>
              <a:latin typeface="+mn-lt"/>
              <a:ea typeface="+mn-ea"/>
              <a:cs typeface="+mn-cs"/>
            </a:rPr>
            <a:t>　一方で、将来負担額から減ずることとなる充当可能基金額が増加（約</a:t>
          </a:r>
          <a:r>
            <a:rPr kumimoji="1" lang="en-US" altLang="ja-JP" sz="1400">
              <a:solidFill>
                <a:schemeClr val="dk1"/>
              </a:solidFill>
              <a:effectLst/>
              <a:latin typeface="+mn-lt"/>
              <a:ea typeface="+mn-ea"/>
              <a:cs typeface="+mn-cs"/>
            </a:rPr>
            <a:t>25.1</a:t>
          </a:r>
          <a:r>
            <a:rPr kumimoji="1" lang="ja-JP" altLang="ja-JP" sz="1400">
              <a:solidFill>
                <a:schemeClr val="dk1"/>
              </a:solidFill>
              <a:effectLst/>
              <a:latin typeface="+mn-lt"/>
              <a:ea typeface="+mn-ea"/>
              <a:cs typeface="+mn-cs"/>
            </a:rPr>
            <a:t>億円）したことと、同様に将来負担額から減ずることとなる充当可能特定歳入（主に復興公営住宅の住宅使用料）が大幅に増加（</a:t>
          </a:r>
          <a:r>
            <a:rPr kumimoji="1" lang="en-US" altLang="ja-JP" sz="1400">
              <a:solidFill>
                <a:schemeClr val="dk1"/>
              </a:solidFill>
              <a:effectLst/>
              <a:latin typeface="+mn-lt"/>
              <a:ea typeface="+mn-ea"/>
              <a:cs typeface="+mn-cs"/>
            </a:rPr>
            <a:t>31.8</a:t>
          </a:r>
          <a:r>
            <a:rPr kumimoji="1" lang="ja-JP" altLang="ja-JP" sz="1400">
              <a:solidFill>
                <a:schemeClr val="dk1"/>
              </a:solidFill>
              <a:effectLst/>
              <a:latin typeface="+mn-lt"/>
              <a:ea typeface="+mn-ea"/>
              <a:cs typeface="+mn-cs"/>
            </a:rPr>
            <a:t>億円）したことにより、将来負担比率の分子としては、前年度と比較して約</a:t>
          </a:r>
          <a:r>
            <a:rPr kumimoji="1" lang="en-US" altLang="ja-JP" sz="1400">
              <a:solidFill>
                <a:schemeClr val="dk1"/>
              </a:solidFill>
              <a:effectLst/>
              <a:latin typeface="+mn-lt"/>
              <a:ea typeface="+mn-ea"/>
              <a:cs typeface="+mn-cs"/>
            </a:rPr>
            <a:t>23.2</a:t>
          </a:r>
          <a:r>
            <a:rPr kumimoji="1" lang="ja-JP" altLang="ja-JP" sz="1400">
              <a:solidFill>
                <a:schemeClr val="dk1"/>
              </a:solidFill>
              <a:effectLst/>
              <a:latin typeface="+mn-lt"/>
              <a:ea typeface="+mn-ea"/>
              <a:cs typeface="+mn-cs"/>
            </a:rPr>
            <a:t>億円減少することとなり、将来負担比率が減少したものである。</a:t>
          </a:r>
          <a:endParaRPr lang="ja-JP" altLang="ja-JP" sz="1400">
            <a:effectLst/>
          </a:endParaRPr>
        </a:p>
        <a:p>
          <a:r>
            <a:rPr kumimoji="1" lang="ja-JP" altLang="ja-JP" sz="1400">
              <a:solidFill>
                <a:schemeClr val="dk1"/>
              </a:solidFill>
              <a:effectLst/>
              <a:latin typeface="+mn-lt"/>
              <a:ea typeface="+mn-ea"/>
              <a:cs typeface="+mn-cs"/>
            </a:rPr>
            <a:t>　今後とも、繰上償還や新規発行の抑制により、財政の健全化に努めていく。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東日本大震災に伴う人口減少等により落ち込んだ市税については、被災者の住宅再建や各種復興事業の実施により回復基調にあるものの、安定的な回復とまでは言えず、財政力指数としては類似団体平均を</a:t>
          </a:r>
          <a:r>
            <a:rPr kumimoji="1" lang="en-US" altLang="ja-JP" sz="1300">
              <a:solidFill>
                <a:schemeClr val="dk1"/>
              </a:solidFill>
              <a:effectLst/>
              <a:latin typeface="+mn-lt"/>
              <a:ea typeface="+mn-ea"/>
              <a:cs typeface="+mn-cs"/>
            </a:rPr>
            <a:t>0.23</a:t>
          </a:r>
          <a:r>
            <a:rPr kumimoji="1" lang="ja-JP" altLang="ja-JP" sz="1300">
              <a:solidFill>
                <a:schemeClr val="dk1"/>
              </a:solidFill>
              <a:effectLst/>
              <a:latin typeface="+mn-lt"/>
              <a:ea typeface="+mn-ea"/>
              <a:cs typeface="+mn-cs"/>
            </a:rPr>
            <a:t>ポイント下回る状況となっている。</a:t>
          </a:r>
          <a:endParaRPr lang="ja-JP" altLang="ja-JP" sz="1300">
            <a:effectLst/>
          </a:endParaRPr>
        </a:p>
        <a:p>
          <a:r>
            <a:rPr kumimoji="1" lang="ja-JP" altLang="ja-JP" sz="1300">
              <a:solidFill>
                <a:schemeClr val="dk1"/>
              </a:solidFill>
              <a:effectLst/>
              <a:latin typeface="+mn-lt"/>
              <a:ea typeface="+mn-ea"/>
              <a:cs typeface="+mn-cs"/>
            </a:rPr>
            <a:t>　このため、特に通常予算については、歳出の徹底的な見直しと歳入確保に努めるとともに、行財政運営プラン</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沿った施策の重点化の両立を果たしながら、より一層の財政基盤強化に努めていく。</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162278</xdr:rowOff>
    </xdr:from>
    <xdr:to>
      <xdr:col>7</xdr:col>
      <xdr:colOff>152400</xdr:colOff>
      <xdr:row>44</xdr:row>
      <xdr:rowOff>4233</xdr:rowOff>
    </xdr:to>
    <xdr:cxnSp macro="">
      <xdr:nvCxnSpPr>
        <xdr:cNvPr id="68" name="直線コネクタ 67"/>
        <xdr:cNvCxnSpPr/>
      </xdr:nvCxnSpPr>
      <xdr:spPr>
        <a:xfrm flipV="1">
          <a:off x="4114800" y="75346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69"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1" name="直線コネクタ 70"/>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17639</xdr:rowOff>
    </xdr:to>
    <xdr:cxnSp macro="">
      <xdr:nvCxnSpPr>
        <xdr:cNvPr id="74" name="直線コネクタ 73"/>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17639</xdr:rowOff>
    </xdr:to>
    <xdr:cxnSp macro="">
      <xdr:nvCxnSpPr>
        <xdr:cNvPr id="77" name="直線コネクタ 76"/>
        <xdr:cNvCxnSpPr/>
      </xdr:nvCxnSpPr>
      <xdr:spPr>
        <a:xfrm>
          <a:off x="1447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111478</xdr:rowOff>
    </xdr:from>
    <xdr:to>
      <xdr:col>7</xdr:col>
      <xdr:colOff>203200</xdr:colOff>
      <xdr:row>44</xdr:row>
      <xdr:rowOff>41628</xdr:rowOff>
    </xdr:to>
    <xdr:sp macro="" textlink="">
      <xdr:nvSpPr>
        <xdr:cNvPr id="87" name="円/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％改善しているが、これは、震災以降、借換債を発行せずに償還を行ってきた公債費について、平成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年度は借換えを行ったことにより大幅に減少したことが起因しているものであり、他の経常経費ではほぼ横ばいの状況となっている。</a:t>
          </a:r>
          <a:endParaRPr lang="ja-JP" altLang="ja-JP" sz="1300">
            <a:effectLst/>
          </a:endParaRPr>
        </a:p>
        <a:p>
          <a:r>
            <a:rPr kumimoji="1" lang="ja-JP" altLang="ja-JP" sz="1300">
              <a:solidFill>
                <a:schemeClr val="dk1"/>
              </a:solidFill>
              <a:effectLst/>
              <a:latin typeface="+mn-lt"/>
              <a:ea typeface="+mn-ea"/>
              <a:cs typeface="+mn-cs"/>
            </a:rPr>
            <a:t>　今後とも、さらなる事務事業の見直しを行うとともに、すべての事務事業の優先度を厳しく点検し、優先度の低い事務事業について計画的に廃止・縮小を進めるなど経常経費の削減に努めていく。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124460</xdr:rowOff>
    </xdr:from>
    <xdr:to>
      <xdr:col>7</xdr:col>
      <xdr:colOff>152400</xdr:colOff>
      <xdr:row>65</xdr:row>
      <xdr:rowOff>169545</xdr:rowOff>
    </xdr:to>
    <xdr:cxnSp macro="">
      <xdr:nvCxnSpPr>
        <xdr:cNvPr id="122" name="直線コネクタ 121"/>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141622</xdr:rowOff>
    </xdr:from>
    <xdr:ext cx="762000" cy="259045"/>
    <xdr:sp macro="" textlink="">
      <xdr:nvSpPr>
        <xdr:cNvPr id="123"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65</xdr:row>
      <xdr:rowOff>169545</xdr:rowOff>
    </xdr:from>
    <xdr:to>
      <xdr:col>7</xdr:col>
      <xdr:colOff>241300</xdr:colOff>
      <xdr:row>65</xdr:row>
      <xdr:rowOff>169545</xdr:rowOff>
    </xdr:to>
    <xdr:cxnSp macro="">
      <xdr:nvCxnSpPr>
        <xdr:cNvPr id="124" name="直線コネクタ 123"/>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39387</xdr:rowOff>
    </xdr:from>
    <xdr:ext cx="762000" cy="259045"/>
    <xdr:sp macro="" textlink="">
      <xdr:nvSpPr>
        <xdr:cNvPr id="125"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59</xdr:row>
      <xdr:rowOff>124460</xdr:rowOff>
    </xdr:from>
    <xdr:to>
      <xdr:col>7</xdr:col>
      <xdr:colOff>241300</xdr:colOff>
      <xdr:row>59</xdr:row>
      <xdr:rowOff>124460</xdr:rowOff>
    </xdr:to>
    <xdr:cxnSp macro="">
      <xdr:nvCxnSpPr>
        <xdr:cNvPr id="126" name="直線コネクタ 125"/>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72072</xdr:rowOff>
    </xdr:from>
    <xdr:to>
      <xdr:col>7</xdr:col>
      <xdr:colOff>152400</xdr:colOff>
      <xdr:row>65</xdr:row>
      <xdr:rowOff>54928</xdr:rowOff>
    </xdr:to>
    <xdr:cxnSp macro="">
      <xdr:nvCxnSpPr>
        <xdr:cNvPr id="127" name="直線コネクタ 126"/>
        <xdr:cNvCxnSpPr/>
      </xdr:nvCxnSpPr>
      <xdr:spPr>
        <a:xfrm flipV="1">
          <a:off x="4114800" y="10873422"/>
          <a:ext cx="8382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40340</xdr:rowOff>
    </xdr:from>
    <xdr:ext cx="762000" cy="259045"/>
    <xdr:sp macro="" textlink="">
      <xdr:nvSpPr>
        <xdr:cNvPr id="128" name="財政構造の弾力性平均値テキスト"/>
        <xdr:cNvSpPr txBox="1"/>
      </xdr:nvSpPr>
      <xdr:spPr>
        <a:xfrm>
          <a:off x="5041900" y="1049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23813</xdr:rowOff>
    </xdr:from>
    <xdr:to>
      <xdr:col>7</xdr:col>
      <xdr:colOff>203200</xdr:colOff>
      <xdr:row>62</xdr:row>
      <xdr:rowOff>125413</xdr:rowOff>
    </xdr:to>
    <xdr:sp macro="" textlink="">
      <xdr:nvSpPr>
        <xdr:cNvPr id="129" name="フローチャート : 判断 128"/>
        <xdr:cNvSpPr/>
      </xdr:nvSpPr>
      <xdr:spPr>
        <a:xfrm>
          <a:off x="49022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30797</xdr:rowOff>
    </xdr:from>
    <xdr:to>
      <xdr:col>6</xdr:col>
      <xdr:colOff>0</xdr:colOff>
      <xdr:row>65</xdr:row>
      <xdr:rowOff>54928</xdr:rowOff>
    </xdr:to>
    <xdr:cxnSp macro="">
      <xdr:nvCxnSpPr>
        <xdr:cNvPr id="130" name="直線コネクタ 129"/>
        <xdr:cNvCxnSpPr/>
      </xdr:nvCxnSpPr>
      <xdr:spPr>
        <a:xfrm>
          <a:off x="3225800" y="111750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9207</xdr:rowOff>
    </xdr:from>
    <xdr:to>
      <xdr:col>6</xdr:col>
      <xdr:colOff>50800</xdr:colOff>
      <xdr:row>63</xdr:row>
      <xdr:rowOff>110807</xdr:rowOff>
    </xdr:to>
    <xdr:sp macro="" textlink="">
      <xdr:nvSpPr>
        <xdr:cNvPr id="131" name="フローチャート : 判断 130"/>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120984</xdr:rowOff>
    </xdr:from>
    <xdr:ext cx="736600" cy="259045"/>
    <xdr:sp macro="" textlink="">
      <xdr:nvSpPr>
        <xdr:cNvPr id="132" name="テキスト ボックス 131"/>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30797</xdr:rowOff>
    </xdr:from>
    <xdr:to>
      <xdr:col>4</xdr:col>
      <xdr:colOff>482600</xdr:colOff>
      <xdr:row>66</xdr:row>
      <xdr:rowOff>58420</xdr:rowOff>
    </xdr:to>
    <xdr:cxnSp macro="">
      <xdr:nvCxnSpPr>
        <xdr:cNvPr id="133" name="直線コネクタ 132"/>
        <xdr:cNvCxnSpPr/>
      </xdr:nvCxnSpPr>
      <xdr:spPr>
        <a:xfrm flipV="1">
          <a:off x="2336800" y="11175047"/>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4" name="フローチャート : 判断 133"/>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5" name="テキスト ボックス 134"/>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58420</xdr:rowOff>
    </xdr:from>
    <xdr:to>
      <xdr:col>3</xdr:col>
      <xdr:colOff>279400</xdr:colOff>
      <xdr:row>67</xdr:row>
      <xdr:rowOff>43815</xdr:rowOff>
    </xdr:to>
    <xdr:cxnSp macro="">
      <xdr:nvCxnSpPr>
        <xdr:cNvPr id="136" name="直線コネクタ 135"/>
        <xdr:cNvCxnSpPr/>
      </xdr:nvCxnSpPr>
      <xdr:spPr>
        <a:xfrm flipV="1">
          <a:off x="1447800" y="1137412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37" name="フローチャート : 判断 136"/>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38" name="テキスト ボックス 137"/>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120332</xdr:rowOff>
    </xdr:from>
    <xdr:to>
      <xdr:col>2</xdr:col>
      <xdr:colOff>127000</xdr:colOff>
      <xdr:row>63</xdr:row>
      <xdr:rowOff>50482</xdr:rowOff>
    </xdr:to>
    <xdr:sp macro="" textlink="">
      <xdr:nvSpPr>
        <xdr:cNvPr id="139" name="フローチャート : 判断 138"/>
        <xdr:cNvSpPr/>
      </xdr:nvSpPr>
      <xdr:spPr>
        <a:xfrm>
          <a:off x="1397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60659</xdr:rowOff>
    </xdr:from>
    <xdr:ext cx="762000" cy="259045"/>
    <xdr:sp macro="" textlink="">
      <xdr:nvSpPr>
        <xdr:cNvPr id="140" name="テキスト ボックス 139"/>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21272</xdr:rowOff>
    </xdr:from>
    <xdr:to>
      <xdr:col>7</xdr:col>
      <xdr:colOff>203200</xdr:colOff>
      <xdr:row>63</xdr:row>
      <xdr:rowOff>122872</xdr:rowOff>
    </xdr:to>
    <xdr:sp macro="" textlink="">
      <xdr:nvSpPr>
        <xdr:cNvPr id="146" name="円/楕円 145"/>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164799</xdr:rowOff>
    </xdr:from>
    <xdr:ext cx="762000" cy="259045"/>
    <xdr:sp macro="" textlink="">
      <xdr:nvSpPr>
        <xdr:cNvPr id="147" name="財政構造の弾力性該当値テキスト"/>
        <xdr:cNvSpPr txBox="1"/>
      </xdr:nvSpPr>
      <xdr:spPr>
        <a:xfrm>
          <a:off x="5041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4128</xdr:rowOff>
    </xdr:from>
    <xdr:to>
      <xdr:col>6</xdr:col>
      <xdr:colOff>50800</xdr:colOff>
      <xdr:row>65</xdr:row>
      <xdr:rowOff>105728</xdr:rowOff>
    </xdr:to>
    <xdr:sp macro="" textlink="">
      <xdr:nvSpPr>
        <xdr:cNvPr id="148" name="円/楕円 147"/>
        <xdr:cNvSpPr/>
      </xdr:nvSpPr>
      <xdr:spPr>
        <a:xfrm>
          <a:off x="4064000" y="1114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90505</xdr:rowOff>
    </xdr:from>
    <xdr:ext cx="736600" cy="259045"/>
    <xdr:sp macro="" textlink="">
      <xdr:nvSpPr>
        <xdr:cNvPr id="149" name="テキスト ボックス 148"/>
        <xdr:cNvSpPr txBox="1"/>
      </xdr:nvSpPr>
      <xdr:spPr>
        <a:xfrm>
          <a:off x="3733800" y="112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151447</xdr:rowOff>
    </xdr:from>
    <xdr:to>
      <xdr:col>4</xdr:col>
      <xdr:colOff>533400</xdr:colOff>
      <xdr:row>65</xdr:row>
      <xdr:rowOff>81597</xdr:rowOff>
    </xdr:to>
    <xdr:sp macro="" textlink="">
      <xdr:nvSpPr>
        <xdr:cNvPr id="150" name="円/楕円 149"/>
        <xdr:cNvSpPr/>
      </xdr:nvSpPr>
      <xdr:spPr>
        <a:xfrm>
          <a:off x="3175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66374</xdr:rowOff>
    </xdr:from>
    <xdr:ext cx="762000" cy="259045"/>
    <xdr:sp macro="" textlink="">
      <xdr:nvSpPr>
        <xdr:cNvPr id="151" name="テキスト ボックス 150"/>
        <xdr:cNvSpPr txBox="1"/>
      </xdr:nvSpPr>
      <xdr:spPr>
        <a:xfrm>
          <a:off x="2844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2" name="円/楕円 151"/>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3" name="テキスト ボックス 152"/>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164465</xdr:rowOff>
    </xdr:from>
    <xdr:to>
      <xdr:col>2</xdr:col>
      <xdr:colOff>127000</xdr:colOff>
      <xdr:row>67</xdr:row>
      <xdr:rowOff>94615</xdr:rowOff>
    </xdr:to>
    <xdr:sp macro="" textlink="">
      <xdr:nvSpPr>
        <xdr:cNvPr id="154" name="円/楕円 153"/>
        <xdr:cNvSpPr/>
      </xdr:nvSpPr>
      <xdr:spPr>
        <a:xfrm>
          <a:off x="1397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79392</xdr:rowOff>
    </xdr:from>
    <xdr:ext cx="762000" cy="259045"/>
    <xdr:sp macro="" textlink="">
      <xdr:nvSpPr>
        <xdr:cNvPr id="155" name="テキスト ボックス 154"/>
        <xdr:cNvSpPr txBox="1"/>
      </xdr:nvSpPr>
      <xdr:spPr>
        <a:xfrm>
          <a:off x="1066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[172,578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人口１人当たりの金額は、類似団体の中で最も高い数値となっている。この要因としては、震災に伴う復旧・復興事業により、平成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年度以降人件費や物件費が急激に上昇したことに起因しており、復興期間が完了するまでの間は一定程度の金額が上乗せされた状態で推移することが予想される。</a:t>
          </a:r>
          <a:endParaRPr lang="ja-JP" altLang="ja-JP" sz="1300">
            <a:effectLst/>
          </a:endParaRPr>
        </a:p>
        <a:p>
          <a:r>
            <a:rPr kumimoji="1" lang="ja-JP" altLang="ja-JP" sz="1300">
              <a:solidFill>
                <a:schemeClr val="dk1"/>
              </a:solidFill>
              <a:effectLst/>
              <a:latin typeface="+mn-lt"/>
              <a:ea typeface="+mn-ea"/>
              <a:cs typeface="+mn-cs"/>
            </a:rPr>
            <a:t>　通常予算においては、民間でも実施可能な部分について指定管理者制度の導入など、積極的に事務事業の委託化を進め、可能な限りのコスト削減化を図っていく方針である。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17819</xdr:rowOff>
    </xdr:from>
    <xdr:to>
      <xdr:col>7</xdr:col>
      <xdr:colOff>152400</xdr:colOff>
      <xdr:row>82</xdr:row>
      <xdr:rowOff>33651</xdr:rowOff>
    </xdr:to>
    <xdr:cxnSp macro="">
      <xdr:nvCxnSpPr>
        <xdr:cNvPr id="185" name="直線コネクタ 184"/>
        <xdr:cNvCxnSpPr/>
      </xdr:nvCxnSpPr>
      <xdr:spPr>
        <a:xfrm flipV="1">
          <a:off x="4953000" y="13733819"/>
          <a:ext cx="0" cy="35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5728</xdr:rowOff>
    </xdr:from>
    <xdr:ext cx="762000" cy="259045"/>
    <xdr:sp macro="" textlink="">
      <xdr:nvSpPr>
        <xdr:cNvPr id="186" name="人件費・物件費等の状況最小値テキスト"/>
        <xdr:cNvSpPr txBox="1"/>
      </xdr:nvSpPr>
      <xdr:spPr>
        <a:xfrm>
          <a:off x="5041900" y="1406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82</xdr:row>
      <xdr:rowOff>33651</xdr:rowOff>
    </xdr:from>
    <xdr:to>
      <xdr:col>7</xdr:col>
      <xdr:colOff>241300</xdr:colOff>
      <xdr:row>82</xdr:row>
      <xdr:rowOff>33651</xdr:rowOff>
    </xdr:to>
    <xdr:cxnSp macro="">
      <xdr:nvCxnSpPr>
        <xdr:cNvPr id="187" name="直線コネクタ 186"/>
        <xdr:cNvCxnSpPr/>
      </xdr:nvCxnSpPr>
      <xdr:spPr>
        <a:xfrm>
          <a:off x="4864100" y="1409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104196</xdr:rowOff>
    </xdr:from>
    <xdr:ext cx="762000" cy="259045"/>
    <xdr:sp macro="" textlink="">
      <xdr:nvSpPr>
        <xdr:cNvPr id="188" name="人件費・物件費等の状況最大値テキスト"/>
        <xdr:cNvSpPr txBox="1"/>
      </xdr:nvSpPr>
      <xdr:spPr>
        <a:xfrm>
          <a:off x="5041900" y="1347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17819</xdr:rowOff>
    </xdr:from>
    <xdr:to>
      <xdr:col>7</xdr:col>
      <xdr:colOff>241300</xdr:colOff>
      <xdr:row>80</xdr:row>
      <xdr:rowOff>17819</xdr:rowOff>
    </xdr:to>
    <xdr:cxnSp macro="">
      <xdr:nvCxnSpPr>
        <xdr:cNvPr id="189" name="直線コネクタ 188"/>
        <xdr:cNvCxnSpPr/>
      </xdr:nvCxnSpPr>
      <xdr:spPr>
        <a:xfrm>
          <a:off x="4864100" y="1373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9401</xdr:rowOff>
    </xdr:from>
    <xdr:to>
      <xdr:col>7</xdr:col>
      <xdr:colOff>152400</xdr:colOff>
      <xdr:row>82</xdr:row>
      <xdr:rowOff>33651</xdr:rowOff>
    </xdr:to>
    <xdr:cxnSp macro="">
      <xdr:nvCxnSpPr>
        <xdr:cNvPr id="190" name="直線コネクタ 189"/>
        <xdr:cNvCxnSpPr/>
      </xdr:nvCxnSpPr>
      <xdr:spPr>
        <a:xfrm>
          <a:off x="4114800" y="14068301"/>
          <a:ext cx="8382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107602</xdr:rowOff>
    </xdr:from>
    <xdr:ext cx="762000" cy="259045"/>
    <xdr:sp macro="" textlink="">
      <xdr:nvSpPr>
        <xdr:cNvPr id="191" name="人件費・物件費等の状況平均値テキスト"/>
        <xdr:cNvSpPr txBox="1"/>
      </xdr:nvSpPr>
      <xdr:spPr>
        <a:xfrm>
          <a:off x="5041900" y="1365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91075</xdr:rowOff>
    </xdr:from>
    <xdr:to>
      <xdr:col>7</xdr:col>
      <xdr:colOff>203200</xdr:colOff>
      <xdr:row>81</xdr:row>
      <xdr:rowOff>21225</xdr:rowOff>
    </xdr:to>
    <xdr:sp macro="" textlink="">
      <xdr:nvSpPr>
        <xdr:cNvPr id="192" name="フローチャート : 判断 191"/>
        <xdr:cNvSpPr/>
      </xdr:nvSpPr>
      <xdr:spPr>
        <a:xfrm>
          <a:off x="4902200" y="1380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9401</xdr:rowOff>
    </xdr:from>
    <xdr:to>
      <xdr:col>6</xdr:col>
      <xdr:colOff>0</xdr:colOff>
      <xdr:row>83</xdr:row>
      <xdr:rowOff>4657</xdr:rowOff>
    </xdr:to>
    <xdr:cxnSp macro="">
      <xdr:nvCxnSpPr>
        <xdr:cNvPr id="193" name="直線コネクタ 192"/>
        <xdr:cNvCxnSpPr/>
      </xdr:nvCxnSpPr>
      <xdr:spPr>
        <a:xfrm flipV="1">
          <a:off x="3225800" y="14068301"/>
          <a:ext cx="889000" cy="1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79725</xdr:rowOff>
    </xdr:from>
    <xdr:to>
      <xdr:col>6</xdr:col>
      <xdr:colOff>50800</xdr:colOff>
      <xdr:row>81</xdr:row>
      <xdr:rowOff>9875</xdr:rowOff>
    </xdr:to>
    <xdr:sp macro="" textlink="">
      <xdr:nvSpPr>
        <xdr:cNvPr id="194" name="フローチャート : 判断 193"/>
        <xdr:cNvSpPr/>
      </xdr:nvSpPr>
      <xdr:spPr>
        <a:xfrm>
          <a:off x="4064000" y="137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20052</xdr:rowOff>
    </xdr:from>
    <xdr:ext cx="736600" cy="259045"/>
    <xdr:sp macro="" textlink="">
      <xdr:nvSpPr>
        <xdr:cNvPr id="195" name="テキスト ボックス 194"/>
        <xdr:cNvSpPr txBox="1"/>
      </xdr:nvSpPr>
      <xdr:spPr>
        <a:xfrm>
          <a:off x="3733800" y="13564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4657</xdr:rowOff>
    </xdr:from>
    <xdr:to>
      <xdr:col>4</xdr:col>
      <xdr:colOff>482600</xdr:colOff>
      <xdr:row>83</xdr:row>
      <xdr:rowOff>148535</xdr:rowOff>
    </xdr:to>
    <xdr:cxnSp macro="">
      <xdr:nvCxnSpPr>
        <xdr:cNvPr id="196" name="直線コネクタ 195"/>
        <xdr:cNvCxnSpPr/>
      </xdr:nvCxnSpPr>
      <xdr:spPr>
        <a:xfrm flipV="1">
          <a:off x="2336800" y="14235007"/>
          <a:ext cx="889000" cy="1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64399</xdr:rowOff>
    </xdr:from>
    <xdr:to>
      <xdr:col>4</xdr:col>
      <xdr:colOff>533400</xdr:colOff>
      <xdr:row>80</xdr:row>
      <xdr:rowOff>165999</xdr:rowOff>
    </xdr:to>
    <xdr:sp macro="" textlink="">
      <xdr:nvSpPr>
        <xdr:cNvPr id="197" name="フローチャート : 判断 196"/>
        <xdr:cNvSpPr/>
      </xdr:nvSpPr>
      <xdr:spPr>
        <a:xfrm>
          <a:off x="3175000" y="1378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4726</xdr:rowOff>
    </xdr:from>
    <xdr:ext cx="762000" cy="259045"/>
    <xdr:sp macro="" textlink="">
      <xdr:nvSpPr>
        <xdr:cNvPr id="198" name="テキスト ボックス 197"/>
        <xdr:cNvSpPr txBox="1"/>
      </xdr:nvSpPr>
      <xdr:spPr>
        <a:xfrm>
          <a:off x="2844800" y="135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148535</xdr:rowOff>
    </xdr:from>
    <xdr:to>
      <xdr:col>3</xdr:col>
      <xdr:colOff>279400</xdr:colOff>
      <xdr:row>88</xdr:row>
      <xdr:rowOff>63809</xdr:rowOff>
    </xdr:to>
    <xdr:cxnSp macro="">
      <xdr:nvCxnSpPr>
        <xdr:cNvPr id="199" name="直線コネクタ 198"/>
        <xdr:cNvCxnSpPr/>
      </xdr:nvCxnSpPr>
      <xdr:spPr>
        <a:xfrm flipV="1">
          <a:off x="1447800" y="14378885"/>
          <a:ext cx="889000" cy="77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58334</xdr:rowOff>
    </xdr:from>
    <xdr:to>
      <xdr:col>3</xdr:col>
      <xdr:colOff>330200</xdr:colOff>
      <xdr:row>80</xdr:row>
      <xdr:rowOff>159934</xdr:rowOff>
    </xdr:to>
    <xdr:sp macro="" textlink="">
      <xdr:nvSpPr>
        <xdr:cNvPr id="200" name="フローチャート : 判断 199"/>
        <xdr:cNvSpPr/>
      </xdr:nvSpPr>
      <xdr:spPr>
        <a:xfrm>
          <a:off x="2286000" y="1377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170111</xdr:rowOff>
    </xdr:from>
    <xdr:ext cx="762000" cy="259045"/>
    <xdr:sp macro="" textlink="">
      <xdr:nvSpPr>
        <xdr:cNvPr id="201" name="テキスト ボックス 200"/>
        <xdr:cNvSpPr txBox="1"/>
      </xdr:nvSpPr>
      <xdr:spPr>
        <a:xfrm>
          <a:off x="1955800" y="1354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75997</xdr:rowOff>
    </xdr:from>
    <xdr:to>
      <xdr:col>2</xdr:col>
      <xdr:colOff>127000</xdr:colOff>
      <xdr:row>81</xdr:row>
      <xdr:rowOff>6147</xdr:rowOff>
    </xdr:to>
    <xdr:sp macro="" textlink="">
      <xdr:nvSpPr>
        <xdr:cNvPr id="202" name="フローチャート : 判断 201"/>
        <xdr:cNvSpPr/>
      </xdr:nvSpPr>
      <xdr:spPr>
        <a:xfrm>
          <a:off x="1397000" y="137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16324</xdr:rowOff>
    </xdr:from>
    <xdr:ext cx="762000" cy="259045"/>
    <xdr:sp macro="" textlink="">
      <xdr:nvSpPr>
        <xdr:cNvPr id="203" name="テキスト ボックス 202"/>
        <xdr:cNvSpPr txBox="1"/>
      </xdr:nvSpPr>
      <xdr:spPr>
        <a:xfrm>
          <a:off x="1066800" y="1356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154301</xdr:rowOff>
    </xdr:from>
    <xdr:to>
      <xdr:col>7</xdr:col>
      <xdr:colOff>203200</xdr:colOff>
      <xdr:row>82</xdr:row>
      <xdr:rowOff>84451</xdr:rowOff>
    </xdr:to>
    <xdr:sp macro="" textlink="">
      <xdr:nvSpPr>
        <xdr:cNvPr id="209" name="円/楕円 208"/>
        <xdr:cNvSpPr/>
      </xdr:nvSpPr>
      <xdr:spPr>
        <a:xfrm>
          <a:off x="4902200" y="14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50178</xdr:rowOff>
    </xdr:from>
    <xdr:ext cx="762000" cy="259045"/>
    <xdr:sp macro="" textlink="">
      <xdr:nvSpPr>
        <xdr:cNvPr id="210" name="人件費・物件費等の状況該当値テキスト"/>
        <xdr:cNvSpPr txBox="1"/>
      </xdr:nvSpPr>
      <xdr:spPr>
        <a:xfrm>
          <a:off x="5041900" y="1393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172,578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130051</xdr:rowOff>
    </xdr:from>
    <xdr:to>
      <xdr:col>6</xdr:col>
      <xdr:colOff>50800</xdr:colOff>
      <xdr:row>82</xdr:row>
      <xdr:rowOff>60201</xdr:rowOff>
    </xdr:to>
    <xdr:sp macro="" textlink="">
      <xdr:nvSpPr>
        <xdr:cNvPr id="211" name="円/楕円 210"/>
        <xdr:cNvSpPr/>
      </xdr:nvSpPr>
      <xdr:spPr>
        <a:xfrm>
          <a:off x="4064000" y="140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44978</xdr:rowOff>
    </xdr:from>
    <xdr:ext cx="736600" cy="259045"/>
    <xdr:sp macro="" textlink="">
      <xdr:nvSpPr>
        <xdr:cNvPr id="212" name="テキスト ボックス 211"/>
        <xdr:cNvSpPr txBox="1"/>
      </xdr:nvSpPr>
      <xdr:spPr>
        <a:xfrm>
          <a:off x="3733800" y="14103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166,548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125307</xdr:rowOff>
    </xdr:from>
    <xdr:to>
      <xdr:col>4</xdr:col>
      <xdr:colOff>533400</xdr:colOff>
      <xdr:row>83</xdr:row>
      <xdr:rowOff>55457</xdr:rowOff>
    </xdr:to>
    <xdr:sp macro="" textlink="">
      <xdr:nvSpPr>
        <xdr:cNvPr id="213" name="円/楕円 212"/>
        <xdr:cNvSpPr/>
      </xdr:nvSpPr>
      <xdr:spPr>
        <a:xfrm>
          <a:off x="3175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40234</xdr:rowOff>
    </xdr:from>
    <xdr:ext cx="762000" cy="259045"/>
    <xdr:sp macro="" textlink="">
      <xdr:nvSpPr>
        <xdr:cNvPr id="214" name="テキスト ボックス 213"/>
        <xdr:cNvSpPr txBox="1"/>
      </xdr:nvSpPr>
      <xdr:spPr>
        <a:xfrm>
          <a:off x="28448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97735</xdr:rowOff>
    </xdr:from>
    <xdr:to>
      <xdr:col>3</xdr:col>
      <xdr:colOff>330200</xdr:colOff>
      <xdr:row>84</xdr:row>
      <xdr:rowOff>27885</xdr:rowOff>
    </xdr:to>
    <xdr:sp macro="" textlink="">
      <xdr:nvSpPr>
        <xdr:cNvPr id="215" name="円/楕円 214"/>
        <xdr:cNvSpPr/>
      </xdr:nvSpPr>
      <xdr:spPr>
        <a:xfrm>
          <a:off x="2286000" y="14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12662</xdr:rowOff>
    </xdr:from>
    <xdr:ext cx="762000" cy="259045"/>
    <xdr:sp macro="" textlink="">
      <xdr:nvSpPr>
        <xdr:cNvPr id="216" name="テキスト ボックス 215"/>
        <xdr:cNvSpPr txBox="1"/>
      </xdr:nvSpPr>
      <xdr:spPr>
        <a:xfrm>
          <a:off x="1955800" y="144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243,776</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13009</xdr:rowOff>
    </xdr:from>
    <xdr:to>
      <xdr:col>2</xdr:col>
      <xdr:colOff>127000</xdr:colOff>
      <xdr:row>88</xdr:row>
      <xdr:rowOff>114609</xdr:rowOff>
    </xdr:to>
    <xdr:sp macro="" textlink="">
      <xdr:nvSpPr>
        <xdr:cNvPr id="217" name="円/楕円 216"/>
        <xdr:cNvSpPr/>
      </xdr:nvSpPr>
      <xdr:spPr>
        <a:xfrm>
          <a:off x="1397000" y="151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99386</xdr:rowOff>
    </xdr:from>
    <xdr:ext cx="762000" cy="259045"/>
    <xdr:sp macro="" textlink="">
      <xdr:nvSpPr>
        <xdr:cNvPr id="218" name="テキスト ボックス 217"/>
        <xdr:cNvSpPr txBox="1"/>
      </xdr:nvSpPr>
      <xdr:spPr>
        <a:xfrm>
          <a:off x="1066800" y="1518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435,866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実施済の給与削減計画により類似団体の中でも低い水準にあり、引き続き縮減に努めていく。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87</xdr:row>
      <xdr:rowOff>45055</xdr:rowOff>
    </xdr:to>
    <xdr:cxnSp macro="">
      <xdr:nvCxnSpPr>
        <xdr:cNvPr id="249" name="直線コネクタ 248"/>
        <xdr:cNvCxnSpPr/>
      </xdr:nvCxnSpPr>
      <xdr:spPr>
        <a:xfrm flipV="1">
          <a:off x="17018000" y="13858118"/>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17132</xdr:rowOff>
    </xdr:from>
    <xdr:ext cx="762000" cy="259045"/>
    <xdr:sp macro="" textlink="">
      <xdr:nvSpPr>
        <xdr:cNvPr id="250" name="給与水準   （国との比較）最小値テキスト"/>
        <xdr:cNvSpPr txBox="1"/>
      </xdr:nvSpPr>
      <xdr:spPr>
        <a:xfrm>
          <a:off x="17106900" y="1493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45055</xdr:rowOff>
    </xdr:from>
    <xdr:to>
      <xdr:col>24</xdr:col>
      <xdr:colOff>647700</xdr:colOff>
      <xdr:row>87</xdr:row>
      <xdr:rowOff>45055</xdr:rowOff>
    </xdr:to>
    <xdr:cxnSp macro="">
      <xdr:nvCxnSpPr>
        <xdr:cNvPr id="251" name="直線コネクタ 250"/>
        <xdr:cNvCxnSpPr/>
      </xdr:nvCxnSpPr>
      <xdr:spPr>
        <a:xfrm>
          <a:off x="16929100" y="149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2"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3" name="直線コネクタ 252"/>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74991</xdr:rowOff>
    </xdr:to>
    <xdr:cxnSp macro="">
      <xdr:nvCxnSpPr>
        <xdr:cNvPr id="254" name="直線コネクタ 253"/>
        <xdr:cNvCxnSpPr/>
      </xdr:nvCxnSpPr>
      <xdr:spPr>
        <a:xfrm>
          <a:off x="16179800" y="140649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112079</xdr:rowOff>
    </xdr:from>
    <xdr:ext cx="762000" cy="259045"/>
    <xdr:sp macro="" textlink="">
      <xdr:nvSpPr>
        <xdr:cNvPr id="255" name="給与水準   （国との比較）平均値テキスト"/>
        <xdr:cNvSpPr txBox="1"/>
      </xdr:nvSpPr>
      <xdr:spPr>
        <a:xfrm>
          <a:off x="17106900" y="1434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56" name="フローチャート : 判断 255"/>
        <xdr:cNvSpPr/>
      </xdr:nvSpPr>
      <xdr:spPr>
        <a:xfrm>
          <a:off x="169672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6048</xdr:rowOff>
    </xdr:from>
    <xdr:to>
      <xdr:col>23</xdr:col>
      <xdr:colOff>406400</xdr:colOff>
      <xdr:row>82</xdr:row>
      <xdr:rowOff>6048</xdr:rowOff>
    </xdr:to>
    <xdr:cxnSp macro="">
      <xdr:nvCxnSpPr>
        <xdr:cNvPr id="257" name="直線コネクタ 256"/>
        <xdr:cNvCxnSpPr/>
      </xdr:nvCxnSpPr>
      <xdr:spPr>
        <a:xfrm>
          <a:off x="15290800" y="14064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8" name="フローチャート : 判断 257"/>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59" name="テキスト ボックス 258"/>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6048</xdr:rowOff>
    </xdr:from>
    <xdr:to>
      <xdr:col>22</xdr:col>
      <xdr:colOff>203200</xdr:colOff>
      <xdr:row>85</xdr:row>
      <xdr:rowOff>100693</xdr:rowOff>
    </xdr:to>
    <xdr:cxnSp macro="">
      <xdr:nvCxnSpPr>
        <xdr:cNvPr id="260" name="直線コネクタ 259"/>
        <xdr:cNvCxnSpPr/>
      </xdr:nvCxnSpPr>
      <xdr:spPr>
        <a:xfrm flipV="1">
          <a:off x="14401800" y="14064948"/>
          <a:ext cx="889000" cy="60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1" name="フローチャート : 判断 260"/>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2" name="テキスト ボックス 261"/>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77712</xdr:rowOff>
    </xdr:from>
    <xdr:to>
      <xdr:col>21</xdr:col>
      <xdr:colOff>0</xdr:colOff>
      <xdr:row>85</xdr:row>
      <xdr:rowOff>100693</xdr:rowOff>
    </xdr:to>
    <xdr:cxnSp macro="">
      <xdr:nvCxnSpPr>
        <xdr:cNvPr id="263" name="直線コネクタ 262"/>
        <xdr:cNvCxnSpPr/>
      </xdr:nvCxnSpPr>
      <xdr:spPr>
        <a:xfrm>
          <a:off x="13512800" y="1465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4" name="フローチャート : 判断 263"/>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5" name="テキスト ボックス 264"/>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66" name="フローチャート : 判断 265"/>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67" name="テキスト ボックス 266"/>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3" name="円/楕円 272"/>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4"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126698</xdr:rowOff>
    </xdr:from>
    <xdr:to>
      <xdr:col>23</xdr:col>
      <xdr:colOff>457200</xdr:colOff>
      <xdr:row>82</xdr:row>
      <xdr:rowOff>56848</xdr:rowOff>
    </xdr:to>
    <xdr:sp macro="" textlink="">
      <xdr:nvSpPr>
        <xdr:cNvPr id="275" name="円/楕円 274"/>
        <xdr:cNvSpPr/>
      </xdr:nvSpPr>
      <xdr:spPr>
        <a:xfrm>
          <a:off x="16129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67025</xdr:rowOff>
    </xdr:from>
    <xdr:ext cx="736600" cy="259045"/>
    <xdr:sp macro="" textlink="">
      <xdr:nvSpPr>
        <xdr:cNvPr id="276" name="テキスト ボックス 275"/>
        <xdr:cNvSpPr txBox="1"/>
      </xdr:nvSpPr>
      <xdr:spPr>
        <a:xfrm>
          <a:off x="15798800" y="137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126698</xdr:rowOff>
    </xdr:from>
    <xdr:to>
      <xdr:col>22</xdr:col>
      <xdr:colOff>254000</xdr:colOff>
      <xdr:row>82</xdr:row>
      <xdr:rowOff>56848</xdr:rowOff>
    </xdr:to>
    <xdr:sp macro="" textlink="">
      <xdr:nvSpPr>
        <xdr:cNvPr id="277" name="円/楕円 276"/>
        <xdr:cNvSpPr/>
      </xdr:nvSpPr>
      <xdr:spPr>
        <a:xfrm>
          <a:off x="15240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67025</xdr:rowOff>
    </xdr:from>
    <xdr:ext cx="762000" cy="259045"/>
    <xdr:sp macro="" textlink="">
      <xdr:nvSpPr>
        <xdr:cNvPr id="278" name="テキスト ボックス 277"/>
        <xdr:cNvSpPr txBox="1"/>
      </xdr:nvSpPr>
      <xdr:spPr>
        <a:xfrm>
          <a:off x="14909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49893</xdr:rowOff>
    </xdr:from>
    <xdr:to>
      <xdr:col>21</xdr:col>
      <xdr:colOff>50800</xdr:colOff>
      <xdr:row>85</xdr:row>
      <xdr:rowOff>151493</xdr:rowOff>
    </xdr:to>
    <xdr:sp macro="" textlink="">
      <xdr:nvSpPr>
        <xdr:cNvPr id="279" name="円/楕円 278"/>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161670</xdr:rowOff>
    </xdr:from>
    <xdr:ext cx="762000" cy="259045"/>
    <xdr:sp macro="" textlink="">
      <xdr:nvSpPr>
        <xdr:cNvPr id="280" name="テキスト ボックス 279"/>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26912</xdr:rowOff>
    </xdr:from>
    <xdr:to>
      <xdr:col>19</xdr:col>
      <xdr:colOff>533400</xdr:colOff>
      <xdr:row>85</xdr:row>
      <xdr:rowOff>128512</xdr:rowOff>
    </xdr:to>
    <xdr:sp macro="" textlink="">
      <xdr:nvSpPr>
        <xdr:cNvPr id="281" name="円/楕円 280"/>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138689</xdr:rowOff>
    </xdr:from>
    <xdr:ext cx="762000" cy="259045"/>
    <xdr:sp macro="" textlink="">
      <xdr:nvSpPr>
        <xdr:cNvPr id="282" name="テキスト ボックス 281"/>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種公共施設の指定管理やごみ収集の民間委託等の対策は講じてきているものの、市の面積が広大であるため、類似団体と比較し、支所等を多く配置しなければならないことや、復旧・復興事業の推進のため、退職者の再任用や任期付職員の採用を進めている関係上、平均を</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人上回っている。</a:t>
          </a:r>
          <a:endParaRPr lang="ja-JP" altLang="ja-JP" sz="1300">
            <a:effectLst/>
          </a:endParaRPr>
        </a:p>
        <a:p>
          <a:r>
            <a:rPr kumimoji="1" lang="ja-JP" altLang="ja-JP" sz="1300">
              <a:solidFill>
                <a:schemeClr val="dk1"/>
              </a:solidFill>
              <a:effectLst/>
              <a:latin typeface="+mn-lt"/>
              <a:ea typeface="+mn-ea"/>
              <a:cs typeface="+mn-cs"/>
            </a:rPr>
            <a:t>　復興期間が完了するまでの間は、ほぼ同水準で推移するものと思われるが、その後については、事務事業のさらなる民間委託や行財政改革の推進により、適切な定員管理に努めていくものとする。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0" name="直線コネクタ 309"/>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1"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2" name="直線コネクタ 311"/>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3"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4" name="直線コネクタ 313"/>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84963</xdr:rowOff>
    </xdr:from>
    <xdr:to>
      <xdr:col>24</xdr:col>
      <xdr:colOff>558800</xdr:colOff>
      <xdr:row>67</xdr:row>
      <xdr:rowOff>26924</xdr:rowOff>
    </xdr:to>
    <xdr:cxnSp macro="">
      <xdr:nvCxnSpPr>
        <xdr:cNvPr id="315" name="直線コネクタ 314"/>
        <xdr:cNvCxnSpPr/>
      </xdr:nvCxnSpPr>
      <xdr:spPr>
        <a:xfrm>
          <a:off x="16179800" y="11400663"/>
          <a:ext cx="8382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167149</xdr:rowOff>
    </xdr:from>
    <xdr:ext cx="762000" cy="259045"/>
    <xdr:sp macro="" textlink="">
      <xdr:nvSpPr>
        <xdr:cNvPr id="316" name="定員管理の状況平均値テキスト"/>
        <xdr:cNvSpPr txBox="1"/>
      </xdr:nvSpPr>
      <xdr:spPr>
        <a:xfrm>
          <a:off x="17106900" y="1045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17" name="フローチャート : 判断 316"/>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169545</xdr:rowOff>
    </xdr:from>
    <xdr:to>
      <xdr:col>23</xdr:col>
      <xdr:colOff>406400</xdr:colOff>
      <xdr:row>66</xdr:row>
      <xdr:rowOff>84963</xdr:rowOff>
    </xdr:to>
    <xdr:cxnSp macro="">
      <xdr:nvCxnSpPr>
        <xdr:cNvPr id="318" name="直線コネクタ 317"/>
        <xdr:cNvCxnSpPr/>
      </xdr:nvCxnSpPr>
      <xdr:spPr>
        <a:xfrm>
          <a:off x="15290800" y="1131379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61341</xdr:rowOff>
    </xdr:from>
    <xdr:to>
      <xdr:col>23</xdr:col>
      <xdr:colOff>457200</xdr:colOff>
      <xdr:row>61</xdr:row>
      <xdr:rowOff>162941</xdr:rowOff>
    </xdr:to>
    <xdr:sp macro="" textlink="">
      <xdr:nvSpPr>
        <xdr:cNvPr id="319" name="フローチャート : 判断 318"/>
        <xdr:cNvSpPr/>
      </xdr:nvSpPr>
      <xdr:spPr>
        <a:xfrm>
          <a:off x="16129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1668</xdr:rowOff>
    </xdr:from>
    <xdr:ext cx="736600" cy="259045"/>
    <xdr:sp macro="" textlink="">
      <xdr:nvSpPr>
        <xdr:cNvPr id="320" name="テキスト ボックス 319"/>
        <xdr:cNvSpPr txBox="1"/>
      </xdr:nvSpPr>
      <xdr:spPr>
        <a:xfrm>
          <a:off x="15798800" y="1028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152654</xdr:rowOff>
    </xdr:from>
    <xdr:to>
      <xdr:col>22</xdr:col>
      <xdr:colOff>203200</xdr:colOff>
      <xdr:row>65</xdr:row>
      <xdr:rowOff>169545</xdr:rowOff>
    </xdr:to>
    <xdr:cxnSp macro="">
      <xdr:nvCxnSpPr>
        <xdr:cNvPr id="321" name="直線コネクタ 320"/>
        <xdr:cNvCxnSpPr/>
      </xdr:nvCxnSpPr>
      <xdr:spPr>
        <a:xfrm>
          <a:off x="14401800" y="1129690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2" name="フローチャート : 判断 321"/>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3" name="テキスト ボックス 322"/>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101981</xdr:rowOff>
    </xdr:from>
    <xdr:to>
      <xdr:col>21</xdr:col>
      <xdr:colOff>0</xdr:colOff>
      <xdr:row>65</xdr:row>
      <xdr:rowOff>152654</xdr:rowOff>
    </xdr:to>
    <xdr:cxnSp macro="">
      <xdr:nvCxnSpPr>
        <xdr:cNvPr id="324" name="直線コネクタ 323"/>
        <xdr:cNvCxnSpPr/>
      </xdr:nvCxnSpPr>
      <xdr:spPr>
        <a:xfrm>
          <a:off x="13512800" y="1124623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80645</xdr:rowOff>
    </xdr:from>
    <xdr:to>
      <xdr:col>21</xdr:col>
      <xdr:colOff>50800</xdr:colOff>
      <xdr:row>62</xdr:row>
      <xdr:rowOff>10795</xdr:rowOff>
    </xdr:to>
    <xdr:sp macro="" textlink="">
      <xdr:nvSpPr>
        <xdr:cNvPr id="325" name="フローチャート : 判断 324"/>
        <xdr:cNvSpPr/>
      </xdr:nvSpPr>
      <xdr:spPr>
        <a:xfrm>
          <a:off x="14351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20972</xdr:rowOff>
    </xdr:from>
    <xdr:ext cx="762000" cy="259045"/>
    <xdr:sp macro="" textlink="">
      <xdr:nvSpPr>
        <xdr:cNvPr id="326" name="テキスト ボックス 325"/>
        <xdr:cNvSpPr txBox="1"/>
      </xdr:nvSpPr>
      <xdr:spPr>
        <a:xfrm>
          <a:off x="14020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119253</xdr:rowOff>
    </xdr:from>
    <xdr:to>
      <xdr:col>19</xdr:col>
      <xdr:colOff>533400</xdr:colOff>
      <xdr:row>62</xdr:row>
      <xdr:rowOff>49403</xdr:rowOff>
    </xdr:to>
    <xdr:sp macro="" textlink="">
      <xdr:nvSpPr>
        <xdr:cNvPr id="327" name="フローチャート : 判断 326"/>
        <xdr:cNvSpPr/>
      </xdr:nvSpPr>
      <xdr:spPr>
        <a:xfrm>
          <a:off x="13462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59580</xdr:rowOff>
    </xdr:from>
    <xdr:ext cx="762000" cy="259045"/>
    <xdr:sp macro="" textlink="">
      <xdr:nvSpPr>
        <xdr:cNvPr id="328" name="テキスト ボックス 327"/>
        <xdr:cNvSpPr txBox="1"/>
      </xdr:nvSpPr>
      <xdr:spPr>
        <a:xfrm>
          <a:off x="13131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147574</xdr:rowOff>
    </xdr:from>
    <xdr:to>
      <xdr:col>24</xdr:col>
      <xdr:colOff>609600</xdr:colOff>
      <xdr:row>67</xdr:row>
      <xdr:rowOff>77724</xdr:rowOff>
    </xdr:to>
    <xdr:sp macro="" textlink="">
      <xdr:nvSpPr>
        <xdr:cNvPr id="334" name="円/楕円 333"/>
        <xdr:cNvSpPr/>
      </xdr:nvSpPr>
      <xdr:spPr>
        <a:xfrm>
          <a:off x="169672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43451</xdr:rowOff>
    </xdr:from>
    <xdr:ext cx="762000" cy="259045"/>
    <xdr:sp macro="" textlink="">
      <xdr:nvSpPr>
        <xdr:cNvPr id="335" name="定員管理の状況該当値テキスト"/>
        <xdr:cNvSpPr txBox="1"/>
      </xdr:nvSpPr>
      <xdr:spPr>
        <a:xfrm>
          <a:off x="17106900" y="1135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34163</xdr:rowOff>
    </xdr:from>
    <xdr:to>
      <xdr:col>23</xdr:col>
      <xdr:colOff>457200</xdr:colOff>
      <xdr:row>66</xdr:row>
      <xdr:rowOff>135763</xdr:rowOff>
    </xdr:to>
    <xdr:sp macro="" textlink="">
      <xdr:nvSpPr>
        <xdr:cNvPr id="336" name="円/楕円 335"/>
        <xdr:cNvSpPr/>
      </xdr:nvSpPr>
      <xdr:spPr>
        <a:xfrm>
          <a:off x="161290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120540</xdr:rowOff>
    </xdr:from>
    <xdr:ext cx="736600" cy="259045"/>
    <xdr:sp macro="" textlink="">
      <xdr:nvSpPr>
        <xdr:cNvPr id="337" name="テキスト ボックス 336"/>
        <xdr:cNvSpPr txBox="1"/>
      </xdr:nvSpPr>
      <xdr:spPr>
        <a:xfrm>
          <a:off x="15798800" y="1143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118745</xdr:rowOff>
    </xdr:from>
    <xdr:to>
      <xdr:col>22</xdr:col>
      <xdr:colOff>254000</xdr:colOff>
      <xdr:row>66</xdr:row>
      <xdr:rowOff>48895</xdr:rowOff>
    </xdr:to>
    <xdr:sp macro="" textlink="">
      <xdr:nvSpPr>
        <xdr:cNvPr id="338" name="円/楕円 337"/>
        <xdr:cNvSpPr/>
      </xdr:nvSpPr>
      <xdr:spPr>
        <a:xfrm>
          <a:off x="15240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33672</xdr:rowOff>
    </xdr:from>
    <xdr:ext cx="762000" cy="259045"/>
    <xdr:sp macro="" textlink="">
      <xdr:nvSpPr>
        <xdr:cNvPr id="339" name="テキスト ボックス 338"/>
        <xdr:cNvSpPr txBox="1"/>
      </xdr:nvSpPr>
      <xdr:spPr>
        <a:xfrm>
          <a:off x="14909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101854</xdr:rowOff>
    </xdr:from>
    <xdr:to>
      <xdr:col>21</xdr:col>
      <xdr:colOff>50800</xdr:colOff>
      <xdr:row>66</xdr:row>
      <xdr:rowOff>32004</xdr:rowOff>
    </xdr:to>
    <xdr:sp macro="" textlink="">
      <xdr:nvSpPr>
        <xdr:cNvPr id="340" name="円/楕円 339"/>
        <xdr:cNvSpPr/>
      </xdr:nvSpPr>
      <xdr:spPr>
        <a:xfrm>
          <a:off x="14351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16781</xdr:rowOff>
    </xdr:from>
    <xdr:ext cx="762000" cy="259045"/>
    <xdr:sp macro="" textlink="">
      <xdr:nvSpPr>
        <xdr:cNvPr id="341" name="テキスト ボックス 340"/>
        <xdr:cNvSpPr txBox="1"/>
      </xdr:nvSpPr>
      <xdr:spPr>
        <a:xfrm>
          <a:off x="14020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51181</xdr:rowOff>
    </xdr:from>
    <xdr:to>
      <xdr:col>19</xdr:col>
      <xdr:colOff>533400</xdr:colOff>
      <xdr:row>65</xdr:row>
      <xdr:rowOff>152781</xdr:rowOff>
    </xdr:to>
    <xdr:sp macro="" textlink="">
      <xdr:nvSpPr>
        <xdr:cNvPr id="342" name="円/楕円 341"/>
        <xdr:cNvSpPr/>
      </xdr:nvSpPr>
      <xdr:spPr>
        <a:xfrm>
          <a:off x="13462000" y="111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137558</xdr:rowOff>
    </xdr:from>
    <xdr:ext cx="762000" cy="259045"/>
    <xdr:sp macro="" textlink="">
      <xdr:nvSpPr>
        <xdr:cNvPr id="343" name="テキスト ボックス 342"/>
        <xdr:cNvSpPr txBox="1"/>
      </xdr:nvSpPr>
      <xdr:spPr>
        <a:xfrm>
          <a:off x="13131800" y="112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前年度に遊楽館整備に要した起債の償還が完了したこと等により、対前年度比で</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％減少したところであるが、類似団体の平均と比較すると、約２倍の比率となっており、厳しい状態であることが読み取れる。</a:t>
          </a:r>
          <a:endParaRPr lang="ja-JP" altLang="ja-JP" sz="1300">
            <a:effectLst/>
          </a:endParaRPr>
        </a:p>
        <a:p>
          <a:r>
            <a:rPr kumimoji="1" lang="ja-JP" altLang="ja-JP" sz="1300">
              <a:solidFill>
                <a:schemeClr val="dk1"/>
              </a:solidFill>
              <a:effectLst/>
              <a:latin typeface="+mn-lt"/>
              <a:ea typeface="+mn-ea"/>
              <a:cs typeface="+mn-cs"/>
            </a:rPr>
            <a:t>　今後も復興期間においては、災害公営住宅整備による起債額も多額となることから、その他大規模事業の整理・縮小を進め、緊急度・住民ニーズを的確に把握した中で、起債に大きく頼ることのない財政運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0" name="直線コネクタ 369"/>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1"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2" name="直線コネクタ 371"/>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3"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74" name="直線コネクタ 373"/>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45</xdr:row>
      <xdr:rowOff>12954</xdr:rowOff>
    </xdr:from>
    <xdr:to>
      <xdr:col>24</xdr:col>
      <xdr:colOff>558800</xdr:colOff>
      <xdr:row>45</xdr:row>
      <xdr:rowOff>80518</xdr:rowOff>
    </xdr:to>
    <xdr:cxnSp macro="">
      <xdr:nvCxnSpPr>
        <xdr:cNvPr id="375" name="直線コネクタ 374"/>
        <xdr:cNvCxnSpPr/>
      </xdr:nvCxnSpPr>
      <xdr:spPr>
        <a:xfrm flipV="1">
          <a:off x="16179800" y="772820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63771</xdr:rowOff>
    </xdr:from>
    <xdr:ext cx="762000" cy="259045"/>
    <xdr:sp macro="" textlink="">
      <xdr:nvSpPr>
        <xdr:cNvPr id="376"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77" name="フローチャート : 判断 376"/>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165100</xdr:rowOff>
    </xdr:from>
    <xdr:to>
      <xdr:col>23</xdr:col>
      <xdr:colOff>406400</xdr:colOff>
      <xdr:row>45</xdr:row>
      <xdr:rowOff>80518</xdr:rowOff>
    </xdr:to>
    <xdr:cxnSp macro="">
      <xdr:nvCxnSpPr>
        <xdr:cNvPr id="378" name="直線コネクタ 377"/>
        <xdr:cNvCxnSpPr/>
      </xdr:nvCxnSpPr>
      <xdr:spPr>
        <a:xfrm>
          <a:off x="15290800" y="770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79" name="フローチャート : 判断 378"/>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137431</xdr:rowOff>
    </xdr:from>
    <xdr:ext cx="736600" cy="259045"/>
    <xdr:sp macro="" textlink="">
      <xdr:nvSpPr>
        <xdr:cNvPr id="380" name="テキスト ボックス 379"/>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58928</xdr:rowOff>
    </xdr:from>
    <xdr:to>
      <xdr:col>22</xdr:col>
      <xdr:colOff>203200</xdr:colOff>
      <xdr:row>44</xdr:row>
      <xdr:rowOff>165100</xdr:rowOff>
    </xdr:to>
    <xdr:cxnSp macro="">
      <xdr:nvCxnSpPr>
        <xdr:cNvPr id="381" name="直線コネクタ 380"/>
        <xdr:cNvCxnSpPr/>
      </xdr:nvCxnSpPr>
      <xdr:spPr>
        <a:xfrm>
          <a:off x="14401800" y="76027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2" name="フローチャート : 判断 381"/>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383" name="テキスト ボックス 382"/>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39624</xdr:rowOff>
    </xdr:from>
    <xdr:to>
      <xdr:col>21</xdr:col>
      <xdr:colOff>0</xdr:colOff>
      <xdr:row>44</xdr:row>
      <xdr:rowOff>58928</xdr:rowOff>
    </xdr:to>
    <xdr:cxnSp macro="">
      <xdr:nvCxnSpPr>
        <xdr:cNvPr id="384" name="直線コネクタ 383"/>
        <xdr:cNvCxnSpPr/>
      </xdr:nvCxnSpPr>
      <xdr:spPr>
        <a:xfrm>
          <a:off x="13512800" y="758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5" name="フローチャート : 判断 384"/>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386" name="テキスト ボックス 385"/>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87" name="フローチャート : 判断 386"/>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388" name="テキスト ボックス 387"/>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133604</xdr:rowOff>
    </xdr:from>
    <xdr:to>
      <xdr:col>24</xdr:col>
      <xdr:colOff>609600</xdr:colOff>
      <xdr:row>45</xdr:row>
      <xdr:rowOff>63754</xdr:rowOff>
    </xdr:to>
    <xdr:sp macro="" textlink="">
      <xdr:nvSpPr>
        <xdr:cNvPr id="394" name="円/楕円 393"/>
        <xdr:cNvSpPr/>
      </xdr:nvSpPr>
      <xdr:spPr>
        <a:xfrm>
          <a:off x="169672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29481</xdr:rowOff>
    </xdr:from>
    <xdr:ext cx="762000" cy="259045"/>
    <xdr:sp macro="" textlink="">
      <xdr:nvSpPr>
        <xdr:cNvPr id="395" name="公債費負担の状況該当値テキスト"/>
        <xdr:cNvSpPr txBox="1"/>
      </xdr:nvSpPr>
      <xdr:spPr>
        <a:xfrm>
          <a:off x="17106900" y="75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45</xdr:row>
      <xdr:rowOff>29718</xdr:rowOff>
    </xdr:from>
    <xdr:to>
      <xdr:col>23</xdr:col>
      <xdr:colOff>457200</xdr:colOff>
      <xdr:row>45</xdr:row>
      <xdr:rowOff>131318</xdr:rowOff>
    </xdr:to>
    <xdr:sp macro="" textlink="">
      <xdr:nvSpPr>
        <xdr:cNvPr id="396" name="円/楕円 395"/>
        <xdr:cNvSpPr/>
      </xdr:nvSpPr>
      <xdr:spPr>
        <a:xfrm>
          <a:off x="16129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116095</xdr:rowOff>
    </xdr:from>
    <xdr:ext cx="736600" cy="259045"/>
    <xdr:sp macro="" textlink="">
      <xdr:nvSpPr>
        <xdr:cNvPr id="397" name="テキスト ボックス 396"/>
        <xdr:cNvSpPr txBox="1"/>
      </xdr:nvSpPr>
      <xdr:spPr>
        <a:xfrm>
          <a:off x="15798800" y="783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114300</xdr:rowOff>
    </xdr:from>
    <xdr:to>
      <xdr:col>22</xdr:col>
      <xdr:colOff>254000</xdr:colOff>
      <xdr:row>45</xdr:row>
      <xdr:rowOff>44450</xdr:rowOff>
    </xdr:to>
    <xdr:sp macro="" textlink="">
      <xdr:nvSpPr>
        <xdr:cNvPr id="398" name="円/楕円 397"/>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29227</xdr:rowOff>
    </xdr:from>
    <xdr:ext cx="762000" cy="259045"/>
    <xdr:sp macro="" textlink="">
      <xdr:nvSpPr>
        <xdr:cNvPr id="399" name="テキスト ボックス 398"/>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8128</xdr:rowOff>
    </xdr:from>
    <xdr:to>
      <xdr:col>21</xdr:col>
      <xdr:colOff>50800</xdr:colOff>
      <xdr:row>44</xdr:row>
      <xdr:rowOff>109728</xdr:rowOff>
    </xdr:to>
    <xdr:sp macro="" textlink="">
      <xdr:nvSpPr>
        <xdr:cNvPr id="400" name="円/楕円 399"/>
        <xdr:cNvSpPr/>
      </xdr:nvSpPr>
      <xdr:spPr>
        <a:xfrm>
          <a:off x="14351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94505</xdr:rowOff>
    </xdr:from>
    <xdr:ext cx="762000" cy="259045"/>
    <xdr:sp macro="" textlink="">
      <xdr:nvSpPr>
        <xdr:cNvPr id="401" name="テキスト ボックス 400"/>
        <xdr:cNvSpPr txBox="1"/>
      </xdr:nvSpPr>
      <xdr:spPr>
        <a:xfrm>
          <a:off x="14020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2" name="円/楕円 401"/>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03" name="テキスト ボックス 402"/>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solidFill>
                <a:schemeClr val="dk1"/>
              </a:solidFill>
              <a:effectLst/>
              <a:latin typeface="+mn-lt"/>
              <a:ea typeface="+mn-ea"/>
              <a:cs typeface="+mn-cs"/>
            </a:rPr>
            <a:t>7.4</a:t>
          </a:r>
          <a:r>
            <a:rPr kumimoji="1" lang="ja-JP" altLang="ja-JP" sz="1300">
              <a:solidFill>
                <a:schemeClr val="dk1"/>
              </a:solidFill>
              <a:effectLst/>
              <a:latin typeface="+mn-lt"/>
              <a:ea typeface="+mn-ea"/>
              <a:cs typeface="+mn-cs"/>
            </a:rPr>
            <a:t>％改善しているが、この要因としては、災害公営住宅の整備等により地方債現在高が上昇したものの、充当可能基金や充当可能特定財源が増加したことにより、将来負担比率の分子が減少したことによるもの。</a:t>
          </a:r>
          <a:endParaRPr lang="ja-JP" altLang="ja-JP" sz="1300">
            <a:effectLst/>
          </a:endParaRPr>
        </a:p>
        <a:p>
          <a:r>
            <a:rPr kumimoji="1" lang="ja-JP" altLang="ja-JP" sz="1300">
              <a:solidFill>
                <a:schemeClr val="dk1"/>
              </a:solidFill>
              <a:effectLst/>
              <a:latin typeface="+mn-lt"/>
              <a:ea typeface="+mn-ea"/>
              <a:cs typeface="+mn-cs"/>
            </a:rPr>
            <a:t>　今後も、地方債対象事業の適債性を再度検討し、地方債発行の抑制を図るとともに、行財政運営の見直しを的確に行いながら、健全な財政運営に努めていく。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0" name="直線コネクタ 429"/>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1"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2" name="直線コネクタ 431"/>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4572</xdr:rowOff>
    </xdr:from>
    <xdr:to>
      <xdr:col>24</xdr:col>
      <xdr:colOff>558800</xdr:colOff>
      <xdr:row>17</xdr:row>
      <xdr:rowOff>75997</xdr:rowOff>
    </xdr:to>
    <xdr:cxnSp macro="">
      <xdr:nvCxnSpPr>
        <xdr:cNvPr id="435" name="直線コネクタ 434"/>
        <xdr:cNvCxnSpPr/>
      </xdr:nvCxnSpPr>
      <xdr:spPr>
        <a:xfrm flipV="1">
          <a:off x="16179800" y="2919222"/>
          <a:ext cx="8382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36"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37" name="フローチャート : 判断 436"/>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75997</xdr:rowOff>
    </xdr:from>
    <xdr:to>
      <xdr:col>23</xdr:col>
      <xdr:colOff>406400</xdr:colOff>
      <xdr:row>17</xdr:row>
      <xdr:rowOff>144526</xdr:rowOff>
    </xdr:to>
    <xdr:cxnSp macro="">
      <xdr:nvCxnSpPr>
        <xdr:cNvPr id="438" name="直線コネクタ 437"/>
        <xdr:cNvCxnSpPr/>
      </xdr:nvCxnSpPr>
      <xdr:spPr>
        <a:xfrm flipV="1">
          <a:off x="15290800" y="2990647"/>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122936</xdr:rowOff>
    </xdr:from>
    <xdr:to>
      <xdr:col>23</xdr:col>
      <xdr:colOff>457200</xdr:colOff>
      <xdr:row>16</xdr:row>
      <xdr:rowOff>53086</xdr:rowOff>
    </xdr:to>
    <xdr:sp macro="" textlink="">
      <xdr:nvSpPr>
        <xdr:cNvPr id="439" name="フローチャート : 判断 438"/>
        <xdr:cNvSpPr/>
      </xdr:nvSpPr>
      <xdr:spPr>
        <a:xfrm>
          <a:off x="16129000" y="26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63263</xdr:rowOff>
    </xdr:from>
    <xdr:ext cx="736600" cy="259045"/>
    <xdr:sp macro="" textlink="">
      <xdr:nvSpPr>
        <xdr:cNvPr id="440" name="テキスト ボックス 439"/>
        <xdr:cNvSpPr txBox="1"/>
      </xdr:nvSpPr>
      <xdr:spPr>
        <a:xfrm>
          <a:off x="15798800" y="246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144526</xdr:rowOff>
    </xdr:from>
    <xdr:to>
      <xdr:col>22</xdr:col>
      <xdr:colOff>203200</xdr:colOff>
      <xdr:row>18</xdr:row>
      <xdr:rowOff>21336</xdr:rowOff>
    </xdr:to>
    <xdr:cxnSp macro="">
      <xdr:nvCxnSpPr>
        <xdr:cNvPr id="441" name="直線コネクタ 440"/>
        <xdr:cNvCxnSpPr/>
      </xdr:nvCxnSpPr>
      <xdr:spPr>
        <a:xfrm flipV="1">
          <a:off x="14401800" y="30591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143205</xdr:rowOff>
    </xdr:from>
    <xdr:to>
      <xdr:col>22</xdr:col>
      <xdr:colOff>254000</xdr:colOff>
      <xdr:row>16</xdr:row>
      <xdr:rowOff>73355</xdr:rowOff>
    </xdr:to>
    <xdr:sp macro="" textlink="">
      <xdr:nvSpPr>
        <xdr:cNvPr id="442" name="フローチャート : 判断 441"/>
        <xdr:cNvSpPr/>
      </xdr:nvSpPr>
      <xdr:spPr>
        <a:xfrm>
          <a:off x="15240000" y="27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83532</xdr:rowOff>
    </xdr:from>
    <xdr:ext cx="762000" cy="259045"/>
    <xdr:sp macro="" textlink="">
      <xdr:nvSpPr>
        <xdr:cNvPr id="443" name="テキスト ボックス 442"/>
        <xdr:cNvSpPr txBox="1"/>
      </xdr:nvSpPr>
      <xdr:spPr>
        <a:xfrm>
          <a:off x="14909800" y="248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21336</xdr:rowOff>
    </xdr:from>
    <xdr:to>
      <xdr:col>21</xdr:col>
      <xdr:colOff>0</xdr:colOff>
      <xdr:row>19</xdr:row>
      <xdr:rowOff>159715</xdr:rowOff>
    </xdr:to>
    <xdr:cxnSp macro="">
      <xdr:nvCxnSpPr>
        <xdr:cNvPr id="444" name="直線コネクタ 443"/>
        <xdr:cNvCxnSpPr/>
      </xdr:nvCxnSpPr>
      <xdr:spPr>
        <a:xfrm flipV="1">
          <a:off x="13512800" y="3107436"/>
          <a:ext cx="889000" cy="30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62484</xdr:rowOff>
    </xdr:from>
    <xdr:to>
      <xdr:col>21</xdr:col>
      <xdr:colOff>50800</xdr:colOff>
      <xdr:row>16</xdr:row>
      <xdr:rowOff>164084</xdr:rowOff>
    </xdr:to>
    <xdr:sp macro="" textlink="">
      <xdr:nvSpPr>
        <xdr:cNvPr id="445" name="フローチャート : 判断 444"/>
        <xdr:cNvSpPr/>
      </xdr:nvSpPr>
      <xdr:spPr>
        <a:xfrm>
          <a:off x="1435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2811</xdr:rowOff>
    </xdr:from>
    <xdr:ext cx="762000" cy="259045"/>
    <xdr:sp macro="" textlink="">
      <xdr:nvSpPr>
        <xdr:cNvPr id="446" name="テキスト ボックス 445"/>
        <xdr:cNvSpPr txBox="1"/>
      </xdr:nvSpPr>
      <xdr:spPr>
        <a:xfrm>
          <a:off x="14020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169621</xdr:rowOff>
    </xdr:from>
    <xdr:to>
      <xdr:col>19</xdr:col>
      <xdr:colOff>533400</xdr:colOff>
      <xdr:row>17</xdr:row>
      <xdr:rowOff>99771</xdr:rowOff>
    </xdr:to>
    <xdr:sp macro="" textlink="">
      <xdr:nvSpPr>
        <xdr:cNvPr id="447" name="フローチャート : 判断 446"/>
        <xdr:cNvSpPr/>
      </xdr:nvSpPr>
      <xdr:spPr>
        <a:xfrm>
          <a:off x="13462000" y="291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109948</xdr:rowOff>
    </xdr:from>
    <xdr:ext cx="762000" cy="259045"/>
    <xdr:sp macro="" textlink="">
      <xdr:nvSpPr>
        <xdr:cNvPr id="448" name="テキスト ボックス 447"/>
        <xdr:cNvSpPr txBox="1"/>
      </xdr:nvSpPr>
      <xdr:spPr>
        <a:xfrm>
          <a:off x="13131800" y="268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125222</xdr:rowOff>
    </xdr:from>
    <xdr:to>
      <xdr:col>24</xdr:col>
      <xdr:colOff>609600</xdr:colOff>
      <xdr:row>17</xdr:row>
      <xdr:rowOff>55372</xdr:rowOff>
    </xdr:to>
    <xdr:sp macro="" textlink="">
      <xdr:nvSpPr>
        <xdr:cNvPr id="454" name="円/楕円 453"/>
        <xdr:cNvSpPr/>
      </xdr:nvSpPr>
      <xdr:spPr>
        <a:xfrm>
          <a:off x="169672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97299</xdr:rowOff>
    </xdr:from>
    <xdr:ext cx="762000" cy="259045"/>
    <xdr:sp macro="" textlink="">
      <xdr:nvSpPr>
        <xdr:cNvPr id="455" name="将来負担の状況該当値テキスト"/>
        <xdr:cNvSpPr txBox="1"/>
      </xdr:nvSpPr>
      <xdr:spPr>
        <a:xfrm>
          <a:off x="17106900" y="28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25197</xdr:rowOff>
    </xdr:from>
    <xdr:to>
      <xdr:col>23</xdr:col>
      <xdr:colOff>457200</xdr:colOff>
      <xdr:row>17</xdr:row>
      <xdr:rowOff>126797</xdr:rowOff>
    </xdr:to>
    <xdr:sp macro="" textlink="">
      <xdr:nvSpPr>
        <xdr:cNvPr id="456" name="円/楕円 455"/>
        <xdr:cNvSpPr/>
      </xdr:nvSpPr>
      <xdr:spPr>
        <a:xfrm>
          <a:off x="16129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111574</xdr:rowOff>
    </xdr:from>
    <xdr:ext cx="736600" cy="259045"/>
    <xdr:sp macro="" textlink="">
      <xdr:nvSpPr>
        <xdr:cNvPr id="457" name="テキスト ボックス 456"/>
        <xdr:cNvSpPr txBox="1"/>
      </xdr:nvSpPr>
      <xdr:spPr>
        <a:xfrm>
          <a:off x="15798800" y="302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93726</xdr:rowOff>
    </xdr:from>
    <xdr:to>
      <xdr:col>22</xdr:col>
      <xdr:colOff>254000</xdr:colOff>
      <xdr:row>18</xdr:row>
      <xdr:rowOff>23876</xdr:rowOff>
    </xdr:to>
    <xdr:sp macro="" textlink="">
      <xdr:nvSpPr>
        <xdr:cNvPr id="458" name="円/楕円 457"/>
        <xdr:cNvSpPr/>
      </xdr:nvSpPr>
      <xdr:spPr>
        <a:xfrm>
          <a:off x="15240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8653</xdr:rowOff>
    </xdr:from>
    <xdr:ext cx="762000" cy="259045"/>
    <xdr:sp macro="" textlink="">
      <xdr:nvSpPr>
        <xdr:cNvPr id="459" name="テキスト ボックス 458"/>
        <xdr:cNvSpPr txBox="1"/>
      </xdr:nvSpPr>
      <xdr:spPr>
        <a:xfrm>
          <a:off x="14909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141986</xdr:rowOff>
    </xdr:from>
    <xdr:to>
      <xdr:col>21</xdr:col>
      <xdr:colOff>50800</xdr:colOff>
      <xdr:row>18</xdr:row>
      <xdr:rowOff>72136</xdr:rowOff>
    </xdr:to>
    <xdr:sp macro="" textlink="">
      <xdr:nvSpPr>
        <xdr:cNvPr id="460" name="円/楕円 459"/>
        <xdr:cNvSpPr/>
      </xdr:nvSpPr>
      <xdr:spPr>
        <a:xfrm>
          <a:off x="14351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56913</xdr:rowOff>
    </xdr:from>
    <xdr:ext cx="762000" cy="259045"/>
    <xdr:sp macro="" textlink="">
      <xdr:nvSpPr>
        <xdr:cNvPr id="461" name="テキスト ボックス 460"/>
        <xdr:cNvSpPr txBox="1"/>
      </xdr:nvSpPr>
      <xdr:spPr>
        <a:xfrm>
          <a:off x="14020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108915</xdr:rowOff>
    </xdr:from>
    <xdr:to>
      <xdr:col>19</xdr:col>
      <xdr:colOff>533400</xdr:colOff>
      <xdr:row>20</xdr:row>
      <xdr:rowOff>39065</xdr:rowOff>
    </xdr:to>
    <xdr:sp macro="" textlink="">
      <xdr:nvSpPr>
        <xdr:cNvPr id="462" name="円/楕円 461"/>
        <xdr:cNvSpPr/>
      </xdr:nvSpPr>
      <xdr:spPr>
        <a:xfrm>
          <a:off x="13462000" y="3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23842</xdr:rowOff>
    </xdr:from>
    <xdr:ext cx="762000" cy="259045"/>
    <xdr:sp macro="" textlink="">
      <xdr:nvSpPr>
        <xdr:cNvPr id="463" name="テキスト ボックス 462"/>
        <xdr:cNvSpPr txBox="1"/>
      </xdr:nvSpPr>
      <xdr:spPr>
        <a:xfrm>
          <a:off x="13131800" y="345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復旧・復興事業に職員を優先的に配置していることから、人件費に係る経常収支比率は、ほぼ一定の割合で推移している。</a:t>
          </a:r>
          <a:endParaRPr lang="ja-JP" altLang="ja-JP" sz="1300">
            <a:effectLst/>
          </a:endParaRPr>
        </a:p>
        <a:p>
          <a:r>
            <a:rPr kumimoji="1" lang="ja-JP" altLang="ja-JP" sz="1300">
              <a:solidFill>
                <a:schemeClr val="dk1"/>
              </a:solidFill>
              <a:effectLst/>
              <a:latin typeface="+mn-lt"/>
              <a:ea typeface="+mn-ea"/>
              <a:cs typeface="+mn-cs"/>
            </a:rPr>
            <a:t>　しかし、類似団体の平均よりも</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％高い数値を示していることから、業務の見直し等を積極的に進め、各種手当を含めた人件費の削減・抑制に努めていくものとする。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127000</xdr:rowOff>
    </xdr:to>
    <xdr:cxnSp macro="">
      <xdr:nvCxnSpPr>
        <xdr:cNvPr id="63" name="直線コネクタ 62"/>
        <xdr:cNvCxnSpPr/>
      </xdr:nvCxnSpPr>
      <xdr:spPr>
        <a:xfrm flipV="1">
          <a:off x="4826000" y="56950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4"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5" name="直線コネクタ 64"/>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94343</xdr:rowOff>
    </xdr:from>
    <xdr:to>
      <xdr:col>7</xdr:col>
      <xdr:colOff>15875</xdr:colOff>
      <xdr:row>38</xdr:row>
      <xdr:rowOff>159657</xdr:rowOff>
    </xdr:to>
    <xdr:cxnSp macro="">
      <xdr:nvCxnSpPr>
        <xdr:cNvPr id="68" name="直線コネクタ 67"/>
        <xdr:cNvCxnSpPr/>
      </xdr:nvCxnSpPr>
      <xdr:spPr>
        <a:xfrm>
          <a:off x="3987800" y="660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60070</xdr:rowOff>
    </xdr:from>
    <xdr:ext cx="762000" cy="259045"/>
    <xdr:sp macro="" textlink="">
      <xdr:nvSpPr>
        <xdr:cNvPr id="69" name="人件費平均値テキスト"/>
        <xdr:cNvSpPr txBox="1"/>
      </xdr:nvSpPr>
      <xdr:spPr>
        <a:xfrm>
          <a:off x="4914900" y="6060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70" name="フローチャート : 判断 69"/>
        <xdr:cNvSpPr/>
      </xdr:nvSpPr>
      <xdr:spPr>
        <a:xfrm>
          <a:off x="47752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86178</xdr:rowOff>
    </xdr:from>
    <xdr:to>
      <xdr:col>5</xdr:col>
      <xdr:colOff>549275</xdr:colOff>
      <xdr:row>38</xdr:row>
      <xdr:rowOff>94343</xdr:rowOff>
    </xdr:to>
    <xdr:cxnSp macro="">
      <xdr:nvCxnSpPr>
        <xdr:cNvPr id="71" name="直線コネクタ 70"/>
        <xdr:cNvCxnSpPr/>
      </xdr:nvCxnSpPr>
      <xdr:spPr>
        <a:xfrm>
          <a:off x="3098800" y="64298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68035</xdr:rowOff>
    </xdr:from>
    <xdr:to>
      <xdr:col>5</xdr:col>
      <xdr:colOff>600075</xdr:colOff>
      <xdr:row>39</xdr:row>
      <xdr:rowOff>169635</xdr:rowOff>
    </xdr:to>
    <xdr:sp macro="" textlink="">
      <xdr:nvSpPr>
        <xdr:cNvPr id="72" name="フローチャート : 判断 71"/>
        <xdr:cNvSpPr/>
      </xdr:nvSpPr>
      <xdr:spPr>
        <a:xfrm>
          <a:off x="3937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154412</xdr:rowOff>
    </xdr:from>
    <xdr:ext cx="736600" cy="259045"/>
    <xdr:sp macro="" textlink="">
      <xdr:nvSpPr>
        <xdr:cNvPr id="73" name="テキスト ボックス 72"/>
        <xdr:cNvSpPr txBox="1"/>
      </xdr:nvSpPr>
      <xdr:spPr>
        <a:xfrm>
          <a:off x="3606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86178</xdr:rowOff>
    </xdr:from>
    <xdr:to>
      <xdr:col>4</xdr:col>
      <xdr:colOff>346075</xdr:colOff>
      <xdr:row>39</xdr:row>
      <xdr:rowOff>151493</xdr:rowOff>
    </xdr:to>
    <xdr:cxnSp macro="">
      <xdr:nvCxnSpPr>
        <xdr:cNvPr id="74" name="直線コネクタ 73"/>
        <xdr:cNvCxnSpPr/>
      </xdr:nvCxnSpPr>
      <xdr:spPr>
        <a:xfrm flipV="1">
          <a:off x="2209800" y="6429828"/>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51707</xdr:rowOff>
    </xdr:from>
    <xdr:to>
      <xdr:col>4</xdr:col>
      <xdr:colOff>396875</xdr:colOff>
      <xdr:row>39</xdr:row>
      <xdr:rowOff>153307</xdr:rowOff>
    </xdr:to>
    <xdr:sp macro="" textlink="">
      <xdr:nvSpPr>
        <xdr:cNvPr id="75" name="フローチャート : 判断 74"/>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138084</xdr:rowOff>
    </xdr:from>
    <xdr:ext cx="762000" cy="259045"/>
    <xdr:sp macro="" textlink="">
      <xdr:nvSpPr>
        <xdr:cNvPr id="76" name="テキスト ボックス 75"/>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151493</xdr:rowOff>
    </xdr:from>
    <xdr:to>
      <xdr:col>3</xdr:col>
      <xdr:colOff>142875</xdr:colOff>
      <xdr:row>41</xdr:row>
      <xdr:rowOff>151493</xdr:rowOff>
    </xdr:to>
    <xdr:cxnSp macro="">
      <xdr:nvCxnSpPr>
        <xdr:cNvPr id="77" name="直線コネクタ 76"/>
        <xdr:cNvCxnSpPr/>
      </xdr:nvCxnSpPr>
      <xdr:spPr>
        <a:xfrm flipV="1">
          <a:off x="1320800" y="68380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43543</xdr:rowOff>
    </xdr:from>
    <xdr:to>
      <xdr:col>3</xdr:col>
      <xdr:colOff>193675</xdr:colOff>
      <xdr:row>40</xdr:row>
      <xdr:rowOff>145143</xdr:rowOff>
    </xdr:to>
    <xdr:sp macro="" textlink="">
      <xdr:nvSpPr>
        <xdr:cNvPr id="78" name="フローチャート : 判断 77"/>
        <xdr:cNvSpPr/>
      </xdr:nvSpPr>
      <xdr:spPr>
        <a:xfrm>
          <a:off x="2159000" y="69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129920</xdr:rowOff>
    </xdr:from>
    <xdr:ext cx="762000" cy="259045"/>
    <xdr:sp macro="" textlink="">
      <xdr:nvSpPr>
        <xdr:cNvPr id="79" name="テキスト ボックス 78"/>
        <xdr:cNvSpPr txBox="1"/>
      </xdr:nvSpPr>
      <xdr:spPr>
        <a:xfrm>
          <a:off x="1828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80" name="フローチャート : 判断 79"/>
        <xdr:cNvSpPr/>
      </xdr:nvSpPr>
      <xdr:spPr>
        <a:xfrm>
          <a:off x="1270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98170</xdr:rowOff>
    </xdr:from>
    <xdr:ext cx="762000" cy="259045"/>
    <xdr:sp macro="" textlink="">
      <xdr:nvSpPr>
        <xdr:cNvPr id="81" name="テキスト ボックス 80"/>
        <xdr:cNvSpPr txBox="1"/>
      </xdr:nvSpPr>
      <xdr:spPr>
        <a:xfrm>
          <a:off x="939800" y="67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108857</xdr:rowOff>
    </xdr:from>
    <xdr:to>
      <xdr:col>7</xdr:col>
      <xdr:colOff>66675</xdr:colOff>
      <xdr:row>39</xdr:row>
      <xdr:rowOff>39007</xdr:rowOff>
    </xdr:to>
    <xdr:sp macro="" textlink="">
      <xdr:nvSpPr>
        <xdr:cNvPr id="87" name="円/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43543</xdr:rowOff>
    </xdr:from>
    <xdr:to>
      <xdr:col>5</xdr:col>
      <xdr:colOff>600075</xdr:colOff>
      <xdr:row>38</xdr:row>
      <xdr:rowOff>145143</xdr:rowOff>
    </xdr:to>
    <xdr:sp macro="" textlink="">
      <xdr:nvSpPr>
        <xdr:cNvPr id="89" name="円/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155320</xdr:rowOff>
    </xdr:from>
    <xdr:ext cx="736600" cy="259045"/>
    <xdr:sp macro="" textlink="">
      <xdr:nvSpPr>
        <xdr:cNvPr id="90" name="テキスト ボックス 89"/>
        <xdr:cNvSpPr txBox="1"/>
      </xdr:nvSpPr>
      <xdr:spPr>
        <a:xfrm>
          <a:off x="3606800" y="63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35378</xdr:rowOff>
    </xdr:from>
    <xdr:to>
      <xdr:col>4</xdr:col>
      <xdr:colOff>396875</xdr:colOff>
      <xdr:row>37</xdr:row>
      <xdr:rowOff>136978</xdr:rowOff>
    </xdr:to>
    <xdr:sp macro="" textlink="">
      <xdr:nvSpPr>
        <xdr:cNvPr id="91" name="円/楕円 90"/>
        <xdr:cNvSpPr/>
      </xdr:nvSpPr>
      <xdr:spPr>
        <a:xfrm>
          <a:off x="3048000" y="63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147155</xdr:rowOff>
    </xdr:from>
    <xdr:ext cx="762000" cy="259045"/>
    <xdr:sp macro="" textlink="">
      <xdr:nvSpPr>
        <xdr:cNvPr id="92" name="テキスト ボックス 91"/>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100693</xdr:rowOff>
    </xdr:from>
    <xdr:to>
      <xdr:col>3</xdr:col>
      <xdr:colOff>193675</xdr:colOff>
      <xdr:row>40</xdr:row>
      <xdr:rowOff>30843</xdr:rowOff>
    </xdr:to>
    <xdr:sp macro="" textlink="">
      <xdr:nvSpPr>
        <xdr:cNvPr id="93" name="円/楕円 92"/>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41020</xdr:rowOff>
    </xdr:from>
    <xdr:ext cx="762000" cy="259045"/>
    <xdr:sp macro="" textlink="">
      <xdr:nvSpPr>
        <xdr:cNvPr id="94" name="テキスト ボックス 93"/>
        <xdr:cNvSpPr txBox="1"/>
      </xdr:nvSpPr>
      <xdr:spPr>
        <a:xfrm>
          <a:off x="1828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100693</xdr:rowOff>
    </xdr:from>
    <xdr:to>
      <xdr:col>1</xdr:col>
      <xdr:colOff>676275</xdr:colOff>
      <xdr:row>42</xdr:row>
      <xdr:rowOff>30843</xdr:rowOff>
    </xdr:to>
    <xdr:sp macro="" textlink="">
      <xdr:nvSpPr>
        <xdr:cNvPr id="95" name="円/楕円 94"/>
        <xdr:cNvSpPr/>
      </xdr:nvSpPr>
      <xdr:spPr>
        <a:xfrm>
          <a:off x="1270000" y="71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15620</xdr:rowOff>
    </xdr:from>
    <xdr:ext cx="762000" cy="259045"/>
    <xdr:sp macro="" textlink="">
      <xdr:nvSpPr>
        <xdr:cNvPr id="96" name="テキスト ボックス 95"/>
        <xdr:cNvSpPr txBox="1"/>
      </xdr:nvSpPr>
      <xdr:spPr>
        <a:xfrm>
          <a:off x="9398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物件費に係る経常収支比率が類似団体平均を下回っているのは、震災により公共施設が被災したことにより、一時的に管理経費等が減となっていることが要因と考えられる。</a:t>
          </a:r>
          <a:endParaRPr lang="ja-JP" altLang="ja-JP" sz="1300">
            <a:effectLst/>
          </a:endParaRPr>
        </a:p>
        <a:p>
          <a:r>
            <a:rPr kumimoji="1" lang="ja-JP" altLang="ja-JP" sz="1300">
              <a:solidFill>
                <a:schemeClr val="dk1"/>
              </a:solidFill>
              <a:effectLst/>
              <a:latin typeface="+mn-lt"/>
              <a:ea typeface="+mn-ea"/>
              <a:cs typeface="+mn-cs"/>
            </a:rPr>
            <a:t>　今後は、施設の再開等により、管理経費や維持補修費が増となる見込みであることから、行財政改革への取組を通じ、物件費の削減に努めていく。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2" name="直線コネクタ 121"/>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5"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6" name="直線コネクタ 125"/>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154432</xdr:rowOff>
    </xdr:from>
    <xdr:to>
      <xdr:col>24</xdr:col>
      <xdr:colOff>31750</xdr:colOff>
      <xdr:row>14</xdr:row>
      <xdr:rowOff>163576</xdr:rowOff>
    </xdr:to>
    <xdr:cxnSp macro="">
      <xdr:nvCxnSpPr>
        <xdr:cNvPr id="127" name="直線コネクタ 126"/>
        <xdr:cNvCxnSpPr/>
      </xdr:nvCxnSpPr>
      <xdr:spPr>
        <a:xfrm>
          <a:off x="15671800" y="2554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8"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9" name="フローチャート : 判断 128"/>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14</xdr:row>
      <xdr:rowOff>154432</xdr:rowOff>
    </xdr:to>
    <xdr:cxnSp macro="">
      <xdr:nvCxnSpPr>
        <xdr:cNvPr id="130" name="直線コネクタ 129"/>
        <xdr:cNvCxnSpPr/>
      </xdr:nvCxnSpPr>
      <xdr:spPr>
        <a:xfrm>
          <a:off x="14782800" y="2545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31" name="フローチャート : 判断 130"/>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2" name="テキスト ボックス 131"/>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14</xdr:row>
      <xdr:rowOff>145288</xdr:rowOff>
    </xdr:to>
    <xdr:cxnSp macro="">
      <xdr:nvCxnSpPr>
        <xdr:cNvPr id="133" name="直線コネクタ 132"/>
        <xdr:cNvCxnSpPr/>
      </xdr:nvCxnSpPr>
      <xdr:spPr>
        <a:xfrm>
          <a:off x="13893800" y="2518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35052</xdr:rowOff>
    </xdr:from>
    <xdr:to>
      <xdr:col>21</xdr:col>
      <xdr:colOff>412750</xdr:colOff>
      <xdr:row>16</xdr:row>
      <xdr:rowOff>136652</xdr:rowOff>
    </xdr:to>
    <xdr:sp macro="" textlink="">
      <xdr:nvSpPr>
        <xdr:cNvPr id="134" name="フローチャート : 判断 133"/>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121429</xdr:rowOff>
    </xdr:from>
    <xdr:ext cx="762000" cy="259045"/>
    <xdr:sp macro="" textlink="">
      <xdr:nvSpPr>
        <xdr:cNvPr id="135" name="テキスト ボックス 134"/>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17272</xdr:rowOff>
    </xdr:from>
    <xdr:to>
      <xdr:col>20</xdr:col>
      <xdr:colOff>158750</xdr:colOff>
      <xdr:row>14</xdr:row>
      <xdr:rowOff>117856</xdr:rowOff>
    </xdr:to>
    <xdr:cxnSp macro="">
      <xdr:nvCxnSpPr>
        <xdr:cNvPr id="136" name="直線コネクタ 135"/>
        <xdr:cNvCxnSpPr/>
      </xdr:nvCxnSpPr>
      <xdr:spPr>
        <a:xfrm>
          <a:off x="13004800" y="24175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160782</xdr:rowOff>
    </xdr:from>
    <xdr:to>
      <xdr:col>20</xdr:col>
      <xdr:colOff>209550</xdr:colOff>
      <xdr:row>16</xdr:row>
      <xdr:rowOff>90932</xdr:rowOff>
    </xdr:to>
    <xdr:sp macro="" textlink="">
      <xdr:nvSpPr>
        <xdr:cNvPr id="137" name="フローチャート : 判断 136"/>
        <xdr:cNvSpPr/>
      </xdr:nvSpPr>
      <xdr:spPr>
        <a:xfrm>
          <a:off x="13843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75709</xdr:rowOff>
    </xdr:from>
    <xdr:ext cx="762000" cy="259045"/>
    <xdr:sp macro="" textlink="">
      <xdr:nvSpPr>
        <xdr:cNvPr id="138" name="テキスト ボックス 137"/>
        <xdr:cNvSpPr txBox="1"/>
      </xdr:nvSpPr>
      <xdr:spPr>
        <a:xfrm>
          <a:off x="13512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124206</xdr:rowOff>
    </xdr:from>
    <xdr:to>
      <xdr:col>19</xdr:col>
      <xdr:colOff>6350</xdr:colOff>
      <xdr:row>16</xdr:row>
      <xdr:rowOff>54356</xdr:rowOff>
    </xdr:to>
    <xdr:sp macro="" textlink="">
      <xdr:nvSpPr>
        <xdr:cNvPr id="139" name="フローチャート : 判断 138"/>
        <xdr:cNvSpPr/>
      </xdr:nvSpPr>
      <xdr:spPr>
        <a:xfrm>
          <a:off x="12954000" y="269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39133</xdr:rowOff>
    </xdr:from>
    <xdr:ext cx="762000" cy="259045"/>
    <xdr:sp macro="" textlink="">
      <xdr:nvSpPr>
        <xdr:cNvPr id="140" name="テキスト ボックス 139"/>
        <xdr:cNvSpPr txBox="1"/>
      </xdr:nvSpPr>
      <xdr:spPr>
        <a:xfrm>
          <a:off x="12623800" y="278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6" name="円/楕円 145"/>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7"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103632</xdr:rowOff>
    </xdr:from>
    <xdr:to>
      <xdr:col>22</xdr:col>
      <xdr:colOff>615950</xdr:colOff>
      <xdr:row>15</xdr:row>
      <xdr:rowOff>33782</xdr:rowOff>
    </xdr:to>
    <xdr:sp macro="" textlink="">
      <xdr:nvSpPr>
        <xdr:cNvPr id="148" name="円/楕円 147"/>
        <xdr:cNvSpPr/>
      </xdr:nvSpPr>
      <xdr:spPr>
        <a:xfrm>
          <a:off x="15621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43959</xdr:rowOff>
    </xdr:from>
    <xdr:ext cx="736600" cy="259045"/>
    <xdr:sp macro="" textlink="">
      <xdr:nvSpPr>
        <xdr:cNvPr id="149" name="テキスト ボックス 148"/>
        <xdr:cNvSpPr txBox="1"/>
      </xdr:nvSpPr>
      <xdr:spPr>
        <a:xfrm>
          <a:off x="15290800" y="227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50" name="円/楕円 149"/>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51" name="テキスト ボックス 150"/>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2" name="円/楕円 151"/>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3" name="テキスト ボックス 152"/>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137922</xdr:rowOff>
    </xdr:from>
    <xdr:to>
      <xdr:col>19</xdr:col>
      <xdr:colOff>6350</xdr:colOff>
      <xdr:row>14</xdr:row>
      <xdr:rowOff>68072</xdr:rowOff>
    </xdr:to>
    <xdr:sp macro="" textlink="">
      <xdr:nvSpPr>
        <xdr:cNvPr id="154" name="円/楕円 153"/>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78249</xdr:rowOff>
    </xdr:from>
    <xdr:ext cx="762000" cy="259045"/>
    <xdr:sp macro="" textlink="">
      <xdr:nvSpPr>
        <xdr:cNvPr id="155" name="テキスト ボックス 154"/>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扶助費に係る経常収支比率は、類似団体平均を下回っているものの上昇傾向にある。要因としては、生活保護費や自立支援給付費の額が増加したためである。</a:t>
          </a:r>
          <a:endParaRPr lang="ja-JP" altLang="ja-JP" sz="1300">
            <a:effectLst/>
          </a:endParaRPr>
        </a:p>
        <a:p>
          <a:r>
            <a:rPr kumimoji="1" lang="ja-JP" altLang="ja-JP" sz="1300">
              <a:solidFill>
                <a:schemeClr val="dk1"/>
              </a:solidFill>
              <a:effectLst/>
              <a:latin typeface="+mn-lt"/>
              <a:ea typeface="+mn-ea"/>
              <a:cs typeface="+mn-cs"/>
            </a:rPr>
            <a:t>　震災後の各種支援により減少した生活保護受給者数は、高齢化の影響もあり、今後増加していくことが懸念されているため、資格審査等を適正に実施するなど、財政を圧迫する上昇傾向に歯止めをかけるよう努めていく。</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5" name="直線コネクタ 184"/>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8"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9" name="直線コネクタ 188"/>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39915</xdr:rowOff>
    </xdr:from>
    <xdr:to>
      <xdr:col>7</xdr:col>
      <xdr:colOff>15875</xdr:colOff>
      <xdr:row>54</xdr:row>
      <xdr:rowOff>50800</xdr:rowOff>
    </xdr:to>
    <xdr:cxnSp macro="">
      <xdr:nvCxnSpPr>
        <xdr:cNvPr id="190" name="直線コネクタ 189"/>
        <xdr:cNvCxnSpPr/>
      </xdr:nvCxnSpPr>
      <xdr:spPr>
        <a:xfrm>
          <a:off x="3987800" y="9298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1"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50800</xdr:rowOff>
    </xdr:to>
    <xdr:cxnSp macro="">
      <xdr:nvCxnSpPr>
        <xdr:cNvPr id="193" name="直線コネクタ 192"/>
        <xdr:cNvCxnSpPr/>
      </xdr:nvCxnSpPr>
      <xdr:spPr>
        <a:xfrm flipV="1">
          <a:off x="3098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92528</xdr:rowOff>
    </xdr:from>
    <xdr:to>
      <xdr:col>5</xdr:col>
      <xdr:colOff>600075</xdr:colOff>
      <xdr:row>57</xdr:row>
      <xdr:rowOff>22678</xdr:rowOff>
    </xdr:to>
    <xdr:sp macro="" textlink="">
      <xdr:nvSpPr>
        <xdr:cNvPr id="194" name="フローチャート :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50800</xdr:rowOff>
    </xdr:to>
    <xdr:cxnSp macro="">
      <xdr:nvCxnSpPr>
        <xdr:cNvPr id="196" name="直線コネクタ 195"/>
        <xdr:cNvCxnSpPr/>
      </xdr:nvCxnSpPr>
      <xdr:spPr>
        <a:xfrm>
          <a:off x="2209800" y="927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18143</xdr:rowOff>
    </xdr:to>
    <xdr:cxnSp macro="">
      <xdr:nvCxnSpPr>
        <xdr:cNvPr id="199" name="直線コネクタ 198"/>
        <xdr:cNvCxnSpPr/>
      </xdr:nvCxnSpPr>
      <xdr:spPr>
        <a:xfrm>
          <a:off x="1320800" y="9232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1" name="テキスト ボックス 200"/>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02" name="フローチャート : 判断 201"/>
        <xdr:cNvSpPr/>
      </xdr:nvSpPr>
      <xdr:spPr>
        <a:xfrm>
          <a:off x="1270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03" name="テキスト ボックス 202"/>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9" name="円/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1" name="円/楕円 210"/>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2" name="テキスト ボックス 211"/>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3" name="円/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5" name="円/楕円 214"/>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6" name="テキスト ボックス 215"/>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その他に係る経常収支比率が類似団体平均を上回っているのは、繰出金の増加が主な要因で、下水道事業特別会計への公債費繰出金について、借換えを行わず一括償還していることが割合を引き上げている。</a:t>
          </a:r>
          <a:endParaRPr lang="ja-JP" altLang="ja-JP" sz="1300">
            <a:effectLst/>
          </a:endParaRPr>
        </a:p>
        <a:p>
          <a:r>
            <a:rPr kumimoji="1" lang="ja-JP" altLang="ja-JP" sz="1300">
              <a:solidFill>
                <a:schemeClr val="dk1"/>
              </a:solidFill>
              <a:effectLst/>
              <a:latin typeface="+mn-lt"/>
              <a:ea typeface="+mn-ea"/>
              <a:cs typeface="+mn-cs"/>
            </a:rPr>
            <a:t>　今後は、独立採算の原則に立ち返り、税収を主な財源とする普通会計の負担額減少に努めるものとする。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6" name="直線コネクタ 245"/>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9"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50" name="直線コネクタ 249"/>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19050</xdr:rowOff>
    </xdr:from>
    <xdr:to>
      <xdr:col>24</xdr:col>
      <xdr:colOff>31750</xdr:colOff>
      <xdr:row>61</xdr:row>
      <xdr:rowOff>31750</xdr:rowOff>
    </xdr:to>
    <xdr:cxnSp macro="">
      <xdr:nvCxnSpPr>
        <xdr:cNvPr id="251" name="直線コネクタ 250"/>
        <xdr:cNvCxnSpPr/>
      </xdr:nvCxnSpPr>
      <xdr:spPr>
        <a:xfrm flipV="1">
          <a:off x="15671800" y="1047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29227</xdr:rowOff>
    </xdr:from>
    <xdr:ext cx="762000" cy="259045"/>
    <xdr:sp macro="" textlink="">
      <xdr:nvSpPr>
        <xdr:cNvPr id="252"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3" name="フローチャート :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95250</xdr:rowOff>
    </xdr:from>
    <xdr:to>
      <xdr:col>22</xdr:col>
      <xdr:colOff>565150</xdr:colOff>
      <xdr:row>61</xdr:row>
      <xdr:rowOff>31750</xdr:rowOff>
    </xdr:to>
    <xdr:cxnSp macro="">
      <xdr:nvCxnSpPr>
        <xdr:cNvPr id="254" name="直線コネクタ 253"/>
        <xdr:cNvCxnSpPr/>
      </xdr:nvCxnSpPr>
      <xdr:spPr>
        <a:xfrm>
          <a:off x="14782800" y="102108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5" name="フローチャート :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6" name="テキスト ボックス 255"/>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95250</xdr:rowOff>
    </xdr:from>
    <xdr:to>
      <xdr:col>21</xdr:col>
      <xdr:colOff>361950</xdr:colOff>
      <xdr:row>59</xdr:row>
      <xdr:rowOff>120650</xdr:rowOff>
    </xdr:to>
    <xdr:cxnSp macro="">
      <xdr:nvCxnSpPr>
        <xdr:cNvPr id="257" name="直線コネクタ 256"/>
        <xdr:cNvCxnSpPr/>
      </xdr:nvCxnSpPr>
      <xdr:spPr>
        <a:xfrm flipV="1">
          <a:off x="13893800" y="1021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8" name="フローチャート :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9" name="テキスト ボックス 258"/>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120650</xdr:rowOff>
    </xdr:from>
    <xdr:to>
      <xdr:col>20</xdr:col>
      <xdr:colOff>158750</xdr:colOff>
      <xdr:row>59</xdr:row>
      <xdr:rowOff>133350</xdr:rowOff>
    </xdr:to>
    <xdr:cxnSp macro="">
      <xdr:nvCxnSpPr>
        <xdr:cNvPr id="260" name="直線コネクタ 259"/>
        <xdr:cNvCxnSpPr/>
      </xdr:nvCxnSpPr>
      <xdr:spPr>
        <a:xfrm flipV="1">
          <a:off x="13004800" y="1023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61" name="フローチャート : 判断 26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62" name="テキスト ボックス 261"/>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3" name="フローチャート : 判断 26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4" name="テキスト ボックス 263"/>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139700</xdr:rowOff>
    </xdr:from>
    <xdr:to>
      <xdr:col>24</xdr:col>
      <xdr:colOff>82550</xdr:colOff>
      <xdr:row>61</xdr:row>
      <xdr:rowOff>69850</xdr:rowOff>
    </xdr:to>
    <xdr:sp macro="" textlink="">
      <xdr:nvSpPr>
        <xdr:cNvPr id="270" name="円/楕円 269"/>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48277</xdr:rowOff>
    </xdr:from>
    <xdr:ext cx="762000" cy="259045"/>
    <xdr:sp macro="" textlink="">
      <xdr:nvSpPr>
        <xdr:cNvPr id="271" name="その他該当値テキスト"/>
        <xdr:cNvSpPr txBox="1"/>
      </xdr:nvSpPr>
      <xdr:spPr>
        <a:xfrm>
          <a:off x="16598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152400</xdr:rowOff>
    </xdr:from>
    <xdr:to>
      <xdr:col>22</xdr:col>
      <xdr:colOff>615950</xdr:colOff>
      <xdr:row>61</xdr:row>
      <xdr:rowOff>82550</xdr:rowOff>
    </xdr:to>
    <xdr:sp macro="" textlink="">
      <xdr:nvSpPr>
        <xdr:cNvPr id="272" name="円/楕円 271"/>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67327</xdr:rowOff>
    </xdr:from>
    <xdr:ext cx="736600" cy="259045"/>
    <xdr:sp macro="" textlink="">
      <xdr:nvSpPr>
        <xdr:cNvPr id="273" name="テキスト ボックス 272"/>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44450</xdr:rowOff>
    </xdr:from>
    <xdr:to>
      <xdr:col>21</xdr:col>
      <xdr:colOff>412750</xdr:colOff>
      <xdr:row>59</xdr:row>
      <xdr:rowOff>146050</xdr:rowOff>
    </xdr:to>
    <xdr:sp macro="" textlink="">
      <xdr:nvSpPr>
        <xdr:cNvPr id="274" name="円/楕円 273"/>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130827</xdr:rowOff>
    </xdr:from>
    <xdr:ext cx="762000" cy="259045"/>
    <xdr:sp macro="" textlink="">
      <xdr:nvSpPr>
        <xdr:cNvPr id="275" name="テキスト ボックス 274"/>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69850</xdr:rowOff>
    </xdr:from>
    <xdr:to>
      <xdr:col>20</xdr:col>
      <xdr:colOff>209550</xdr:colOff>
      <xdr:row>60</xdr:row>
      <xdr:rowOff>0</xdr:rowOff>
    </xdr:to>
    <xdr:sp macro="" textlink="">
      <xdr:nvSpPr>
        <xdr:cNvPr id="276" name="円/楕円 275"/>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156227</xdr:rowOff>
    </xdr:from>
    <xdr:ext cx="762000" cy="259045"/>
    <xdr:sp macro="" textlink="">
      <xdr:nvSpPr>
        <xdr:cNvPr id="277" name="テキスト ボックス 276"/>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82550</xdr:rowOff>
    </xdr:from>
    <xdr:to>
      <xdr:col>19</xdr:col>
      <xdr:colOff>6350</xdr:colOff>
      <xdr:row>60</xdr:row>
      <xdr:rowOff>12700</xdr:rowOff>
    </xdr:to>
    <xdr:sp macro="" textlink="">
      <xdr:nvSpPr>
        <xdr:cNvPr id="278" name="円/楕円 277"/>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168927</xdr:rowOff>
    </xdr:from>
    <xdr:ext cx="762000" cy="259045"/>
    <xdr:sp macro="" textlink="">
      <xdr:nvSpPr>
        <xdr:cNvPr id="279" name="テキスト ボックス 278"/>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補助費等については、本市の場合、消防やごみ処理等</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係る広域行政事務組合への負担金が含まれているため、単純に類似団体と比較することはできない。</a:t>
          </a:r>
          <a:endParaRPr lang="ja-JP" altLang="ja-JP" sz="1300">
            <a:effectLst/>
          </a:endParaRPr>
        </a:p>
        <a:p>
          <a:r>
            <a:rPr kumimoji="1" lang="ja-JP" altLang="ja-JP" sz="1300">
              <a:solidFill>
                <a:schemeClr val="dk1"/>
              </a:solidFill>
              <a:effectLst/>
              <a:latin typeface="+mn-lt"/>
              <a:ea typeface="+mn-ea"/>
              <a:cs typeface="+mn-cs"/>
            </a:rPr>
            <a:t>　しかし、各種団体等への補助金が例年多額になっていることを鑑み、今後の補助金交付について、その交付の適正化について精査していく必要がある。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9" name="直線コネクタ 308"/>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10"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11" name="直線コネクタ 310"/>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2"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3" name="直線コネクタ 312"/>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64407</xdr:rowOff>
    </xdr:from>
    <xdr:to>
      <xdr:col>24</xdr:col>
      <xdr:colOff>31750</xdr:colOff>
      <xdr:row>39</xdr:row>
      <xdr:rowOff>107950</xdr:rowOff>
    </xdr:to>
    <xdr:cxnSp macro="">
      <xdr:nvCxnSpPr>
        <xdr:cNvPr id="314" name="直線コネクタ 313"/>
        <xdr:cNvCxnSpPr/>
      </xdr:nvCxnSpPr>
      <xdr:spPr>
        <a:xfrm flipV="1">
          <a:off x="15671800" y="6750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5"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6" name="フローチャート : 判断 315"/>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97065</xdr:rowOff>
    </xdr:from>
    <xdr:to>
      <xdr:col>22</xdr:col>
      <xdr:colOff>565150</xdr:colOff>
      <xdr:row>39</xdr:row>
      <xdr:rowOff>107950</xdr:rowOff>
    </xdr:to>
    <xdr:cxnSp macro="">
      <xdr:nvCxnSpPr>
        <xdr:cNvPr id="317" name="直線コネクタ 316"/>
        <xdr:cNvCxnSpPr/>
      </xdr:nvCxnSpPr>
      <xdr:spPr>
        <a:xfrm>
          <a:off x="14782800" y="6783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18" name="フローチャート :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86178</xdr:rowOff>
    </xdr:from>
    <xdr:to>
      <xdr:col>21</xdr:col>
      <xdr:colOff>361950</xdr:colOff>
      <xdr:row>39</xdr:row>
      <xdr:rowOff>97065</xdr:rowOff>
    </xdr:to>
    <xdr:cxnSp macro="">
      <xdr:nvCxnSpPr>
        <xdr:cNvPr id="320" name="直線コネクタ 319"/>
        <xdr:cNvCxnSpPr/>
      </xdr:nvCxnSpPr>
      <xdr:spPr>
        <a:xfrm>
          <a:off x="13893800" y="6772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21" name="フローチャート : 判断 320"/>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22" name="テキスト ボックス 321"/>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86178</xdr:rowOff>
    </xdr:from>
    <xdr:to>
      <xdr:col>20</xdr:col>
      <xdr:colOff>158750</xdr:colOff>
      <xdr:row>39</xdr:row>
      <xdr:rowOff>107950</xdr:rowOff>
    </xdr:to>
    <xdr:cxnSp macro="">
      <xdr:nvCxnSpPr>
        <xdr:cNvPr id="323" name="直線コネクタ 322"/>
        <xdr:cNvCxnSpPr/>
      </xdr:nvCxnSpPr>
      <xdr:spPr>
        <a:xfrm flipV="1">
          <a:off x="13004800" y="6772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4" name="フローチャート : 判断 323"/>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5" name="テキスト ボックス 324"/>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122464</xdr:rowOff>
    </xdr:from>
    <xdr:to>
      <xdr:col>19</xdr:col>
      <xdr:colOff>6350</xdr:colOff>
      <xdr:row>36</xdr:row>
      <xdr:rowOff>52614</xdr:rowOff>
    </xdr:to>
    <xdr:sp macro="" textlink="">
      <xdr:nvSpPr>
        <xdr:cNvPr id="326" name="フローチャート : 判断 325"/>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62791</xdr:rowOff>
    </xdr:from>
    <xdr:ext cx="762000" cy="259045"/>
    <xdr:sp macro="" textlink="">
      <xdr:nvSpPr>
        <xdr:cNvPr id="327" name="テキスト ボックス 326"/>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13607</xdr:rowOff>
    </xdr:from>
    <xdr:to>
      <xdr:col>24</xdr:col>
      <xdr:colOff>82550</xdr:colOff>
      <xdr:row>39</xdr:row>
      <xdr:rowOff>115207</xdr:rowOff>
    </xdr:to>
    <xdr:sp macro="" textlink="">
      <xdr:nvSpPr>
        <xdr:cNvPr id="333" name="円/楕円 332"/>
        <xdr:cNvSpPr/>
      </xdr:nvSpPr>
      <xdr:spPr>
        <a:xfrm>
          <a:off x="16459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157134</xdr:rowOff>
    </xdr:from>
    <xdr:ext cx="762000" cy="259045"/>
    <xdr:sp macro="" textlink="">
      <xdr:nvSpPr>
        <xdr:cNvPr id="334" name="補助費等該当値テキスト"/>
        <xdr:cNvSpPr txBox="1"/>
      </xdr:nvSpPr>
      <xdr:spPr>
        <a:xfrm>
          <a:off x="16598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57150</xdr:rowOff>
    </xdr:from>
    <xdr:to>
      <xdr:col>22</xdr:col>
      <xdr:colOff>615950</xdr:colOff>
      <xdr:row>39</xdr:row>
      <xdr:rowOff>158750</xdr:rowOff>
    </xdr:to>
    <xdr:sp macro="" textlink="">
      <xdr:nvSpPr>
        <xdr:cNvPr id="335" name="円/楕円 334"/>
        <xdr:cNvSpPr/>
      </xdr:nvSpPr>
      <xdr:spPr>
        <a:xfrm>
          <a:off x="15621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143527</xdr:rowOff>
    </xdr:from>
    <xdr:ext cx="736600" cy="259045"/>
    <xdr:sp macro="" textlink="">
      <xdr:nvSpPr>
        <xdr:cNvPr id="336" name="テキスト ボックス 335"/>
        <xdr:cNvSpPr txBox="1"/>
      </xdr:nvSpPr>
      <xdr:spPr>
        <a:xfrm>
          <a:off x="15290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46265</xdr:rowOff>
    </xdr:from>
    <xdr:to>
      <xdr:col>21</xdr:col>
      <xdr:colOff>412750</xdr:colOff>
      <xdr:row>39</xdr:row>
      <xdr:rowOff>147865</xdr:rowOff>
    </xdr:to>
    <xdr:sp macro="" textlink="">
      <xdr:nvSpPr>
        <xdr:cNvPr id="337" name="円/楕円 336"/>
        <xdr:cNvSpPr/>
      </xdr:nvSpPr>
      <xdr:spPr>
        <a:xfrm>
          <a:off x="14732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132642</xdr:rowOff>
    </xdr:from>
    <xdr:ext cx="762000" cy="259045"/>
    <xdr:sp macro="" textlink="">
      <xdr:nvSpPr>
        <xdr:cNvPr id="338" name="テキスト ボックス 337"/>
        <xdr:cNvSpPr txBox="1"/>
      </xdr:nvSpPr>
      <xdr:spPr>
        <a:xfrm>
          <a:off x="14401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35378</xdr:rowOff>
    </xdr:from>
    <xdr:to>
      <xdr:col>20</xdr:col>
      <xdr:colOff>209550</xdr:colOff>
      <xdr:row>39</xdr:row>
      <xdr:rowOff>136978</xdr:rowOff>
    </xdr:to>
    <xdr:sp macro="" textlink="">
      <xdr:nvSpPr>
        <xdr:cNvPr id="339" name="円/楕円 338"/>
        <xdr:cNvSpPr/>
      </xdr:nvSpPr>
      <xdr:spPr>
        <a:xfrm>
          <a:off x="13843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121755</xdr:rowOff>
    </xdr:from>
    <xdr:ext cx="762000" cy="259045"/>
    <xdr:sp macro="" textlink="">
      <xdr:nvSpPr>
        <xdr:cNvPr id="340" name="テキスト ボックス 339"/>
        <xdr:cNvSpPr txBox="1"/>
      </xdr:nvSpPr>
      <xdr:spPr>
        <a:xfrm>
          <a:off x="13512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57150</xdr:rowOff>
    </xdr:from>
    <xdr:to>
      <xdr:col>19</xdr:col>
      <xdr:colOff>6350</xdr:colOff>
      <xdr:row>39</xdr:row>
      <xdr:rowOff>158750</xdr:rowOff>
    </xdr:to>
    <xdr:sp macro="" textlink="">
      <xdr:nvSpPr>
        <xdr:cNvPr id="341" name="円/楕円 340"/>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143527</xdr:rowOff>
    </xdr:from>
    <xdr:ext cx="762000" cy="259045"/>
    <xdr:sp macro="" textlink="">
      <xdr:nvSpPr>
        <xdr:cNvPr id="342" name="テキスト ボックス 341"/>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公債費に係る経常収支比率は減少傾向にあり、平成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年度決算においては、対前年度比で</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％減少し、類似団体平均を下回る数値となった。</a:t>
          </a:r>
          <a:endParaRPr lang="ja-JP" altLang="ja-JP" sz="1300">
            <a:effectLst/>
          </a:endParaRPr>
        </a:p>
        <a:p>
          <a:r>
            <a:rPr kumimoji="1" lang="ja-JP" altLang="ja-JP" sz="1300">
              <a:solidFill>
                <a:schemeClr val="dk1"/>
              </a:solidFill>
              <a:effectLst/>
              <a:latin typeface="+mn-lt"/>
              <a:ea typeface="+mn-ea"/>
              <a:cs typeface="+mn-cs"/>
            </a:rPr>
            <a:t>　しかし、災害公営住宅整備等により、地方債現在高としては前年度を上回っており、今後は、当該公債費が増加していくことが確実となっていることからも、各種事業の重点化・適債性を再検討し、地方債発行の抑制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70" name="直線コネクタ 369"/>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71"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2" name="直線コネクタ 371"/>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3"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4" name="直線コネクタ 373"/>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153670</xdr:rowOff>
    </xdr:from>
    <xdr:to>
      <xdr:col>7</xdr:col>
      <xdr:colOff>15875</xdr:colOff>
      <xdr:row>78</xdr:row>
      <xdr:rowOff>58420</xdr:rowOff>
    </xdr:to>
    <xdr:cxnSp macro="">
      <xdr:nvCxnSpPr>
        <xdr:cNvPr id="375" name="直線コネクタ 374"/>
        <xdr:cNvCxnSpPr/>
      </xdr:nvCxnSpPr>
      <xdr:spPr>
        <a:xfrm flipV="1">
          <a:off x="3987800" y="1301242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21607</xdr:rowOff>
    </xdr:from>
    <xdr:ext cx="762000" cy="259045"/>
    <xdr:sp macro="" textlink="">
      <xdr:nvSpPr>
        <xdr:cNvPr id="376"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7" name="フローチャート :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79</xdr:row>
      <xdr:rowOff>115570</xdr:rowOff>
    </xdr:to>
    <xdr:cxnSp macro="">
      <xdr:nvCxnSpPr>
        <xdr:cNvPr id="378" name="直線コネクタ 377"/>
        <xdr:cNvCxnSpPr/>
      </xdr:nvCxnSpPr>
      <xdr:spPr>
        <a:xfrm flipV="1">
          <a:off x="3098800" y="134315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9" name="フローチャート : 判断 378"/>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80" name="テキスト ボックス 379"/>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80</xdr:row>
      <xdr:rowOff>43180</xdr:rowOff>
    </xdr:to>
    <xdr:cxnSp macro="">
      <xdr:nvCxnSpPr>
        <xdr:cNvPr id="381" name="直線コネクタ 380"/>
        <xdr:cNvCxnSpPr/>
      </xdr:nvCxnSpPr>
      <xdr:spPr>
        <a:xfrm flipV="1">
          <a:off x="2209800" y="136601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2" name="フローチャート : 判断 381"/>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83" name="テキスト ボックス 382"/>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43180</xdr:rowOff>
    </xdr:from>
    <xdr:to>
      <xdr:col>3</xdr:col>
      <xdr:colOff>142875</xdr:colOff>
      <xdr:row>81</xdr:row>
      <xdr:rowOff>1270</xdr:rowOff>
    </xdr:to>
    <xdr:cxnSp macro="">
      <xdr:nvCxnSpPr>
        <xdr:cNvPr id="384" name="直線コネクタ 383"/>
        <xdr:cNvCxnSpPr/>
      </xdr:nvCxnSpPr>
      <xdr:spPr>
        <a:xfrm flipV="1">
          <a:off x="1320800" y="13759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5" name="フローチャート : 判断 384"/>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6" name="テキスト ボックス 385"/>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7" name="フローチャート : 判断 386"/>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8" name="テキスト ボックス 387"/>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102870</xdr:rowOff>
    </xdr:from>
    <xdr:to>
      <xdr:col>7</xdr:col>
      <xdr:colOff>66675</xdr:colOff>
      <xdr:row>76</xdr:row>
      <xdr:rowOff>33020</xdr:rowOff>
    </xdr:to>
    <xdr:sp macro="" textlink="">
      <xdr:nvSpPr>
        <xdr:cNvPr id="394" name="円/楕円 393"/>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119397</xdr:rowOff>
    </xdr:from>
    <xdr:ext cx="762000" cy="259045"/>
    <xdr:sp macro="" textlink="">
      <xdr:nvSpPr>
        <xdr:cNvPr id="395"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6" name="円/楕円 395"/>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7" name="テキスト ボックス 396"/>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8" name="円/楕円 397"/>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99" name="テキスト ボックス 398"/>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163830</xdr:rowOff>
    </xdr:from>
    <xdr:to>
      <xdr:col>3</xdr:col>
      <xdr:colOff>193675</xdr:colOff>
      <xdr:row>80</xdr:row>
      <xdr:rowOff>93980</xdr:rowOff>
    </xdr:to>
    <xdr:sp macro="" textlink="">
      <xdr:nvSpPr>
        <xdr:cNvPr id="400" name="円/楕円 399"/>
        <xdr:cNvSpPr/>
      </xdr:nvSpPr>
      <xdr:spPr>
        <a:xfrm>
          <a:off x="2159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78757</xdr:rowOff>
    </xdr:from>
    <xdr:ext cx="762000" cy="259045"/>
    <xdr:sp macro="" textlink="">
      <xdr:nvSpPr>
        <xdr:cNvPr id="401" name="テキスト ボックス 400"/>
        <xdr:cNvSpPr txBox="1"/>
      </xdr:nvSpPr>
      <xdr:spPr>
        <a:xfrm>
          <a:off x="1828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121920</xdr:rowOff>
    </xdr:from>
    <xdr:to>
      <xdr:col>1</xdr:col>
      <xdr:colOff>676275</xdr:colOff>
      <xdr:row>81</xdr:row>
      <xdr:rowOff>52070</xdr:rowOff>
    </xdr:to>
    <xdr:sp macro="" textlink="">
      <xdr:nvSpPr>
        <xdr:cNvPr id="402" name="円/楕円 401"/>
        <xdr:cNvSpPr/>
      </xdr:nvSpPr>
      <xdr:spPr>
        <a:xfrm>
          <a:off x="1270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36847</xdr:rowOff>
    </xdr:from>
    <xdr:ext cx="762000" cy="259045"/>
    <xdr:sp macro="" textlink="">
      <xdr:nvSpPr>
        <xdr:cNvPr id="403" name="テキスト ボックス 402"/>
        <xdr:cNvSpPr txBox="1"/>
      </xdr:nvSpPr>
      <xdr:spPr>
        <a:xfrm>
          <a:off x="939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に係る経常収支比率が類似団体平均を上回っているのは、繰出金の増加が主な要因で、下水道事業特別会計への公債費繰出金について、借換えを行わず一括償還していることが大きいと考えられる。</a:t>
          </a:r>
          <a:endParaRPr lang="ja-JP" altLang="ja-JP" sz="1300">
            <a:effectLst/>
          </a:endParaRPr>
        </a:p>
        <a:p>
          <a:r>
            <a:rPr kumimoji="1" lang="ja-JP" altLang="ja-JP" sz="1300">
              <a:solidFill>
                <a:schemeClr val="dk1"/>
              </a:solidFill>
              <a:effectLst/>
              <a:latin typeface="+mn-lt"/>
              <a:ea typeface="+mn-ea"/>
              <a:cs typeface="+mn-cs"/>
            </a:rPr>
            <a:t>　今後は、独立採算の原則に立ち返り、税収を主な財源とする普通会計の負担額減少に努めるものとする。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31" name="直線コネクタ 430"/>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2"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3" name="直線コネクタ 432"/>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4"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5" name="直線コネクタ 434"/>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77470</xdr:rowOff>
    </xdr:from>
    <xdr:to>
      <xdr:col>24</xdr:col>
      <xdr:colOff>31750</xdr:colOff>
      <xdr:row>79</xdr:row>
      <xdr:rowOff>85089</xdr:rowOff>
    </xdr:to>
    <xdr:cxnSp macro="">
      <xdr:nvCxnSpPr>
        <xdr:cNvPr id="436" name="直線コネクタ 435"/>
        <xdr:cNvCxnSpPr/>
      </xdr:nvCxnSpPr>
      <xdr:spPr>
        <a:xfrm>
          <a:off x="15671800" y="13622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7"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8" name="フローチャート : 判断 437"/>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79</xdr:row>
      <xdr:rowOff>77470</xdr:rowOff>
    </xdr:to>
    <xdr:cxnSp macro="">
      <xdr:nvCxnSpPr>
        <xdr:cNvPr id="439" name="直線コネクタ 438"/>
        <xdr:cNvCxnSpPr/>
      </xdr:nvCxnSpPr>
      <xdr:spPr>
        <a:xfrm>
          <a:off x="14782800" y="13362939"/>
          <a:ext cx="8890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40" name="フローチャート : 判断 439"/>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41" name="テキスト ボックス 440"/>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142239</xdr:rowOff>
    </xdr:to>
    <xdr:cxnSp macro="">
      <xdr:nvCxnSpPr>
        <xdr:cNvPr id="442" name="直線コネクタ 441"/>
        <xdr:cNvCxnSpPr/>
      </xdr:nvCxnSpPr>
      <xdr:spPr>
        <a:xfrm flipV="1">
          <a:off x="13893800" y="133629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43" name="フローチャート : 判断 442"/>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44" name="テキスト ボックス 443"/>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142239</xdr:rowOff>
    </xdr:from>
    <xdr:to>
      <xdr:col>20</xdr:col>
      <xdr:colOff>158750</xdr:colOff>
      <xdr:row>79</xdr:row>
      <xdr:rowOff>39370</xdr:rowOff>
    </xdr:to>
    <xdr:cxnSp macro="">
      <xdr:nvCxnSpPr>
        <xdr:cNvPr id="445" name="直線コネクタ 444"/>
        <xdr:cNvCxnSpPr/>
      </xdr:nvCxnSpPr>
      <xdr:spPr>
        <a:xfrm flipV="1">
          <a:off x="13004800" y="13515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6" name="フローチャート : 判断 445"/>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7" name="テキスト ボックス 446"/>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8" name="フローチャート : 判断 447"/>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9" name="テキスト ボックス 448"/>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55" name="円/楕円 454"/>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56"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26670</xdr:rowOff>
    </xdr:from>
    <xdr:to>
      <xdr:col>22</xdr:col>
      <xdr:colOff>615950</xdr:colOff>
      <xdr:row>79</xdr:row>
      <xdr:rowOff>128270</xdr:rowOff>
    </xdr:to>
    <xdr:sp macro="" textlink="">
      <xdr:nvSpPr>
        <xdr:cNvPr id="457" name="円/楕円 456"/>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113047</xdr:rowOff>
    </xdr:from>
    <xdr:ext cx="736600" cy="259045"/>
    <xdr:sp macro="" textlink="">
      <xdr:nvSpPr>
        <xdr:cNvPr id="458" name="テキスト ボックス 457"/>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9" name="円/楕円 458"/>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60" name="テキスト ボックス 45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91439</xdr:rowOff>
    </xdr:from>
    <xdr:to>
      <xdr:col>20</xdr:col>
      <xdr:colOff>209550</xdr:colOff>
      <xdr:row>79</xdr:row>
      <xdr:rowOff>21589</xdr:rowOff>
    </xdr:to>
    <xdr:sp macro="" textlink="">
      <xdr:nvSpPr>
        <xdr:cNvPr id="461" name="円/楕円 460"/>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6366</xdr:rowOff>
    </xdr:from>
    <xdr:ext cx="762000" cy="259045"/>
    <xdr:sp macro="" textlink="">
      <xdr:nvSpPr>
        <xdr:cNvPr id="462" name="テキスト ボックス 461"/>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160020</xdr:rowOff>
    </xdr:from>
    <xdr:to>
      <xdr:col>19</xdr:col>
      <xdr:colOff>6350</xdr:colOff>
      <xdr:row>79</xdr:row>
      <xdr:rowOff>90170</xdr:rowOff>
    </xdr:to>
    <xdr:sp macro="" textlink="">
      <xdr:nvSpPr>
        <xdr:cNvPr id="463" name="円/楕円 462"/>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74947</xdr:rowOff>
    </xdr:from>
    <xdr:ext cx="762000" cy="259045"/>
    <xdr:sp macro="" textlink="">
      <xdr:nvSpPr>
        <xdr:cNvPr id="464" name="テキスト ボックス 463"/>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宮城県石巻市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56896</xdr:rowOff>
    </xdr:from>
    <xdr:to>
      <xdr:col>4</xdr:col>
      <xdr:colOff>1117600</xdr:colOff>
      <xdr:row>11</xdr:row>
      <xdr:rowOff>138095</xdr:rowOff>
    </xdr:to>
    <xdr:cxnSp macro="">
      <xdr:nvCxnSpPr>
        <xdr:cNvPr id="48" name="直線コネクタ 47"/>
        <xdr:cNvCxnSpPr/>
      </xdr:nvCxnSpPr>
      <xdr:spPr bwMode="auto">
        <a:xfrm flipV="1">
          <a:off x="5003800" y="1990471"/>
          <a:ext cx="647700" cy="81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138095</xdr:rowOff>
    </xdr:from>
    <xdr:to>
      <xdr:col>4</xdr:col>
      <xdr:colOff>469900</xdr:colOff>
      <xdr:row>12</xdr:row>
      <xdr:rowOff>57467</xdr:rowOff>
    </xdr:to>
    <xdr:cxnSp macro="">
      <xdr:nvCxnSpPr>
        <xdr:cNvPr id="51" name="直線コネクタ 50"/>
        <xdr:cNvCxnSpPr/>
      </xdr:nvCxnSpPr>
      <xdr:spPr bwMode="auto">
        <a:xfrm flipV="1">
          <a:off x="4305300" y="2071670"/>
          <a:ext cx="698500" cy="9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158732</xdr:rowOff>
    </xdr:from>
    <xdr:to>
      <xdr:col>4</xdr:col>
      <xdr:colOff>520700</xdr:colOff>
      <xdr:row>17</xdr:row>
      <xdr:rowOff>88882</xdr:rowOff>
    </xdr:to>
    <xdr:sp macro="" textlink="">
      <xdr:nvSpPr>
        <xdr:cNvPr id="52" name="フローチャート : 判断 51"/>
        <xdr:cNvSpPr/>
      </xdr:nvSpPr>
      <xdr:spPr bwMode="auto">
        <a:xfrm>
          <a:off x="49530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73659</xdr:rowOff>
    </xdr:from>
    <xdr:ext cx="736600" cy="259045"/>
    <xdr:sp macro="" textlink="">
      <xdr:nvSpPr>
        <xdr:cNvPr id="53" name="テキスト ボックス 52"/>
        <xdr:cNvSpPr txBox="1"/>
      </xdr:nvSpPr>
      <xdr:spPr>
        <a:xfrm>
          <a:off x="4622800" y="303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57467</xdr:rowOff>
    </xdr:from>
    <xdr:to>
      <xdr:col>3</xdr:col>
      <xdr:colOff>904875</xdr:colOff>
      <xdr:row>13</xdr:row>
      <xdr:rowOff>6124</xdr:rowOff>
    </xdr:to>
    <xdr:cxnSp macro="">
      <xdr:nvCxnSpPr>
        <xdr:cNvPr id="54" name="直線コネクタ 53"/>
        <xdr:cNvCxnSpPr/>
      </xdr:nvCxnSpPr>
      <xdr:spPr bwMode="auto">
        <a:xfrm flipV="1">
          <a:off x="3606800" y="2162492"/>
          <a:ext cx="698500" cy="12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160332</xdr:rowOff>
    </xdr:from>
    <xdr:to>
      <xdr:col>3</xdr:col>
      <xdr:colOff>955675</xdr:colOff>
      <xdr:row>17</xdr:row>
      <xdr:rowOff>90482</xdr:rowOff>
    </xdr:to>
    <xdr:sp macro="" textlink="">
      <xdr:nvSpPr>
        <xdr:cNvPr id="55" name="フローチャート : 判断 54"/>
        <xdr:cNvSpPr/>
      </xdr:nvSpPr>
      <xdr:spPr bwMode="auto">
        <a:xfrm>
          <a:off x="42545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75259</xdr:rowOff>
    </xdr:from>
    <xdr:ext cx="762000" cy="259045"/>
    <xdr:sp macro="" textlink="">
      <xdr:nvSpPr>
        <xdr:cNvPr id="56" name="テキスト ボックス 55"/>
        <xdr:cNvSpPr txBox="1"/>
      </xdr:nvSpPr>
      <xdr:spPr>
        <a:xfrm>
          <a:off x="3924300" y="303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9096</xdr:rowOff>
    </xdr:from>
    <xdr:to>
      <xdr:col>3</xdr:col>
      <xdr:colOff>206375</xdr:colOff>
      <xdr:row>13</xdr:row>
      <xdr:rowOff>6124</xdr:rowOff>
    </xdr:to>
    <xdr:cxnSp macro="">
      <xdr:nvCxnSpPr>
        <xdr:cNvPr id="57" name="直線コネクタ 56"/>
        <xdr:cNvCxnSpPr/>
      </xdr:nvCxnSpPr>
      <xdr:spPr bwMode="auto">
        <a:xfrm>
          <a:off x="2908300" y="2114121"/>
          <a:ext cx="698500" cy="168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137861</xdr:rowOff>
    </xdr:from>
    <xdr:to>
      <xdr:col>3</xdr:col>
      <xdr:colOff>257175</xdr:colOff>
      <xdr:row>17</xdr:row>
      <xdr:rowOff>68011</xdr:rowOff>
    </xdr:to>
    <xdr:sp macro="" textlink="">
      <xdr:nvSpPr>
        <xdr:cNvPr id="58" name="フローチャート : 判断 57"/>
        <xdr:cNvSpPr/>
      </xdr:nvSpPr>
      <xdr:spPr bwMode="auto">
        <a:xfrm>
          <a:off x="3556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52788</xdr:rowOff>
    </xdr:from>
    <xdr:ext cx="762000" cy="259045"/>
    <xdr:sp macro="" textlink="">
      <xdr:nvSpPr>
        <xdr:cNvPr id="59" name="テキスト ボックス 58"/>
        <xdr:cNvSpPr txBox="1"/>
      </xdr:nvSpPr>
      <xdr:spPr>
        <a:xfrm>
          <a:off x="32258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85946</xdr:rowOff>
    </xdr:from>
    <xdr:to>
      <xdr:col>2</xdr:col>
      <xdr:colOff>692150</xdr:colOff>
      <xdr:row>17</xdr:row>
      <xdr:rowOff>16096</xdr:rowOff>
    </xdr:to>
    <xdr:sp macro="" textlink="">
      <xdr:nvSpPr>
        <xdr:cNvPr id="60" name="フローチャート : 判断 59"/>
        <xdr:cNvSpPr/>
      </xdr:nvSpPr>
      <xdr:spPr bwMode="auto">
        <a:xfrm>
          <a:off x="2857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873</xdr:rowOff>
    </xdr:from>
    <xdr:ext cx="762000" cy="259045"/>
    <xdr:sp macro="" textlink="">
      <xdr:nvSpPr>
        <xdr:cNvPr id="61" name="テキスト ボックス 60"/>
        <xdr:cNvSpPr txBox="1"/>
      </xdr:nvSpPr>
      <xdr:spPr>
        <a:xfrm>
          <a:off x="2527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6096</xdr:rowOff>
    </xdr:from>
    <xdr:to>
      <xdr:col>5</xdr:col>
      <xdr:colOff>34925</xdr:colOff>
      <xdr:row>11</xdr:row>
      <xdr:rowOff>107696</xdr:rowOff>
    </xdr:to>
    <xdr:sp macro="" textlink="">
      <xdr:nvSpPr>
        <xdr:cNvPr id="67" name="円/楕円 66"/>
        <xdr:cNvSpPr/>
      </xdr:nvSpPr>
      <xdr:spPr bwMode="auto">
        <a:xfrm>
          <a:off x="5600700" y="193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10</xdr:row>
      <xdr:rowOff>124223</xdr:rowOff>
    </xdr:from>
    <xdr:ext cx="762000" cy="259045"/>
    <xdr:sp macro="" textlink="">
      <xdr:nvSpPr>
        <xdr:cNvPr id="68" name="人口1人当たり決算額の推移該当値テキスト130"/>
        <xdr:cNvSpPr txBox="1"/>
      </xdr:nvSpPr>
      <xdr:spPr>
        <a:xfrm>
          <a:off x="5740400" y="18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105,150</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87295</xdr:rowOff>
    </xdr:from>
    <xdr:to>
      <xdr:col>4</xdr:col>
      <xdr:colOff>520700</xdr:colOff>
      <xdr:row>12</xdr:row>
      <xdr:rowOff>17445</xdr:rowOff>
    </xdr:to>
    <xdr:sp macro="" textlink="">
      <xdr:nvSpPr>
        <xdr:cNvPr id="69" name="円/楕円 68"/>
        <xdr:cNvSpPr/>
      </xdr:nvSpPr>
      <xdr:spPr bwMode="auto">
        <a:xfrm>
          <a:off x="4953000" y="202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27622</xdr:rowOff>
    </xdr:from>
    <xdr:ext cx="736600" cy="259045"/>
    <xdr:sp macro="" textlink="">
      <xdr:nvSpPr>
        <xdr:cNvPr id="70" name="テキスト ボックス 69"/>
        <xdr:cNvSpPr txBox="1"/>
      </xdr:nvSpPr>
      <xdr:spPr>
        <a:xfrm>
          <a:off x="4622800" y="1789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101,598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6667</xdr:rowOff>
    </xdr:from>
    <xdr:to>
      <xdr:col>3</xdr:col>
      <xdr:colOff>955675</xdr:colOff>
      <xdr:row>12</xdr:row>
      <xdr:rowOff>108267</xdr:rowOff>
    </xdr:to>
    <xdr:sp macro="" textlink="">
      <xdr:nvSpPr>
        <xdr:cNvPr id="71" name="円/楕円 70"/>
        <xdr:cNvSpPr/>
      </xdr:nvSpPr>
      <xdr:spPr bwMode="auto">
        <a:xfrm>
          <a:off x="4254500" y="211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118444</xdr:rowOff>
    </xdr:from>
    <xdr:ext cx="762000" cy="259045"/>
    <xdr:sp macro="" textlink="">
      <xdr:nvSpPr>
        <xdr:cNvPr id="72" name="テキスト ボックス 71"/>
        <xdr:cNvSpPr txBox="1"/>
      </xdr:nvSpPr>
      <xdr:spPr>
        <a:xfrm>
          <a:off x="3924300" y="188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97,625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126774</xdr:rowOff>
    </xdr:from>
    <xdr:to>
      <xdr:col>3</xdr:col>
      <xdr:colOff>257175</xdr:colOff>
      <xdr:row>13</xdr:row>
      <xdr:rowOff>56924</xdr:rowOff>
    </xdr:to>
    <xdr:sp macro="" textlink="">
      <xdr:nvSpPr>
        <xdr:cNvPr id="73" name="円/楕円 72"/>
        <xdr:cNvSpPr/>
      </xdr:nvSpPr>
      <xdr:spPr bwMode="auto">
        <a:xfrm>
          <a:off x="3556000" y="223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67101</xdr:rowOff>
    </xdr:from>
    <xdr:ext cx="762000" cy="259045"/>
    <xdr:sp macro="" textlink="">
      <xdr:nvSpPr>
        <xdr:cNvPr id="74" name="テキスト ボックス 73"/>
        <xdr:cNvSpPr txBox="1"/>
      </xdr:nvSpPr>
      <xdr:spPr>
        <a:xfrm>
          <a:off x="3225800" y="200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92,371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129746</xdr:rowOff>
    </xdr:from>
    <xdr:to>
      <xdr:col>2</xdr:col>
      <xdr:colOff>692150</xdr:colOff>
      <xdr:row>12</xdr:row>
      <xdr:rowOff>59896</xdr:rowOff>
    </xdr:to>
    <xdr:sp macro="" textlink="">
      <xdr:nvSpPr>
        <xdr:cNvPr id="75" name="円/楕円 74"/>
        <xdr:cNvSpPr/>
      </xdr:nvSpPr>
      <xdr:spPr bwMode="auto">
        <a:xfrm>
          <a:off x="2857500" y="206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70073</xdr:rowOff>
    </xdr:from>
    <xdr:ext cx="762000" cy="259045"/>
    <xdr:sp macro="" textlink="">
      <xdr:nvSpPr>
        <xdr:cNvPr id="76" name="テキスト ボックス 75"/>
        <xdr:cNvSpPr txBox="1"/>
      </xdr:nvSpPr>
      <xdr:spPr>
        <a:xfrm>
          <a:off x="2527300" y="183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287249</xdr:rowOff>
    </xdr:from>
    <xdr:to>
      <xdr:col>4</xdr:col>
      <xdr:colOff>1117600</xdr:colOff>
      <xdr:row>37</xdr:row>
      <xdr:rowOff>255735</xdr:rowOff>
    </xdr:to>
    <xdr:cxnSp macro="">
      <xdr:nvCxnSpPr>
        <xdr:cNvPr id="106" name="直線コネクタ 105"/>
        <xdr:cNvCxnSpPr/>
      </xdr:nvCxnSpPr>
      <xdr:spPr bwMode="auto">
        <a:xfrm flipV="1">
          <a:off x="5651500" y="6211799"/>
          <a:ext cx="0" cy="11686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227812</xdr:rowOff>
    </xdr:from>
    <xdr:ext cx="762000" cy="259045"/>
    <xdr:sp macro="" textlink="">
      <xdr:nvSpPr>
        <xdr:cNvPr id="107" name="人口1人当たり決算額の推移最小値テキスト445"/>
        <xdr:cNvSpPr txBox="1"/>
      </xdr:nvSpPr>
      <xdr:spPr>
        <a:xfrm>
          <a:off x="5740400" y="735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255735</xdr:rowOff>
    </xdr:from>
    <xdr:to>
      <xdr:col>5</xdr:col>
      <xdr:colOff>73025</xdr:colOff>
      <xdr:row>37</xdr:row>
      <xdr:rowOff>255735</xdr:rowOff>
    </xdr:to>
    <xdr:cxnSp macro="">
      <xdr:nvCxnSpPr>
        <xdr:cNvPr id="108" name="直線コネクタ 107"/>
        <xdr:cNvCxnSpPr/>
      </xdr:nvCxnSpPr>
      <xdr:spPr bwMode="auto">
        <a:xfrm>
          <a:off x="5562600" y="73804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30726</xdr:rowOff>
    </xdr:from>
    <xdr:ext cx="762000" cy="259045"/>
    <xdr:sp macro="" textlink="">
      <xdr:nvSpPr>
        <xdr:cNvPr id="109" name="人口1人当たり決算額の推移最大値テキスト445"/>
        <xdr:cNvSpPr txBox="1"/>
      </xdr:nvSpPr>
      <xdr:spPr>
        <a:xfrm>
          <a:off x="5740400" y="595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33</xdr:row>
      <xdr:rowOff>287249</xdr:rowOff>
    </xdr:from>
    <xdr:to>
      <xdr:col>5</xdr:col>
      <xdr:colOff>73025</xdr:colOff>
      <xdr:row>33</xdr:row>
      <xdr:rowOff>287249</xdr:rowOff>
    </xdr:to>
    <xdr:cxnSp macro="">
      <xdr:nvCxnSpPr>
        <xdr:cNvPr id="110" name="直線コネクタ 109"/>
        <xdr:cNvCxnSpPr/>
      </xdr:nvCxnSpPr>
      <xdr:spPr bwMode="auto">
        <a:xfrm>
          <a:off x="5562600" y="621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17729</xdr:rowOff>
    </xdr:from>
    <xdr:to>
      <xdr:col>4</xdr:col>
      <xdr:colOff>1117600</xdr:colOff>
      <xdr:row>34</xdr:row>
      <xdr:rowOff>110410</xdr:rowOff>
    </xdr:to>
    <xdr:cxnSp macro="">
      <xdr:nvCxnSpPr>
        <xdr:cNvPr id="111" name="直線コネクタ 110"/>
        <xdr:cNvCxnSpPr/>
      </xdr:nvCxnSpPr>
      <xdr:spPr bwMode="auto">
        <a:xfrm>
          <a:off x="5003800" y="5942279"/>
          <a:ext cx="647700" cy="43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156503</xdr:rowOff>
    </xdr:from>
    <xdr:ext cx="762000" cy="259045"/>
    <xdr:sp macro="" textlink="">
      <xdr:nvSpPr>
        <xdr:cNvPr id="112" name="人口1人当たり決算額の推移平均値テキスト445"/>
        <xdr:cNvSpPr txBox="1"/>
      </xdr:nvSpPr>
      <xdr:spPr>
        <a:xfrm>
          <a:off x="5740400" y="6766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184426</xdr:rowOff>
    </xdr:from>
    <xdr:to>
      <xdr:col>5</xdr:col>
      <xdr:colOff>34925</xdr:colOff>
      <xdr:row>35</xdr:row>
      <xdr:rowOff>286026</xdr:rowOff>
    </xdr:to>
    <xdr:sp macro="" textlink="">
      <xdr:nvSpPr>
        <xdr:cNvPr id="113" name="フローチャート : 判断 112"/>
        <xdr:cNvSpPr/>
      </xdr:nvSpPr>
      <xdr:spPr bwMode="auto">
        <a:xfrm>
          <a:off x="56007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17729</xdr:rowOff>
    </xdr:from>
    <xdr:to>
      <xdr:col>4</xdr:col>
      <xdr:colOff>469900</xdr:colOff>
      <xdr:row>33</xdr:row>
      <xdr:rowOff>146235</xdr:rowOff>
    </xdr:to>
    <xdr:cxnSp macro="">
      <xdr:nvCxnSpPr>
        <xdr:cNvPr id="114" name="直線コネクタ 113"/>
        <xdr:cNvCxnSpPr/>
      </xdr:nvCxnSpPr>
      <xdr:spPr bwMode="auto">
        <a:xfrm flipV="1">
          <a:off x="4305300" y="5942279"/>
          <a:ext cx="698500" cy="12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23688</xdr:rowOff>
    </xdr:from>
    <xdr:to>
      <xdr:col>4</xdr:col>
      <xdr:colOff>520700</xdr:colOff>
      <xdr:row>36</xdr:row>
      <xdr:rowOff>125288</xdr:rowOff>
    </xdr:to>
    <xdr:sp macro="" textlink="">
      <xdr:nvSpPr>
        <xdr:cNvPr id="115" name="フローチャート : 判断 114"/>
        <xdr:cNvSpPr/>
      </xdr:nvSpPr>
      <xdr:spPr bwMode="auto">
        <a:xfrm>
          <a:off x="49530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110065</xdr:rowOff>
    </xdr:from>
    <xdr:ext cx="736600" cy="259045"/>
    <xdr:sp macro="" textlink="">
      <xdr:nvSpPr>
        <xdr:cNvPr id="116" name="テキスト ボックス 115"/>
        <xdr:cNvSpPr txBox="1"/>
      </xdr:nvSpPr>
      <xdr:spPr>
        <a:xfrm>
          <a:off x="4622800" y="706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146235</xdr:rowOff>
    </xdr:from>
    <xdr:to>
      <xdr:col>3</xdr:col>
      <xdr:colOff>904875</xdr:colOff>
      <xdr:row>33</xdr:row>
      <xdr:rowOff>329899</xdr:rowOff>
    </xdr:to>
    <xdr:cxnSp macro="">
      <xdr:nvCxnSpPr>
        <xdr:cNvPr id="117" name="直線コネクタ 116"/>
        <xdr:cNvCxnSpPr/>
      </xdr:nvCxnSpPr>
      <xdr:spPr bwMode="auto">
        <a:xfrm flipV="1">
          <a:off x="3606800" y="6070785"/>
          <a:ext cx="698500" cy="183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319659</xdr:rowOff>
    </xdr:from>
    <xdr:to>
      <xdr:col>3</xdr:col>
      <xdr:colOff>955675</xdr:colOff>
      <xdr:row>36</xdr:row>
      <xdr:rowOff>78359</xdr:rowOff>
    </xdr:to>
    <xdr:sp macro="" textlink="">
      <xdr:nvSpPr>
        <xdr:cNvPr id="118" name="フローチャート : 判断 117"/>
        <xdr:cNvSpPr/>
      </xdr:nvSpPr>
      <xdr:spPr bwMode="auto">
        <a:xfrm>
          <a:off x="42545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63136</xdr:rowOff>
    </xdr:from>
    <xdr:ext cx="762000" cy="259045"/>
    <xdr:sp macro="" textlink="">
      <xdr:nvSpPr>
        <xdr:cNvPr id="119" name="テキスト ボックス 118"/>
        <xdr:cNvSpPr txBox="1"/>
      </xdr:nvSpPr>
      <xdr:spPr>
        <a:xfrm>
          <a:off x="39243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231046</xdr:rowOff>
    </xdr:from>
    <xdr:to>
      <xdr:col>3</xdr:col>
      <xdr:colOff>206375</xdr:colOff>
      <xdr:row>33</xdr:row>
      <xdr:rowOff>329899</xdr:rowOff>
    </xdr:to>
    <xdr:cxnSp macro="">
      <xdr:nvCxnSpPr>
        <xdr:cNvPr id="120" name="直線コネクタ 119"/>
        <xdr:cNvCxnSpPr/>
      </xdr:nvCxnSpPr>
      <xdr:spPr bwMode="auto">
        <a:xfrm>
          <a:off x="2908300" y="6155596"/>
          <a:ext cx="698500" cy="9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261921</xdr:rowOff>
    </xdr:from>
    <xdr:to>
      <xdr:col>3</xdr:col>
      <xdr:colOff>257175</xdr:colOff>
      <xdr:row>36</xdr:row>
      <xdr:rowOff>20621</xdr:rowOff>
    </xdr:to>
    <xdr:sp macro="" textlink="">
      <xdr:nvSpPr>
        <xdr:cNvPr id="121" name="フローチャート : 判断 120"/>
        <xdr:cNvSpPr/>
      </xdr:nvSpPr>
      <xdr:spPr bwMode="auto">
        <a:xfrm>
          <a:off x="3556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5398</xdr:rowOff>
    </xdr:from>
    <xdr:ext cx="762000" cy="259045"/>
    <xdr:sp macro="" textlink="">
      <xdr:nvSpPr>
        <xdr:cNvPr id="122" name="テキスト ボックス 121"/>
        <xdr:cNvSpPr txBox="1"/>
      </xdr:nvSpPr>
      <xdr:spPr>
        <a:xfrm>
          <a:off x="32258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225345</xdr:rowOff>
    </xdr:from>
    <xdr:to>
      <xdr:col>2</xdr:col>
      <xdr:colOff>692150</xdr:colOff>
      <xdr:row>35</xdr:row>
      <xdr:rowOff>326945</xdr:rowOff>
    </xdr:to>
    <xdr:sp macro="" textlink="">
      <xdr:nvSpPr>
        <xdr:cNvPr id="123" name="フローチャート : 判断 122"/>
        <xdr:cNvSpPr/>
      </xdr:nvSpPr>
      <xdr:spPr bwMode="auto">
        <a:xfrm>
          <a:off x="2857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311722</xdr:rowOff>
    </xdr:from>
    <xdr:ext cx="762000" cy="259045"/>
    <xdr:sp macro="" textlink="">
      <xdr:nvSpPr>
        <xdr:cNvPr id="124" name="テキスト ボックス 123"/>
        <xdr:cNvSpPr txBox="1"/>
      </xdr:nvSpPr>
      <xdr:spPr>
        <a:xfrm>
          <a:off x="2527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59610</xdr:rowOff>
    </xdr:from>
    <xdr:to>
      <xdr:col>5</xdr:col>
      <xdr:colOff>34925</xdr:colOff>
      <xdr:row>34</xdr:row>
      <xdr:rowOff>161210</xdr:rowOff>
    </xdr:to>
    <xdr:sp macro="" textlink="">
      <xdr:nvSpPr>
        <xdr:cNvPr id="130" name="円/楕円 129"/>
        <xdr:cNvSpPr/>
      </xdr:nvSpPr>
      <xdr:spPr bwMode="auto">
        <a:xfrm>
          <a:off x="5600700" y="632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247587</xdr:rowOff>
    </xdr:from>
    <xdr:ext cx="762000" cy="259045"/>
    <xdr:sp macro="" textlink="">
      <xdr:nvSpPr>
        <xdr:cNvPr id="131" name="人口1人当たり決算額の推移該当値テキスト445"/>
        <xdr:cNvSpPr txBox="1"/>
      </xdr:nvSpPr>
      <xdr:spPr>
        <a:xfrm>
          <a:off x="5740400" y="617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27,758</a:t>
          </a:r>
          <a:endParaRPr kumimoji="1" lang="ja-JP" altLang="en-US" sz="1000" b="1">
            <a:solidFill>
              <a:srgbClr val="FF0000"/>
            </a:solidFill>
            <a:latin typeface="ＭＳ Ｐゴシック"/>
          </a:endParaRPr>
        </a:p>
      </xdr:txBody>
    </xdr:sp>
    <xdr:clientData/>
  </xdr:oneCellAnchor>
  <xdr:twoCellAnchor>
    <xdr:from>
      <xdr:col>4</xdr:col>
      <xdr:colOff>419100</xdr:colOff>
      <xdr:row>32</xdr:row>
      <xdr:rowOff>138379</xdr:rowOff>
    </xdr:from>
    <xdr:to>
      <xdr:col>4</xdr:col>
      <xdr:colOff>520700</xdr:colOff>
      <xdr:row>33</xdr:row>
      <xdr:rowOff>68529</xdr:rowOff>
    </xdr:to>
    <xdr:sp macro="" textlink="">
      <xdr:nvSpPr>
        <xdr:cNvPr id="132" name="円/楕円 131"/>
        <xdr:cNvSpPr/>
      </xdr:nvSpPr>
      <xdr:spPr bwMode="auto">
        <a:xfrm>
          <a:off x="4953000" y="58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31</xdr:row>
      <xdr:rowOff>250156</xdr:rowOff>
    </xdr:from>
    <xdr:ext cx="736600" cy="259045"/>
    <xdr:sp macro="" textlink="">
      <xdr:nvSpPr>
        <xdr:cNvPr id="133" name="テキスト ボックス 132"/>
        <xdr:cNvSpPr txBox="1"/>
      </xdr:nvSpPr>
      <xdr:spPr>
        <a:xfrm>
          <a:off x="4622800" y="566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41,096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95435</xdr:rowOff>
    </xdr:from>
    <xdr:to>
      <xdr:col>3</xdr:col>
      <xdr:colOff>955675</xdr:colOff>
      <xdr:row>33</xdr:row>
      <xdr:rowOff>197035</xdr:rowOff>
    </xdr:to>
    <xdr:sp macro="" textlink="">
      <xdr:nvSpPr>
        <xdr:cNvPr id="134" name="円/楕円 133"/>
        <xdr:cNvSpPr/>
      </xdr:nvSpPr>
      <xdr:spPr bwMode="auto">
        <a:xfrm>
          <a:off x="4254500" y="60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35762</xdr:rowOff>
    </xdr:from>
    <xdr:ext cx="762000" cy="259045"/>
    <xdr:sp macro="" textlink="">
      <xdr:nvSpPr>
        <xdr:cNvPr id="135" name="テキスト ボックス 134"/>
        <xdr:cNvSpPr txBox="1"/>
      </xdr:nvSpPr>
      <xdr:spPr>
        <a:xfrm>
          <a:off x="3924300" y="578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279099</xdr:rowOff>
    </xdr:from>
    <xdr:to>
      <xdr:col>3</xdr:col>
      <xdr:colOff>257175</xdr:colOff>
      <xdr:row>34</xdr:row>
      <xdr:rowOff>37799</xdr:rowOff>
    </xdr:to>
    <xdr:sp macro="" textlink="">
      <xdr:nvSpPr>
        <xdr:cNvPr id="136" name="円/楕円 135"/>
        <xdr:cNvSpPr/>
      </xdr:nvSpPr>
      <xdr:spPr bwMode="auto">
        <a:xfrm>
          <a:off x="3556000" y="620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47976</xdr:rowOff>
    </xdr:from>
    <xdr:ext cx="762000" cy="259045"/>
    <xdr:sp macro="" textlink="">
      <xdr:nvSpPr>
        <xdr:cNvPr id="137" name="テキスト ボックス 136"/>
        <xdr:cNvSpPr txBox="1"/>
      </xdr:nvSpPr>
      <xdr:spPr>
        <a:xfrm>
          <a:off x="3225800" y="597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180246</xdr:rowOff>
    </xdr:from>
    <xdr:to>
      <xdr:col>2</xdr:col>
      <xdr:colOff>692150</xdr:colOff>
      <xdr:row>33</xdr:row>
      <xdr:rowOff>281846</xdr:rowOff>
    </xdr:to>
    <xdr:sp macro="" textlink="">
      <xdr:nvSpPr>
        <xdr:cNvPr id="138" name="円/楕円 137"/>
        <xdr:cNvSpPr/>
      </xdr:nvSpPr>
      <xdr:spPr bwMode="auto">
        <a:xfrm>
          <a:off x="2857500" y="6104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120573</xdr:rowOff>
    </xdr:from>
    <xdr:ext cx="762000" cy="259045"/>
    <xdr:sp macro="" textlink="">
      <xdr:nvSpPr>
        <xdr:cNvPr id="139" name="テキスト ボックス 138"/>
        <xdr:cNvSpPr txBox="1"/>
      </xdr:nvSpPr>
      <xdr:spPr>
        <a:xfrm>
          <a:off x="2527300" y="587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147472</xdr:rowOff>
    </xdr:from>
    <xdr:to>
      <xdr:col>6</xdr:col>
      <xdr:colOff>511175</xdr:colOff>
      <xdr:row>32</xdr:row>
      <xdr:rowOff>49272</xdr:rowOff>
    </xdr:to>
    <xdr:cxnSp macro="">
      <xdr:nvCxnSpPr>
        <xdr:cNvPr id="63" name="直線コネクタ 62"/>
        <xdr:cNvCxnSpPr/>
      </xdr:nvCxnSpPr>
      <xdr:spPr>
        <a:xfrm flipV="1">
          <a:off x="3797300" y="5462422"/>
          <a:ext cx="8382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77941</xdr:rowOff>
    </xdr:from>
    <xdr:ext cx="534377" cy="259045"/>
    <xdr:sp macro="" textlink="">
      <xdr:nvSpPr>
        <xdr:cNvPr id="64" name="人件費平均値テキスト"/>
        <xdr:cNvSpPr txBox="1"/>
      </xdr:nvSpPr>
      <xdr:spPr>
        <a:xfrm>
          <a:off x="4686300" y="60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49272</xdr:rowOff>
    </xdr:from>
    <xdr:to>
      <xdr:col>5</xdr:col>
      <xdr:colOff>358775</xdr:colOff>
      <xdr:row>32</xdr:row>
      <xdr:rowOff>156355</xdr:rowOff>
    </xdr:to>
    <xdr:cxnSp macro="">
      <xdr:nvCxnSpPr>
        <xdr:cNvPr id="66" name="直線コネクタ 65"/>
        <xdr:cNvCxnSpPr/>
      </xdr:nvCxnSpPr>
      <xdr:spPr>
        <a:xfrm flipV="1">
          <a:off x="2908300" y="5535672"/>
          <a:ext cx="889000" cy="10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6963</xdr:rowOff>
    </xdr:from>
    <xdr:to>
      <xdr:col>5</xdr:col>
      <xdr:colOff>409575</xdr:colOff>
      <xdr:row>36</xdr:row>
      <xdr:rowOff>108563</xdr:rowOff>
    </xdr:to>
    <xdr:sp macro="" textlink="">
      <xdr:nvSpPr>
        <xdr:cNvPr id="67" name="フローチャート : 判断 66"/>
        <xdr:cNvSpPr/>
      </xdr:nvSpPr>
      <xdr:spPr>
        <a:xfrm>
          <a:off x="3746500" y="617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99690</xdr:rowOff>
    </xdr:from>
    <xdr:ext cx="534377" cy="259045"/>
    <xdr:sp macro="" textlink="">
      <xdr:nvSpPr>
        <xdr:cNvPr id="68" name="テキスト ボックス 67"/>
        <xdr:cNvSpPr txBox="1"/>
      </xdr:nvSpPr>
      <xdr:spPr>
        <a:xfrm>
          <a:off x="3530111" y="62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156355</xdr:rowOff>
    </xdr:from>
    <xdr:to>
      <xdr:col>4</xdr:col>
      <xdr:colOff>155575</xdr:colOff>
      <xdr:row>33</xdr:row>
      <xdr:rowOff>24094</xdr:rowOff>
    </xdr:to>
    <xdr:cxnSp macro="">
      <xdr:nvCxnSpPr>
        <xdr:cNvPr id="69" name="直線コネクタ 68"/>
        <xdr:cNvCxnSpPr/>
      </xdr:nvCxnSpPr>
      <xdr:spPr>
        <a:xfrm flipV="1">
          <a:off x="2019300" y="564275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169106</xdr:rowOff>
    </xdr:from>
    <xdr:to>
      <xdr:col>4</xdr:col>
      <xdr:colOff>206375</xdr:colOff>
      <xdr:row>36</xdr:row>
      <xdr:rowOff>99256</xdr:rowOff>
    </xdr:to>
    <xdr:sp macro="" textlink="">
      <xdr:nvSpPr>
        <xdr:cNvPr id="70" name="フローチャート : 判断 69"/>
        <xdr:cNvSpPr/>
      </xdr:nvSpPr>
      <xdr:spPr>
        <a:xfrm>
          <a:off x="2857500" y="61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90383</xdr:rowOff>
    </xdr:from>
    <xdr:ext cx="534377" cy="259045"/>
    <xdr:sp macro="" textlink="">
      <xdr:nvSpPr>
        <xdr:cNvPr id="71" name="テキスト ボックス 70"/>
        <xdr:cNvSpPr txBox="1"/>
      </xdr:nvSpPr>
      <xdr:spPr>
        <a:xfrm>
          <a:off x="2641111" y="62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125233</xdr:rowOff>
    </xdr:from>
    <xdr:to>
      <xdr:col>2</xdr:col>
      <xdr:colOff>638175</xdr:colOff>
      <xdr:row>33</xdr:row>
      <xdr:rowOff>24094</xdr:rowOff>
    </xdr:to>
    <xdr:cxnSp macro="">
      <xdr:nvCxnSpPr>
        <xdr:cNvPr id="72" name="直線コネクタ 71"/>
        <xdr:cNvCxnSpPr/>
      </xdr:nvCxnSpPr>
      <xdr:spPr>
        <a:xfrm>
          <a:off x="1130300" y="5611633"/>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121067</xdr:rowOff>
    </xdr:from>
    <xdr:to>
      <xdr:col>3</xdr:col>
      <xdr:colOff>3175</xdr:colOff>
      <xdr:row>36</xdr:row>
      <xdr:rowOff>51217</xdr:rowOff>
    </xdr:to>
    <xdr:sp macro="" textlink="">
      <xdr:nvSpPr>
        <xdr:cNvPr id="73" name="フローチャート : 判断 72"/>
        <xdr:cNvSpPr/>
      </xdr:nvSpPr>
      <xdr:spPr>
        <a:xfrm>
          <a:off x="1968500" y="612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42344</xdr:rowOff>
    </xdr:from>
    <xdr:ext cx="534377" cy="259045"/>
    <xdr:sp macro="" textlink="">
      <xdr:nvSpPr>
        <xdr:cNvPr id="74" name="テキスト ボックス 73"/>
        <xdr:cNvSpPr txBox="1"/>
      </xdr:nvSpPr>
      <xdr:spPr>
        <a:xfrm>
          <a:off x="1752111" y="62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26590</xdr:rowOff>
    </xdr:from>
    <xdr:to>
      <xdr:col>1</xdr:col>
      <xdr:colOff>485775</xdr:colOff>
      <xdr:row>35</xdr:row>
      <xdr:rowOff>128190</xdr:rowOff>
    </xdr:to>
    <xdr:sp macro="" textlink="">
      <xdr:nvSpPr>
        <xdr:cNvPr id="75" name="フローチャート : 判断 74"/>
        <xdr:cNvSpPr/>
      </xdr:nvSpPr>
      <xdr:spPr>
        <a:xfrm>
          <a:off x="1079500" y="602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119317</xdr:rowOff>
    </xdr:from>
    <xdr:ext cx="534377" cy="259045"/>
    <xdr:sp macro="" textlink="">
      <xdr:nvSpPr>
        <xdr:cNvPr id="76" name="テキスト ボックス 75"/>
        <xdr:cNvSpPr txBox="1"/>
      </xdr:nvSpPr>
      <xdr:spPr>
        <a:xfrm>
          <a:off x="863111" y="612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96672</xdr:rowOff>
    </xdr:from>
    <xdr:to>
      <xdr:col>6</xdr:col>
      <xdr:colOff>561975</xdr:colOff>
      <xdr:row>32</xdr:row>
      <xdr:rowOff>26822</xdr:rowOff>
    </xdr:to>
    <xdr:sp macro="" textlink="">
      <xdr:nvSpPr>
        <xdr:cNvPr id="82" name="円/楕円 81"/>
        <xdr:cNvSpPr/>
      </xdr:nvSpPr>
      <xdr:spPr>
        <a:xfrm>
          <a:off x="4584700" y="54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11599</xdr:rowOff>
    </xdr:from>
    <xdr:ext cx="534377" cy="259045"/>
    <xdr:sp macro="" textlink="">
      <xdr:nvSpPr>
        <xdr:cNvPr id="83" name="人件費該当値テキスト"/>
        <xdr:cNvSpPr txBox="1"/>
      </xdr:nvSpPr>
      <xdr:spPr>
        <a:xfrm>
          <a:off x="4686300" y="532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169922</xdr:rowOff>
    </xdr:from>
    <xdr:to>
      <xdr:col>5</xdr:col>
      <xdr:colOff>409575</xdr:colOff>
      <xdr:row>32</xdr:row>
      <xdr:rowOff>100072</xdr:rowOff>
    </xdr:to>
    <xdr:sp macro="" textlink="">
      <xdr:nvSpPr>
        <xdr:cNvPr id="84" name="円/楕円 83"/>
        <xdr:cNvSpPr/>
      </xdr:nvSpPr>
      <xdr:spPr>
        <a:xfrm>
          <a:off x="3746500" y="54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116599</xdr:rowOff>
    </xdr:from>
    <xdr:ext cx="534377" cy="259045"/>
    <xdr:sp macro="" textlink="">
      <xdr:nvSpPr>
        <xdr:cNvPr id="85" name="テキスト ボックス 84"/>
        <xdr:cNvSpPr txBox="1"/>
      </xdr:nvSpPr>
      <xdr:spPr>
        <a:xfrm>
          <a:off x="3530111" y="526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78,269</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105555</xdr:rowOff>
    </xdr:from>
    <xdr:to>
      <xdr:col>4</xdr:col>
      <xdr:colOff>206375</xdr:colOff>
      <xdr:row>33</xdr:row>
      <xdr:rowOff>35705</xdr:rowOff>
    </xdr:to>
    <xdr:sp macro="" textlink="">
      <xdr:nvSpPr>
        <xdr:cNvPr id="86" name="円/楕円 85"/>
        <xdr:cNvSpPr/>
      </xdr:nvSpPr>
      <xdr:spPr>
        <a:xfrm>
          <a:off x="2857500" y="55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52232</xdr:rowOff>
    </xdr:from>
    <xdr:ext cx="534377" cy="259045"/>
    <xdr:sp macro="" textlink="">
      <xdr:nvSpPr>
        <xdr:cNvPr id="87" name="テキスト ボックス 86"/>
        <xdr:cNvSpPr txBox="1"/>
      </xdr:nvSpPr>
      <xdr:spPr>
        <a:xfrm>
          <a:off x="2641111" y="536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74,990</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144744</xdr:rowOff>
    </xdr:from>
    <xdr:to>
      <xdr:col>3</xdr:col>
      <xdr:colOff>3175</xdr:colOff>
      <xdr:row>33</xdr:row>
      <xdr:rowOff>74894</xdr:rowOff>
    </xdr:to>
    <xdr:sp macro="" textlink="">
      <xdr:nvSpPr>
        <xdr:cNvPr id="88" name="円/楕円 87"/>
        <xdr:cNvSpPr/>
      </xdr:nvSpPr>
      <xdr:spPr>
        <a:xfrm>
          <a:off x="1968500" y="5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91421</xdr:rowOff>
    </xdr:from>
    <xdr:ext cx="534377" cy="259045"/>
    <xdr:sp macro="" textlink="">
      <xdr:nvSpPr>
        <xdr:cNvPr id="89" name="テキスト ボックス 88"/>
        <xdr:cNvSpPr txBox="1"/>
      </xdr:nvSpPr>
      <xdr:spPr>
        <a:xfrm>
          <a:off x="1752111" y="540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73,790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74433</xdr:rowOff>
    </xdr:from>
    <xdr:to>
      <xdr:col>1</xdr:col>
      <xdr:colOff>485775</xdr:colOff>
      <xdr:row>33</xdr:row>
      <xdr:rowOff>4583</xdr:rowOff>
    </xdr:to>
    <xdr:sp macro="" textlink="">
      <xdr:nvSpPr>
        <xdr:cNvPr id="90" name="円/楕円 89"/>
        <xdr:cNvSpPr/>
      </xdr:nvSpPr>
      <xdr:spPr>
        <a:xfrm>
          <a:off x="1079500" y="55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21110</xdr:rowOff>
    </xdr:from>
    <xdr:ext cx="534377" cy="259045"/>
    <xdr:sp macro="" textlink="">
      <xdr:nvSpPr>
        <xdr:cNvPr id="91" name="テキスト ボックス 90"/>
        <xdr:cNvSpPr txBox="1"/>
      </xdr:nvSpPr>
      <xdr:spPr>
        <a:xfrm>
          <a:off x="863111" y="53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57</xdr:row>
      <xdr:rowOff>26757</xdr:rowOff>
    </xdr:from>
    <xdr:to>
      <xdr:col>6</xdr:col>
      <xdr:colOff>510540</xdr:colOff>
      <xdr:row>58</xdr:row>
      <xdr:rowOff>67825</xdr:rowOff>
    </xdr:to>
    <xdr:cxnSp macro="">
      <xdr:nvCxnSpPr>
        <xdr:cNvPr id="115" name="直線コネクタ 114"/>
        <xdr:cNvCxnSpPr/>
      </xdr:nvCxnSpPr>
      <xdr:spPr>
        <a:xfrm flipV="1">
          <a:off x="4633595" y="9799407"/>
          <a:ext cx="1270" cy="21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71652</xdr:rowOff>
    </xdr:from>
    <xdr:ext cx="534377" cy="259045"/>
    <xdr:sp macro="" textlink="">
      <xdr:nvSpPr>
        <xdr:cNvPr id="116" name="物件費最小値テキスト"/>
        <xdr:cNvSpPr txBox="1"/>
      </xdr:nvSpPr>
      <xdr:spPr>
        <a:xfrm>
          <a:off x="4686300" y="100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58</xdr:row>
      <xdr:rowOff>67825</xdr:rowOff>
    </xdr:from>
    <xdr:to>
      <xdr:col>6</xdr:col>
      <xdr:colOff>600075</xdr:colOff>
      <xdr:row>58</xdr:row>
      <xdr:rowOff>67825</xdr:rowOff>
    </xdr:to>
    <xdr:cxnSp macro="">
      <xdr:nvCxnSpPr>
        <xdr:cNvPr id="117" name="直線コネクタ 116"/>
        <xdr:cNvCxnSpPr/>
      </xdr:nvCxnSpPr>
      <xdr:spPr>
        <a:xfrm>
          <a:off x="4546600" y="1001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144884</xdr:rowOff>
    </xdr:from>
    <xdr:ext cx="534377" cy="259045"/>
    <xdr:sp macro="" textlink="">
      <xdr:nvSpPr>
        <xdr:cNvPr id="118" name="物件費最大値テキスト"/>
        <xdr:cNvSpPr txBox="1"/>
      </xdr:nvSpPr>
      <xdr:spPr>
        <a:xfrm>
          <a:off x="4686300" y="95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57</xdr:row>
      <xdr:rowOff>26757</xdr:rowOff>
    </xdr:from>
    <xdr:to>
      <xdr:col>6</xdr:col>
      <xdr:colOff>600075</xdr:colOff>
      <xdr:row>57</xdr:row>
      <xdr:rowOff>26757</xdr:rowOff>
    </xdr:to>
    <xdr:cxnSp macro="">
      <xdr:nvCxnSpPr>
        <xdr:cNvPr id="119" name="直線コネクタ 118"/>
        <xdr:cNvCxnSpPr/>
      </xdr:nvCxnSpPr>
      <xdr:spPr>
        <a:xfrm>
          <a:off x="4546600" y="979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72076</xdr:rowOff>
    </xdr:from>
    <xdr:to>
      <xdr:col>6</xdr:col>
      <xdr:colOff>511175</xdr:colOff>
      <xdr:row>57</xdr:row>
      <xdr:rowOff>89484</xdr:rowOff>
    </xdr:to>
    <xdr:cxnSp macro="">
      <xdr:nvCxnSpPr>
        <xdr:cNvPr id="120" name="直線コネクタ 119"/>
        <xdr:cNvCxnSpPr/>
      </xdr:nvCxnSpPr>
      <xdr:spPr>
        <a:xfrm flipV="1">
          <a:off x="3797300" y="9844726"/>
          <a:ext cx="838200" cy="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106261</xdr:rowOff>
    </xdr:from>
    <xdr:ext cx="534377" cy="259045"/>
    <xdr:sp macro="" textlink="">
      <xdr:nvSpPr>
        <xdr:cNvPr id="121" name="物件費平均値テキスト"/>
        <xdr:cNvSpPr txBox="1"/>
      </xdr:nvSpPr>
      <xdr:spPr>
        <a:xfrm>
          <a:off x="4686300" y="9878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127834</xdr:rowOff>
    </xdr:from>
    <xdr:to>
      <xdr:col>6</xdr:col>
      <xdr:colOff>561975</xdr:colOff>
      <xdr:row>58</xdr:row>
      <xdr:rowOff>57984</xdr:rowOff>
    </xdr:to>
    <xdr:sp macro="" textlink="">
      <xdr:nvSpPr>
        <xdr:cNvPr id="122" name="フローチャート : 判断 121"/>
        <xdr:cNvSpPr/>
      </xdr:nvSpPr>
      <xdr:spPr>
        <a:xfrm>
          <a:off x="4584700" y="990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99985</xdr:rowOff>
    </xdr:from>
    <xdr:to>
      <xdr:col>5</xdr:col>
      <xdr:colOff>358775</xdr:colOff>
      <xdr:row>57</xdr:row>
      <xdr:rowOff>89484</xdr:rowOff>
    </xdr:to>
    <xdr:cxnSp macro="">
      <xdr:nvCxnSpPr>
        <xdr:cNvPr id="123" name="直線コネクタ 122"/>
        <xdr:cNvCxnSpPr/>
      </xdr:nvCxnSpPr>
      <xdr:spPr>
        <a:xfrm>
          <a:off x="2908300" y="9701185"/>
          <a:ext cx="889000" cy="1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4" name="フローチャート : 判断 123"/>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47652</xdr:rowOff>
    </xdr:from>
    <xdr:ext cx="534377" cy="259045"/>
    <xdr:sp macro="" textlink="">
      <xdr:nvSpPr>
        <xdr:cNvPr id="125" name="テキスト ボックス 124"/>
        <xdr:cNvSpPr txBox="1"/>
      </xdr:nvSpPr>
      <xdr:spPr>
        <a:xfrm>
          <a:off x="3530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104987</xdr:rowOff>
    </xdr:from>
    <xdr:to>
      <xdr:col>4</xdr:col>
      <xdr:colOff>155575</xdr:colOff>
      <xdr:row>56</xdr:row>
      <xdr:rowOff>99985</xdr:rowOff>
    </xdr:to>
    <xdr:cxnSp macro="">
      <xdr:nvCxnSpPr>
        <xdr:cNvPr id="126" name="直線コネクタ 125"/>
        <xdr:cNvCxnSpPr/>
      </xdr:nvCxnSpPr>
      <xdr:spPr>
        <a:xfrm>
          <a:off x="2019300" y="9534737"/>
          <a:ext cx="889000" cy="1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7" name="フローチャート : 判断 126"/>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60290</xdr:rowOff>
    </xdr:from>
    <xdr:ext cx="534377" cy="259045"/>
    <xdr:sp macro="" textlink="">
      <xdr:nvSpPr>
        <xdr:cNvPr id="128" name="テキスト ボックス 127"/>
        <xdr:cNvSpPr txBox="1"/>
      </xdr:nvSpPr>
      <xdr:spPr>
        <a:xfrm>
          <a:off x="2641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54691</xdr:rowOff>
    </xdr:from>
    <xdr:to>
      <xdr:col>2</xdr:col>
      <xdr:colOff>638175</xdr:colOff>
      <xdr:row>55</xdr:row>
      <xdr:rowOff>104987</xdr:rowOff>
    </xdr:to>
    <xdr:cxnSp macro="">
      <xdr:nvCxnSpPr>
        <xdr:cNvPr id="129" name="直線コネクタ 128"/>
        <xdr:cNvCxnSpPr/>
      </xdr:nvCxnSpPr>
      <xdr:spPr>
        <a:xfrm>
          <a:off x="1130300" y="8798641"/>
          <a:ext cx="889000" cy="7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30" name="フローチャート : 判断 129"/>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70180</xdr:rowOff>
    </xdr:from>
    <xdr:ext cx="534377" cy="259045"/>
    <xdr:sp macro="" textlink="">
      <xdr:nvSpPr>
        <xdr:cNvPr id="131" name="テキスト ボックス 130"/>
        <xdr:cNvSpPr txBox="1"/>
      </xdr:nvSpPr>
      <xdr:spPr>
        <a:xfrm>
          <a:off x="1752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32" name="フローチャート : 判断 131"/>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62081</xdr:rowOff>
    </xdr:from>
    <xdr:ext cx="534377" cy="259045"/>
    <xdr:sp macro="" textlink="">
      <xdr:nvSpPr>
        <xdr:cNvPr id="133" name="テキスト ボックス 132"/>
        <xdr:cNvSpPr txBox="1"/>
      </xdr:nvSpPr>
      <xdr:spPr>
        <a:xfrm>
          <a:off x="863111" y="100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21276</xdr:rowOff>
    </xdr:from>
    <xdr:to>
      <xdr:col>6</xdr:col>
      <xdr:colOff>561975</xdr:colOff>
      <xdr:row>57</xdr:row>
      <xdr:rowOff>122876</xdr:rowOff>
    </xdr:to>
    <xdr:sp macro="" textlink="">
      <xdr:nvSpPr>
        <xdr:cNvPr id="139" name="円/楕円 138"/>
        <xdr:cNvSpPr/>
      </xdr:nvSpPr>
      <xdr:spPr>
        <a:xfrm>
          <a:off x="4584700" y="97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107653</xdr:rowOff>
    </xdr:from>
    <xdr:ext cx="534377" cy="259045"/>
    <xdr:sp macro="" textlink="">
      <xdr:nvSpPr>
        <xdr:cNvPr id="140" name="物件費該当値テキスト"/>
        <xdr:cNvSpPr txBox="1"/>
      </xdr:nvSpPr>
      <xdr:spPr>
        <a:xfrm>
          <a:off x="4686300" y="97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38684</xdr:rowOff>
    </xdr:from>
    <xdr:to>
      <xdr:col>5</xdr:col>
      <xdr:colOff>409575</xdr:colOff>
      <xdr:row>57</xdr:row>
      <xdr:rowOff>140284</xdr:rowOff>
    </xdr:to>
    <xdr:sp macro="" textlink="">
      <xdr:nvSpPr>
        <xdr:cNvPr id="141" name="円/楕円 140"/>
        <xdr:cNvSpPr/>
      </xdr:nvSpPr>
      <xdr:spPr>
        <a:xfrm>
          <a:off x="3746500" y="9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156811</xdr:rowOff>
    </xdr:from>
    <xdr:ext cx="534377" cy="259045"/>
    <xdr:sp macro="" textlink="">
      <xdr:nvSpPr>
        <xdr:cNvPr id="142" name="テキスト ボックス 141"/>
        <xdr:cNvSpPr txBox="1"/>
      </xdr:nvSpPr>
      <xdr:spPr>
        <a:xfrm>
          <a:off x="3530111" y="95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49185</xdr:rowOff>
    </xdr:from>
    <xdr:to>
      <xdr:col>4</xdr:col>
      <xdr:colOff>206375</xdr:colOff>
      <xdr:row>56</xdr:row>
      <xdr:rowOff>150785</xdr:rowOff>
    </xdr:to>
    <xdr:sp macro="" textlink="">
      <xdr:nvSpPr>
        <xdr:cNvPr id="143" name="円/楕円 142"/>
        <xdr:cNvSpPr/>
      </xdr:nvSpPr>
      <xdr:spPr>
        <a:xfrm>
          <a:off x="2857500" y="96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167312</xdr:rowOff>
    </xdr:from>
    <xdr:ext cx="599010" cy="259045"/>
    <xdr:sp macro="" textlink="">
      <xdr:nvSpPr>
        <xdr:cNvPr id="144" name="テキスト ボックス 143"/>
        <xdr:cNvSpPr txBox="1"/>
      </xdr:nvSpPr>
      <xdr:spPr>
        <a:xfrm>
          <a:off x="2608794" y="942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120,424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54187</xdr:rowOff>
    </xdr:from>
    <xdr:to>
      <xdr:col>3</xdr:col>
      <xdr:colOff>3175</xdr:colOff>
      <xdr:row>55</xdr:row>
      <xdr:rowOff>155787</xdr:rowOff>
    </xdr:to>
    <xdr:sp macro="" textlink="">
      <xdr:nvSpPr>
        <xdr:cNvPr id="145" name="円/楕円 144"/>
        <xdr:cNvSpPr/>
      </xdr:nvSpPr>
      <xdr:spPr>
        <a:xfrm>
          <a:off x="1968500" y="948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864</xdr:rowOff>
    </xdr:from>
    <xdr:ext cx="599010" cy="259045"/>
    <xdr:sp macro="" textlink="">
      <xdr:nvSpPr>
        <xdr:cNvPr id="146" name="テキスト ボックス 145"/>
        <xdr:cNvSpPr txBox="1"/>
      </xdr:nvSpPr>
      <xdr:spPr>
        <a:xfrm>
          <a:off x="1719794" y="92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164,111</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3891</xdr:rowOff>
    </xdr:from>
    <xdr:to>
      <xdr:col>1</xdr:col>
      <xdr:colOff>485775</xdr:colOff>
      <xdr:row>51</xdr:row>
      <xdr:rowOff>105491</xdr:rowOff>
    </xdr:to>
    <xdr:sp macro="" textlink="">
      <xdr:nvSpPr>
        <xdr:cNvPr id="147" name="円/楕円 146"/>
        <xdr:cNvSpPr/>
      </xdr:nvSpPr>
      <xdr:spPr>
        <a:xfrm>
          <a:off x="1079500" y="87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122018</xdr:rowOff>
    </xdr:from>
    <xdr:ext cx="599010" cy="259045"/>
    <xdr:sp macro="" textlink="">
      <xdr:nvSpPr>
        <xdr:cNvPr id="148" name="テキスト ボックス 147"/>
        <xdr:cNvSpPr txBox="1"/>
      </xdr:nvSpPr>
      <xdr:spPr>
        <a:xfrm>
          <a:off x="830794" y="852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9" name="直線コネクタ 158"/>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0" name="テキスト ボックス 159"/>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3" name="直線コネクタ 162"/>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4" name="テキスト ボックス 163"/>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8" name="直線コネクタ 167"/>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69"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70" name="直線コネクタ 169"/>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1"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2" name="直線コネクタ 171"/>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18256</xdr:rowOff>
    </xdr:from>
    <xdr:to>
      <xdr:col>6</xdr:col>
      <xdr:colOff>511175</xdr:colOff>
      <xdr:row>75</xdr:row>
      <xdr:rowOff>50203</xdr:rowOff>
    </xdr:to>
    <xdr:cxnSp macro="">
      <xdr:nvCxnSpPr>
        <xdr:cNvPr id="173" name="直線コネクタ 172"/>
        <xdr:cNvCxnSpPr/>
      </xdr:nvCxnSpPr>
      <xdr:spPr>
        <a:xfrm>
          <a:off x="3797300" y="12877006"/>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63727</xdr:rowOff>
    </xdr:from>
    <xdr:ext cx="469744" cy="259045"/>
    <xdr:sp macro="" textlink="">
      <xdr:nvSpPr>
        <xdr:cNvPr id="174" name="維持補修費平均値テキスト"/>
        <xdr:cNvSpPr txBox="1"/>
      </xdr:nvSpPr>
      <xdr:spPr>
        <a:xfrm>
          <a:off x="4686300" y="130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5" name="フローチャート : 判断 174"/>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162560</xdr:rowOff>
    </xdr:from>
    <xdr:to>
      <xdr:col>5</xdr:col>
      <xdr:colOff>358775</xdr:colOff>
      <xdr:row>75</xdr:row>
      <xdr:rowOff>18256</xdr:rowOff>
    </xdr:to>
    <xdr:cxnSp macro="">
      <xdr:nvCxnSpPr>
        <xdr:cNvPr id="176" name="直線コネクタ 175"/>
        <xdr:cNvCxnSpPr/>
      </xdr:nvCxnSpPr>
      <xdr:spPr>
        <a:xfrm>
          <a:off x="2908300" y="12678410"/>
          <a:ext cx="889000" cy="19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119475</xdr:rowOff>
    </xdr:from>
    <xdr:to>
      <xdr:col>5</xdr:col>
      <xdr:colOff>409575</xdr:colOff>
      <xdr:row>77</xdr:row>
      <xdr:rowOff>49625</xdr:rowOff>
    </xdr:to>
    <xdr:sp macro="" textlink="">
      <xdr:nvSpPr>
        <xdr:cNvPr id="177" name="フローチャート : 判断 176"/>
        <xdr:cNvSpPr/>
      </xdr:nvSpPr>
      <xdr:spPr>
        <a:xfrm>
          <a:off x="3746500" y="131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40752</xdr:rowOff>
    </xdr:from>
    <xdr:ext cx="469744" cy="259045"/>
    <xdr:sp macro="" textlink="">
      <xdr:nvSpPr>
        <xdr:cNvPr id="178" name="テキスト ボックス 177"/>
        <xdr:cNvSpPr txBox="1"/>
      </xdr:nvSpPr>
      <xdr:spPr>
        <a:xfrm>
          <a:off x="3562427" y="1324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162560</xdr:rowOff>
    </xdr:from>
    <xdr:to>
      <xdr:col>4</xdr:col>
      <xdr:colOff>155575</xdr:colOff>
      <xdr:row>76</xdr:row>
      <xdr:rowOff>34886</xdr:rowOff>
    </xdr:to>
    <xdr:cxnSp macro="">
      <xdr:nvCxnSpPr>
        <xdr:cNvPr id="179" name="直線コネクタ 178"/>
        <xdr:cNvCxnSpPr/>
      </xdr:nvCxnSpPr>
      <xdr:spPr>
        <a:xfrm flipV="1">
          <a:off x="2019300" y="12678410"/>
          <a:ext cx="889000" cy="3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122504</xdr:rowOff>
    </xdr:from>
    <xdr:to>
      <xdr:col>4</xdr:col>
      <xdr:colOff>206375</xdr:colOff>
      <xdr:row>77</xdr:row>
      <xdr:rowOff>52654</xdr:rowOff>
    </xdr:to>
    <xdr:sp macro="" textlink="">
      <xdr:nvSpPr>
        <xdr:cNvPr id="180" name="フローチャート : 判断 179"/>
        <xdr:cNvSpPr/>
      </xdr:nvSpPr>
      <xdr:spPr>
        <a:xfrm>
          <a:off x="2857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43781</xdr:rowOff>
    </xdr:from>
    <xdr:ext cx="469744" cy="259045"/>
    <xdr:sp macro="" textlink="">
      <xdr:nvSpPr>
        <xdr:cNvPr id="181" name="テキスト ボックス 180"/>
        <xdr:cNvSpPr txBox="1"/>
      </xdr:nvSpPr>
      <xdr:spPr>
        <a:xfrm>
          <a:off x="2673427"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34886</xdr:rowOff>
    </xdr:from>
    <xdr:to>
      <xdr:col>2</xdr:col>
      <xdr:colOff>638175</xdr:colOff>
      <xdr:row>76</xdr:row>
      <xdr:rowOff>153873</xdr:rowOff>
    </xdr:to>
    <xdr:cxnSp macro="">
      <xdr:nvCxnSpPr>
        <xdr:cNvPr id="182" name="直線コネクタ 181"/>
        <xdr:cNvCxnSpPr/>
      </xdr:nvCxnSpPr>
      <xdr:spPr>
        <a:xfrm flipV="1">
          <a:off x="1130300" y="13065086"/>
          <a:ext cx="889000" cy="11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125076</xdr:rowOff>
    </xdr:from>
    <xdr:to>
      <xdr:col>3</xdr:col>
      <xdr:colOff>3175</xdr:colOff>
      <xdr:row>77</xdr:row>
      <xdr:rowOff>55226</xdr:rowOff>
    </xdr:to>
    <xdr:sp macro="" textlink="">
      <xdr:nvSpPr>
        <xdr:cNvPr id="183" name="フローチャート : 判断 182"/>
        <xdr:cNvSpPr/>
      </xdr:nvSpPr>
      <xdr:spPr>
        <a:xfrm>
          <a:off x="1968500" y="131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46353</xdr:rowOff>
    </xdr:from>
    <xdr:ext cx="469744" cy="259045"/>
    <xdr:sp macro="" textlink="">
      <xdr:nvSpPr>
        <xdr:cNvPr id="184" name="テキスト ボックス 183"/>
        <xdr:cNvSpPr txBox="1"/>
      </xdr:nvSpPr>
      <xdr:spPr>
        <a:xfrm>
          <a:off x="1784427"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121132</xdr:rowOff>
    </xdr:from>
    <xdr:to>
      <xdr:col>1</xdr:col>
      <xdr:colOff>485775</xdr:colOff>
      <xdr:row>77</xdr:row>
      <xdr:rowOff>51282</xdr:rowOff>
    </xdr:to>
    <xdr:sp macro="" textlink="">
      <xdr:nvSpPr>
        <xdr:cNvPr id="185" name="フローチャート : 判断 184"/>
        <xdr:cNvSpPr/>
      </xdr:nvSpPr>
      <xdr:spPr>
        <a:xfrm>
          <a:off x="1079500" y="1315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42409</xdr:rowOff>
    </xdr:from>
    <xdr:ext cx="469744" cy="259045"/>
    <xdr:sp macro="" textlink="">
      <xdr:nvSpPr>
        <xdr:cNvPr id="186" name="テキスト ボックス 185"/>
        <xdr:cNvSpPr txBox="1"/>
      </xdr:nvSpPr>
      <xdr:spPr>
        <a:xfrm>
          <a:off x="895427" y="132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170853</xdr:rowOff>
    </xdr:from>
    <xdr:to>
      <xdr:col>6</xdr:col>
      <xdr:colOff>561975</xdr:colOff>
      <xdr:row>75</xdr:row>
      <xdr:rowOff>101003</xdr:rowOff>
    </xdr:to>
    <xdr:sp macro="" textlink="">
      <xdr:nvSpPr>
        <xdr:cNvPr id="192" name="円/楕円 191"/>
        <xdr:cNvSpPr/>
      </xdr:nvSpPr>
      <xdr:spPr>
        <a:xfrm>
          <a:off x="4584700" y="12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22280</xdr:rowOff>
    </xdr:from>
    <xdr:ext cx="469744" cy="259045"/>
    <xdr:sp macro="" textlink="">
      <xdr:nvSpPr>
        <xdr:cNvPr id="193" name="維持補修費該当値テキスト"/>
        <xdr:cNvSpPr txBox="1"/>
      </xdr:nvSpPr>
      <xdr:spPr>
        <a:xfrm>
          <a:off x="4686300" y="127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138906</xdr:rowOff>
    </xdr:from>
    <xdr:to>
      <xdr:col>5</xdr:col>
      <xdr:colOff>409575</xdr:colOff>
      <xdr:row>75</xdr:row>
      <xdr:rowOff>69056</xdr:rowOff>
    </xdr:to>
    <xdr:sp macro="" textlink="">
      <xdr:nvSpPr>
        <xdr:cNvPr id="194" name="円/楕円 193"/>
        <xdr:cNvSpPr/>
      </xdr:nvSpPr>
      <xdr:spPr>
        <a:xfrm>
          <a:off x="3746500" y="128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85583</xdr:rowOff>
    </xdr:from>
    <xdr:ext cx="469744" cy="259045"/>
    <xdr:sp macro="" textlink="">
      <xdr:nvSpPr>
        <xdr:cNvPr id="195" name="テキスト ボックス 194"/>
        <xdr:cNvSpPr txBox="1"/>
      </xdr:nvSpPr>
      <xdr:spPr>
        <a:xfrm>
          <a:off x="3562427" y="1260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111760</xdr:rowOff>
    </xdr:from>
    <xdr:to>
      <xdr:col>4</xdr:col>
      <xdr:colOff>206375</xdr:colOff>
      <xdr:row>74</xdr:row>
      <xdr:rowOff>41910</xdr:rowOff>
    </xdr:to>
    <xdr:sp macro="" textlink="">
      <xdr:nvSpPr>
        <xdr:cNvPr id="196" name="円/楕円 195"/>
        <xdr:cNvSpPr/>
      </xdr:nvSpPr>
      <xdr:spPr>
        <a:xfrm>
          <a:off x="2857500" y="126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58437</xdr:rowOff>
    </xdr:from>
    <xdr:ext cx="534377" cy="259045"/>
    <xdr:sp macro="" textlink="">
      <xdr:nvSpPr>
        <xdr:cNvPr id="197" name="テキスト ボックス 196"/>
        <xdr:cNvSpPr txBox="1"/>
      </xdr:nvSpPr>
      <xdr:spPr>
        <a:xfrm>
          <a:off x="2641111" y="124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155536</xdr:rowOff>
    </xdr:from>
    <xdr:to>
      <xdr:col>3</xdr:col>
      <xdr:colOff>3175</xdr:colOff>
      <xdr:row>76</xdr:row>
      <xdr:rowOff>85686</xdr:rowOff>
    </xdr:to>
    <xdr:sp macro="" textlink="">
      <xdr:nvSpPr>
        <xdr:cNvPr id="198" name="円/楕円 197"/>
        <xdr:cNvSpPr/>
      </xdr:nvSpPr>
      <xdr:spPr>
        <a:xfrm>
          <a:off x="1968500" y="130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102214</xdr:rowOff>
    </xdr:from>
    <xdr:ext cx="469744" cy="259045"/>
    <xdr:sp macro="" textlink="">
      <xdr:nvSpPr>
        <xdr:cNvPr id="199" name="テキスト ボックス 198"/>
        <xdr:cNvSpPr txBox="1"/>
      </xdr:nvSpPr>
      <xdr:spPr>
        <a:xfrm>
          <a:off x="1784427" y="1278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103073</xdr:rowOff>
    </xdr:from>
    <xdr:to>
      <xdr:col>1</xdr:col>
      <xdr:colOff>485775</xdr:colOff>
      <xdr:row>77</xdr:row>
      <xdr:rowOff>33223</xdr:rowOff>
    </xdr:to>
    <xdr:sp macro="" textlink="">
      <xdr:nvSpPr>
        <xdr:cNvPr id="200" name="円/楕円 199"/>
        <xdr:cNvSpPr/>
      </xdr:nvSpPr>
      <xdr:spPr>
        <a:xfrm>
          <a:off x="1079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49751</xdr:rowOff>
    </xdr:from>
    <xdr:ext cx="469744" cy="259045"/>
    <xdr:sp macro="" textlink="">
      <xdr:nvSpPr>
        <xdr:cNvPr id="201" name="テキスト ボックス 200"/>
        <xdr:cNvSpPr txBox="1"/>
      </xdr:nvSpPr>
      <xdr:spPr>
        <a:xfrm>
          <a:off x="895427" y="1290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8" name="直線コネクタ 227"/>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29"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30" name="直線コネクタ 229"/>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1"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2" name="直線コネクタ 231"/>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56407</xdr:rowOff>
    </xdr:from>
    <xdr:to>
      <xdr:col>6</xdr:col>
      <xdr:colOff>511175</xdr:colOff>
      <xdr:row>98</xdr:row>
      <xdr:rowOff>66663</xdr:rowOff>
    </xdr:to>
    <xdr:cxnSp macro="">
      <xdr:nvCxnSpPr>
        <xdr:cNvPr id="233" name="直線コネクタ 232"/>
        <xdr:cNvCxnSpPr/>
      </xdr:nvCxnSpPr>
      <xdr:spPr>
        <a:xfrm flipV="1">
          <a:off x="3797300" y="16858507"/>
          <a:ext cx="8382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57729</xdr:rowOff>
    </xdr:from>
    <xdr:ext cx="599010" cy="259045"/>
    <xdr:sp macro="" textlink="">
      <xdr:nvSpPr>
        <xdr:cNvPr id="234" name="扶助費平均値テキスト"/>
        <xdr:cNvSpPr txBox="1"/>
      </xdr:nvSpPr>
      <xdr:spPr>
        <a:xfrm>
          <a:off x="4686300" y="16174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5" name="フローチャート : 判断 234"/>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66663</xdr:rowOff>
    </xdr:from>
    <xdr:to>
      <xdr:col>5</xdr:col>
      <xdr:colOff>358775</xdr:colOff>
      <xdr:row>98</xdr:row>
      <xdr:rowOff>160372</xdr:rowOff>
    </xdr:to>
    <xdr:cxnSp macro="">
      <xdr:nvCxnSpPr>
        <xdr:cNvPr id="236" name="直線コネクタ 235"/>
        <xdr:cNvCxnSpPr/>
      </xdr:nvCxnSpPr>
      <xdr:spPr>
        <a:xfrm flipV="1">
          <a:off x="2908300" y="16868763"/>
          <a:ext cx="889000" cy="9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160372</xdr:rowOff>
    </xdr:from>
    <xdr:to>
      <xdr:col>4</xdr:col>
      <xdr:colOff>155575</xdr:colOff>
      <xdr:row>99</xdr:row>
      <xdr:rowOff>27507</xdr:rowOff>
    </xdr:to>
    <xdr:cxnSp macro="">
      <xdr:nvCxnSpPr>
        <xdr:cNvPr id="239" name="直線コネクタ 238"/>
        <xdr:cNvCxnSpPr/>
      </xdr:nvCxnSpPr>
      <xdr:spPr>
        <a:xfrm flipV="1">
          <a:off x="2019300" y="16962472"/>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40732</xdr:rowOff>
    </xdr:from>
    <xdr:to>
      <xdr:col>2</xdr:col>
      <xdr:colOff>638175</xdr:colOff>
      <xdr:row>99</xdr:row>
      <xdr:rowOff>27507</xdr:rowOff>
    </xdr:to>
    <xdr:cxnSp macro="">
      <xdr:nvCxnSpPr>
        <xdr:cNvPr id="242" name="直線コネクタ 241"/>
        <xdr:cNvCxnSpPr/>
      </xdr:nvCxnSpPr>
      <xdr:spPr>
        <a:xfrm>
          <a:off x="1130300" y="15642682"/>
          <a:ext cx="889000" cy="135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100294</xdr:rowOff>
    </xdr:from>
    <xdr:ext cx="534377" cy="259045"/>
    <xdr:sp macro="" textlink="">
      <xdr:nvSpPr>
        <xdr:cNvPr id="246" name="テキスト ボックス 245"/>
        <xdr:cNvSpPr txBox="1"/>
      </xdr:nvSpPr>
      <xdr:spPr>
        <a:xfrm>
          <a:off x="863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5607</xdr:rowOff>
    </xdr:from>
    <xdr:to>
      <xdr:col>6</xdr:col>
      <xdr:colOff>561975</xdr:colOff>
      <xdr:row>98</xdr:row>
      <xdr:rowOff>107207</xdr:rowOff>
    </xdr:to>
    <xdr:sp macro="" textlink="">
      <xdr:nvSpPr>
        <xdr:cNvPr id="252" name="円/楕円 251"/>
        <xdr:cNvSpPr/>
      </xdr:nvSpPr>
      <xdr:spPr>
        <a:xfrm>
          <a:off x="4584700" y="168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91984</xdr:rowOff>
    </xdr:from>
    <xdr:ext cx="534377" cy="259045"/>
    <xdr:sp macro="" textlink="">
      <xdr:nvSpPr>
        <xdr:cNvPr id="253" name="扶助費該当値テキスト"/>
        <xdr:cNvSpPr txBox="1"/>
      </xdr:nvSpPr>
      <xdr:spPr>
        <a:xfrm>
          <a:off x="4686300" y="167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73,101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15863</xdr:rowOff>
    </xdr:from>
    <xdr:to>
      <xdr:col>5</xdr:col>
      <xdr:colOff>409575</xdr:colOff>
      <xdr:row>98</xdr:row>
      <xdr:rowOff>117463</xdr:rowOff>
    </xdr:to>
    <xdr:sp macro="" textlink="">
      <xdr:nvSpPr>
        <xdr:cNvPr id="254" name="円/楕円 253"/>
        <xdr:cNvSpPr/>
      </xdr:nvSpPr>
      <xdr:spPr>
        <a:xfrm>
          <a:off x="3746500" y="1681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108590</xdr:rowOff>
    </xdr:from>
    <xdr:ext cx="534377" cy="259045"/>
    <xdr:sp macro="" textlink="">
      <xdr:nvSpPr>
        <xdr:cNvPr id="255" name="テキスト ボックス 254"/>
        <xdr:cNvSpPr txBox="1"/>
      </xdr:nvSpPr>
      <xdr:spPr>
        <a:xfrm>
          <a:off x="3530111" y="1691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109572</xdr:rowOff>
    </xdr:from>
    <xdr:to>
      <xdr:col>4</xdr:col>
      <xdr:colOff>206375</xdr:colOff>
      <xdr:row>99</xdr:row>
      <xdr:rowOff>39722</xdr:rowOff>
    </xdr:to>
    <xdr:sp macro="" textlink="">
      <xdr:nvSpPr>
        <xdr:cNvPr id="256" name="円/楕円 255"/>
        <xdr:cNvSpPr/>
      </xdr:nvSpPr>
      <xdr:spPr>
        <a:xfrm>
          <a:off x="2857500" y="169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30849</xdr:rowOff>
    </xdr:from>
    <xdr:ext cx="534377" cy="259045"/>
    <xdr:sp macro="" textlink="">
      <xdr:nvSpPr>
        <xdr:cNvPr id="257" name="テキスト ボックス 256"/>
        <xdr:cNvSpPr txBox="1"/>
      </xdr:nvSpPr>
      <xdr:spPr>
        <a:xfrm>
          <a:off x="2641111" y="1700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148157</xdr:rowOff>
    </xdr:from>
    <xdr:to>
      <xdr:col>3</xdr:col>
      <xdr:colOff>3175</xdr:colOff>
      <xdr:row>99</xdr:row>
      <xdr:rowOff>78307</xdr:rowOff>
    </xdr:to>
    <xdr:sp macro="" textlink="">
      <xdr:nvSpPr>
        <xdr:cNvPr id="258" name="円/楕円 257"/>
        <xdr:cNvSpPr/>
      </xdr:nvSpPr>
      <xdr:spPr>
        <a:xfrm>
          <a:off x="1968500" y="169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69434</xdr:rowOff>
    </xdr:from>
    <xdr:ext cx="534377" cy="259045"/>
    <xdr:sp macro="" textlink="">
      <xdr:nvSpPr>
        <xdr:cNvPr id="259" name="テキスト ボックス 258"/>
        <xdr:cNvSpPr txBox="1"/>
      </xdr:nvSpPr>
      <xdr:spPr>
        <a:xfrm>
          <a:off x="1752111" y="1704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64,371</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161382</xdr:rowOff>
    </xdr:from>
    <xdr:to>
      <xdr:col>1</xdr:col>
      <xdr:colOff>485775</xdr:colOff>
      <xdr:row>91</xdr:row>
      <xdr:rowOff>91532</xdr:rowOff>
    </xdr:to>
    <xdr:sp macro="" textlink="">
      <xdr:nvSpPr>
        <xdr:cNvPr id="260" name="円/楕円 259"/>
        <xdr:cNvSpPr/>
      </xdr:nvSpPr>
      <xdr:spPr>
        <a:xfrm>
          <a:off x="1079500" y="155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108059</xdr:rowOff>
    </xdr:from>
    <xdr:ext cx="599010" cy="259045"/>
    <xdr:sp macro="" textlink="">
      <xdr:nvSpPr>
        <xdr:cNvPr id="261" name="テキスト ボックス 260"/>
        <xdr:cNvSpPr txBox="1"/>
      </xdr:nvSpPr>
      <xdr:spPr>
        <a:xfrm>
          <a:off x="830794" y="1536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113163</xdr:rowOff>
    </xdr:from>
    <xdr:to>
      <xdr:col>15</xdr:col>
      <xdr:colOff>180340</xdr:colOff>
      <xdr:row>38</xdr:row>
      <xdr:rowOff>151674</xdr:rowOff>
    </xdr:to>
    <xdr:cxnSp macro="">
      <xdr:nvCxnSpPr>
        <xdr:cNvPr id="285" name="直線コネクタ 284"/>
        <xdr:cNvCxnSpPr/>
      </xdr:nvCxnSpPr>
      <xdr:spPr>
        <a:xfrm flipV="1">
          <a:off x="10475595" y="6285363"/>
          <a:ext cx="1270" cy="38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155501</xdr:rowOff>
    </xdr:from>
    <xdr:ext cx="534377" cy="259045"/>
    <xdr:sp macro="" textlink="">
      <xdr:nvSpPr>
        <xdr:cNvPr id="286" name="補助費等最小値テキスト"/>
        <xdr:cNvSpPr txBox="1"/>
      </xdr:nvSpPr>
      <xdr:spPr>
        <a:xfrm>
          <a:off x="10528300" y="66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151674</xdr:rowOff>
    </xdr:from>
    <xdr:to>
      <xdr:col>15</xdr:col>
      <xdr:colOff>269875</xdr:colOff>
      <xdr:row>38</xdr:row>
      <xdr:rowOff>151674</xdr:rowOff>
    </xdr:to>
    <xdr:cxnSp macro="">
      <xdr:nvCxnSpPr>
        <xdr:cNvPr id="287" name="直線コネクタ 286"/>
        <xdr:cNvCxnSpPr/>
      </xdr:nvCxnSpPr>
      <xdr:spPr>
        <a:xfrm>
          <a:off x="10388600" y="666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59840</xdr:rowOff>
    </xdr:from>
    <xdr:ext cx="599010" cy="259045"/>
    <xdr:sp macro="" textlink="">
      <xdr:nvSpPr>
        <xdr:cNvPr id="288" name="補助費等最大値テキスト"/>
        <xdr:cNvSpPr txBox="1"/>
      </xdr:nvSpPr>
      <xdr:spPr>
        <a:xfrm>
          <a:off x="10528300" y="606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36</xdr:row>
      <xdr:rowOff>113163</xdr:rowOff>
    </xdr:from>
    <xdr:to>
      <xdr:col>15</xdr:col>
      <xdr:colOff>269875</xdr:colOff>
      <xdr:row>36</xdr:row>
      <xdr:rowOff>113163</xdr:rowOff>
    </xdr:to>
    <xdr:cxnSp macro="">
      <xdr:nvCxnSpPr>
        <xdr:cNvPr id="289" name="直線コネクタ 288"/>
        <xdr:cNvCxnSpPr/>
      </xdr:nvCxnSpPr>
      <xdr:spPr>
        <a:xfrm>
          <a:off x="10388600" y="628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70633</xdr:rowOff>
    </xdr:from>
    <xdr:to>
      <xdr:col>15</xdr:col>
      <xdr:colOff>180975</xdr:colOff>
      <xdr:row>36</xdr:row>
      <xdr:rowOff>113163</xdr:rowOff>
    </xdr:to>
    <xdr:cxnSp macro="">
      <xdr:nvCxnSpPr>
        <xdr:cNvPr id="290" name="直線コネクタ 289"/>
        <xdr:cNvCxnSpPr/>
      </xdr:nvCxnSpPr>
      <xdr:spPr>
        <a:xfrm>
          <a:off x="9639300" y="6071383"/>
          <a:ext cx="838200" cy="2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157974</xdr:rowOff>
    </xdr:from>
    <xdr:ext cx="534377" cy="259045"/>
    <xdr:sp macro="" textlink="">
      <xdr:nvSpPr>
        <xdr:cNvPr id="291" name="補助費等平均値テキスト"/>
        <xdr:cNvSpPr txBox="1"/>
      </xdr:nvSpPr>
      <xdr:spPr>
        <a:xfrm>
          <a:off x="10528300" y="6501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8097</xdr:rowOff>
    </xdr:from>
    <xdr:to>
      <xdr:col>15</xdr:col>
      <xdr:colOff>231775</xdr:colOff>
      <xdr:row>38</xdr:row>
      <xdr:rowOff>109697</xdr:rowOff>
    </xdr:to>
    <xdr:sp macro="" textlink="">
      <xdr:nvSpPr>
        <xdr:cNvPr id="292" name="フローチャート : 判断 291"/>
        <xdr:cNvSpPr/>
      </xdr:nvSpPr>
      <xdr:spPr>
        <a:xfrm>
          <a:off x="10426700" y="65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92204</xdr:rowOff>
    </xdr:from>
    <xdr:to>
      <xdr:col>14</xdr:col>
      <xdr:colOff>28575</xdr:colOff>
      <xdr:row>35</xdr:row>
      <xdr:rowOff>70633</xdr:rowOff>
    </xdr:to>
    <xdr:cxnSp macro="">
      <xdr:nvCxnSpPr>
        <xdr:cNvPr id="293" name="直線コネクタ 292"/>
        <xdr:cNvCxnSpPr/>
      </xdr:nvCxnSpPr>
      <xdr:spPr>
        <a:xfrm>
          <a:off x="8750300" y="5235704"/>
          <a:ext cx="889000" cy="8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61754</xdr:rowOff>
    </xdr:from>
    <xdr:to>
      <xdr:col>14</xdr:col>
      <xdr:colOff>79375</xdr:colOff>
      <xdr:row>38</xdr:row>
      <xdr:rowOff>163354</xdr:rowOff>
    </xdr:to>
    <xdr:sp macro="" textlink="">
      <xdr:nvSpPr>
        <xdr:cNvPr id="294" name="フローチャート : 判断 293"/>
        <xdr:cNvSpPr/>
      </xdr:nvSpPr>
      <xdr:spPr>
        <a:xfrm>
          <a:off x="9588500" y="657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154481</xdr:rowOff>
    </xdr:from>
    <xdr:ext cx="534377" cy="259045"/>
    <xdr:sp macro="" textlink="">
      <xdr:nvSpPr>
        <xdr:cNvPr id="295" name="テキスト ボックス 294"/>
        <xdr:cNvSpPr txBox="1"/>
      </xdr:nvSpPr>
      <xdr:spPr>
        <a:xfrm>
          <a:off x="9372111" y="66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169113</xdr:rowOff>
    </xdr:from>
    <xdr:to>
      <xdr:col>12</xdr:col>
      <xdr:colOff>511175</xdr:colOff>
      <xdr:row>30</xdr:row>
      <xdr:rowOff>92204</xdr:rowOff>
    </xdr:to>
    <xdr:cxnSp macro="">
      <xdr:nvCxnSpPr>
        <xdr:cNvPr id="296" name="直線コネクタ 295"/>
        <xdr:cNvCxnSpPr/>
      </xdr:nvCxnSpPr>
      <xdr:spPr>
        <a:xfrm>
          <a:off x="7861300" y="5141163"/>
          <a:ext cx="889000" cy="9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36634</xdr:rowOff>
    </xdr:from>
    <xdr:to>
      <xdr:col>12</xdr:col>
      <xdr:colOff>561975</xdr:colOff>
      <xdr:row>38</xdr:row>
      <xdr:rowOff>138234</xdr:rowOff>
    </xdr:to>
    <xdr:sp macro="" textlink="">
      <xdr:nvSpPr>
        <xdr:cNvPr id="297" name="フローチャート : 判断 296"/>
        <xdr:cNvSpPr/>
      </xdr:nvSpPr>
      <xdr:spPr>
        <a:xfrm>
          <a:off x="8699500" y="655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129361</xdr:rowOff>
    </xdr:from>
    <xdr:ext cx="534377" cy="259045"/>
    <xdr:sp macro="" textlink="">
      <xdr:nvSpPr>
        <xdr:cNvPr id="298" name="テキスト ボックス 297"/>
        <xdr:cNvSpPr txBox="1"/>
      </xdr:nvSpPr>
      <xdr:spPr>
        <a:xfrm>
          <a:off x="8483111" y="664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169113</xdr:rowOff>
    </xdr:from>
    <xdr:to>
      <xdr:col>11</xdr:col>
      <xdr:colOff>307975</xdr:colOff>
      <xdr:row>35</xdr:row>
      <xdr:rowOff>50314</xdr:rowOff>
    </xdr:to>
    <xdr:cxnSp macro="">
      <xdr:nvCxnSpPr>
        <xdr:cNvPr id="299" name="直線コネクタ 298"/>
        <xdr:cNvCxnSpPr/>
      </xdr:nvCxnSpPr>
      <xdr:spPr>
        <a:xfrm flipV="1">
          <a:off x="6972300" y="5141163"/>
          <a:ext cx="889000" cy="9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42345</xdr:rowOff>
    </xdr:from>
    <xdr:to>
      <xdr:col>11</xdr:col>
      <xdr:colOff>358775</xdr:colOff>
      <xdr:row>38</xdr:row>
      <xdr:rowOff>143945</xdr:rowOff>
    </xdr:to>
    <xdr:sp macro="" textlink="">
      <xdr:nvSpPr>
        <xdr:cNvPr id="300" name="フローチャート : 判断 299"/>
        <xdr:cNvSpPr/>
      </xdr:nvSpPr>
      <xdr:spPr>
        <a:xfrm>
          <a:off x="7810500" y="655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135072</xdr:rowOff>
    </xdr:from>
    <xdr:ext cx="534377" cy="259045"/>
    <xdr:sp macro="" textlink="">
      <xdr:nvSpPr>
        <xdr:cNvPr id="301" name="テキスト ボックス 300"/>
        <xdr:cNvSpPr txBox="1"/>
      </xdr:nvSpPr>
      <xdr:spPr>
        <a:xfrm>
          <a:off x="7594111" y="66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51996</xdr:rowOff>
    </xdr:from>
    <xdr:to>
      <xdr:col>10</xdr:col>
      <xdr:colOff>155575</xdr:colOff>
      <xdr:row>38</xdr:row>
      <xdr:rowOff>153596</xdr:rowOff>
    </xdr:to>
    <xdr:sp macro="" textlink="">
      <xdr:nvSpPr>
        <xdr:cNvPr id="302" name="フローチャート : 判断 301"/>
        <xdr:cNvSpPr/>
      </xdr:nvSpPr>
      <xdr:spPr>
        <a:xfrm>
          <a:off x="6921500" y="65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144723</xdr:rowOff>
    </xdr:from>
    <xdr:ext cx="534377" cy="259045"/>
    <xdr:sp macro="" textlink="">
      <xdr:nvSpPr>
        <xdr:cNvPr id="303" name="テキスト ボックス 302"/>
        <xdr:cNvSpPr txBox="1"/>
      </xdr:nvSpPr>
      <xdr:spPr>
        <a:xfrm>
          <a:off x="6705111" y="665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62363</xdr:rowOff>
    </xdr:from>
    <xdr:to>
      <xdr:col>15</xdr:col>
      <xdr:colOff>231775</xdr:colOff>
      <xdr:row>36</xdr:row>
      <xdr:rowOff>163963</xdr:rowOff>
    </xdr:to>
    <xdr:sp macro="" textlink="">
      <xdr:nvSpPr>
        <xdr:cNvPr id="309" name="円/楕円 308"/>
        <xdr:cNvSpPr/>
      </xdr:nvSpPr>
      <xdr:spPr>
        <a:xfrm>
          <a:off x="10426700" y="62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15390</xdr:rowOff>
    </xdr:from>
    <xdr:ext cx="599010" cy="259045"/>
    <xdr:sp macro="" textlink="">
      <xdr:nvSpPr>
        <xdr:cNvPr id="310" name="補助費等該当値テキスト"/>
        <xdr:cNvSpPr txBox="1"/>
      </xdr:nvSpPr>
      <xdr:spPr>
        <a:xfrm>
          <a:off x="10528300" y="61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116,965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19833</xdr:rowOff>
    </xdr:from>
    <xdr:to>
      <xdr:col>14</xdr:col>
      <xdr:colOff>79375</xdr:colOff>
      <xdr:row>35</xdr:row>
      <xdr:rowOff>121433</xdr:rowOff>
    </xdr:to>
    <xdr:sp macro="" textlink="">
      <xdr:nvSpPr>
        <xdr:cNvPr id="311" name="円/楕円 310"/>
        <xdr:cNvSpPr/>
      </xdr:nvSpPr>
      <xdr:spPr>
        <a:xfrm>
          <a:off x="9588500" y="60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137960</xdr:rowOff>
    </xdr:from>
    <xdr:ext cx="599010" cy="259045"/>
    <xdr:sp macro="" textlink="">
      <xdr:nvSpPr>
        <xdr:cNvPr id="312" name="テキスト ボックス 311"/>
        <xdr:cNvSpPr txBox="1"/>
      </xdr:nvSpPr>
      <xdr:spPr>
        <a:xfrm>
          <a:off x="9339794" y="579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173,128</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41404</xdr:rowOff>
    </xdr:from>
    <xdr:to>
      <xdr:col>12</xdr:col>
      <xdr:colOff>561975</xdr:colOff>
      <xdr:row>30</xdr:row>
      <xdr:rowOff>143004</xdr:rowOff>
    </xdr:to>
    <xdr:sp macro="" textlink="">
      <xdr:nvSpPr>
        <xdr:cNvPr id="313" name="円/楕円 312"/>
        <xdr:cNvSpPr/>
      </xdr:nvSpPr>
      <xdr:spPr>
        <a:xfrm>
          <a:off x="8699500" y="5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28</xdr:row>
      <xdr:rowOff>159531</xdr:rowOff>
    </xdr:from>
    <xdr:ext cx="599010" cy="259045"/>
    <xdr:sp macro="" textlink="">
      <xdr:nvSpPr>
        <xdr:cNvPr id="314" name="テキスト ボックス 313"/>
        <xdr:cNvSpPr txBox="1"/>
      </xdr:nvSpPr>
      <xdr:spPr>
        <a:xfrm>
          <a:off x="8450794" y="496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392,466</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118313</xdr:rowOff>
    </xdr:from>
    <xdr:to>
      <xdr:col>11</xdr:col>
      <xdr:colOff>358775</xdr:colOff>
      <xdr:row>30</xdr:row>
      <xdr:rowOff>48463</xdr:rowOff>
    </xdr:to>
    <xdr:sp macro="" textlink="">
      <xdr:nvSpPr>
        <xdr:cNvPr id="315" name="円/楕円 314"/>
        <xdr:cNvSpPr/>
      </xdr:nvSpPr>
      <xdr:spPr>
        <a:xfrm>
          <a:off x="7810500" y="50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64990</xdr:rowOff>
    </xdr:from>
    <xdr:ext cx="599010" cy="259045"/>
    <xdr:sp macro="" textlink="">
      <xdr:nvSpPr>
        <xdr:cNvPr id="316" name="テキスト ボックス 315"/>
        <xdr:cNvSpPr txBox="1"/>
      </xdr:nvSpPr>
      <xdr:spPr>
        <a:xfrm>
          <a:off x="7561794" y="48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417,280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170964</xdr:rowOff>
    </xdr:from>
    <xdr:to>
      <xdr:col>10</xdr:col>
      <xdr:colOff>155575</xdr:colOff>
      <xdr:row>35</xdr:row>
      <xdr:rowOff>101114</xdr:rowOff>
    </xdr:to>
    <xdr:sp macro="" textlink="">
      <xdr:nvSpPr>
        <xdr:cNvPr id="317" name="円/楕円 316"/>
        <xdr:cNvSpPr/>
      </xdr:nvSpPr>
      <xdr:spPr>
        <a:xfrm>
          <a:off x="6921500" y="60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117641</xdr:rowOff>
    </xdr:from>
    <xdr:ext cx="599010" cy="259045"/>
    <xdr:sp macro="" textlink="">
      <xdr:nvSpPr>
        <xdr:cNvPr id="318" name="テキスト ボックス 317"/>
        <xdr:cNvSpPr txBox="1"/>
      </xdr:nvSpPr>
      <xdr:spPr>
        <a:xfrm>
          <a:off x="6672794" y="577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2" name="直線コネクタ 341"/>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3"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4" name="直線コネクタ 343"/>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5"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6" name="直線コネクタ 345"/>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143405</xdr:rowOff>
    </xdr:from>
    <xdr:to>
      <xdr:col>15</xdr:col>
      <xdr:colOff>180975</xdr:colOff>
      <xdr:row>51</xdr:row>
      <xdr:rowOff>101051</xdr:rowOff>
    </xdr:to>
    <xdr:cxnSp macro="">
      <xdr:nvCxnSpPr>
        <xdr:cNvPr id="347" name="直線コネクタ 346"/>
        <xdr:cNvCxnSpPr/>
      </xdr:nvCxnSpPr>
      <xdr:spPr>
        <a:xfrm flipV="1">
          <a:off x="9639300" y="8715905"/>
          <a:ext cx="838200" cy="1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32940</xdr:rowOff>
    </xdr:from>
    <xdr:ext cx="534377" cy="259045"/>
    <xdr:sp macro="" textlink="">
      <xdr:nvSpPr>
        <xdr:cNvPr id="348" name="普通建設事業費平均値テキスト"/>
        <xdr:cNvSpPr txBox="1"/>
      </xdr:nvSpPr>
      <xdr:spPr>
        <a:xfrm>
          <a:off x="10528300" y="9977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49" name="フローチャート : 判断 348"/>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101051</xdr:rowOff>
    </xdr:from>
    <xdr:to>
      <xdr:col>14</xdr:col>
      <xdr:colOff>28575</xdr:colOff>
      <xdr:row>56</xdr:row>
      <xdr:rowOff>120778</xdr:rowOff>
    </xdr:to>
    <xdr:cxnSp macro="">
      <xdr:nvCxnSpPr>
        <xdr:cNvPr id="350" name="直線コネクタ 349"/>
        <xdr:cNvCxnSpPr/>
      </xdr:nvCxnSpPr>
      <xdr:spPr>
        <a:xfrm flipV="1">
          <a:off x="8750300" y="8845001"/>
          <a:ext cx="889000" cy="87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79152</xdr:rowOff>
    </xdr:from>
    <xdr:to>
      <xdr:col>14</xdr:col>
      <xdr:colOff>79375</xdr:colOff>
      <xdr:row>59</xdr:row>
      <xdr:rowOff>9302</xdr:rowOff>
    </xdr:to>
    <xdr:sp macro="" textlink="">
      <xdr:nvSpPr>
        <xdr:cNvPr id="351" name="フローチャート : 判断 350"/>
        <xdr:cNvSpPr/>
      </xdr:nvSpPr>
      <xdr:spPr>
        <a:xfrm>
          <a:off x="9588500" y="1002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429</xdr:rowOff>
    </xdr:from>
    <xdr:ext cx="534377" cy="259045"/>
    <xdr:sp macro="" textlink="">
      <xdr:nvSpPr>
        <xdr:cNvPr id="352" name="テキスト ボックス 351"/>
        <xdr:cNvSpPr txBox="1"/>
      </xdr:nvSpPr>
      <xdr:spPr>
        <a:xfrm>
          <a:off x="9372111" y="1011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120778</xdr:rowOff>
    </xdr:from>
    <xdr:to>
      <xdr:col>12</xdr:col>
      <xdr:colOff>511175</xdr:colOff>
      <xdr:row>58</xdr:row>
      <xdr:rowOff>34151</xdr:rowOff>
    </xdr:to>
    <xdr:cxnSp macro="">
      <xdr:nvCxnSpPr>
        <xdr:cNvPr id="353" name="直線コネクタ 352"/>
        <xdr:cNvCxnSpPr/>
      </xdr:nvCxnSpPr>
      <xdr:spPr>
        <a:xfrm flipV="1">
          <a:off x="7861300" y="9721978"/>
          <a:ext cx="889000" cy="2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82917</xdr:rowOff>
    </xdr:from>
    <xdr:to>
      <xdr:col>12</xdr:col>
      <xdr:colOff>561975</xdr:colOff>
      <xdr:row>59</xdr:row>
      <xdr:rowOff>13067</xdr:rowOff>
    </xdr:to>
    <xdr:sp macro="" textlink="">
      <xdr:nvSpPr>
        <xdr:cNvPr id="354" name="フローチャート : 判断 353"/>
        <xdr:cNvSpPr/>
      </xdr:nvSpPr>
      <xdr:spPr>
        <a:xfrm>
          <a:off x="8699500" y="100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4194</xdr:rowOff>
    </xdr:from>
    <xdr:ext cx="534377" cy="259045"/>
    <xdr:sp macro="" textlink="">
      <xdr:nvSpPr>
        <xdr:cNvPr id="355" name="テキスト ボックス 354"/>
        <xdr:cNvSpPr txBox="1"/>
      </xdr:nvSpPr>
      <xdr:spPr>
        <a:xfrm>
          <a:off x="8483111" y="101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34151</xdr:rowOff>
    </xdr:from>
    <xdr:to>
      <xdr:col>11</xdr:col>
      <xdr:colOff>307975</xdr:colOff>
      <xdr:row>58</xdr:row>
      <xdr:rowOff>95490</xdr:rowOff>
    </xdr:to>
    <xdr:cxnSp macro="">
      <xdr:nvCxnSpPr>
        <xdr:cNvPr id="356" name="直線コネクタ 355"/>
        <xdr:cNvCxnSpPr/>
      </xdr:nvCxnSpPr>
      <xdr:spPr>
        <a:xfrm flipV="1">
          <a:off x="6972300" y="9978251"/>
          <a:ext cx="8890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89995</xdr:rowOff>
    </xdr:from>
    <xdr:to>
      <xdr:col>11</xdr:col>
      <xdr:colOff>358775</xdr:colOff>
      <xdr:row>59</xdr:row>
      <xdr:rowOff>20145</xdr:rowOff>
    </xdr:to>
    <xdr:sp macro="" textlink="">
      <xdr:nvSpPr>
        <xdr:cNvPr id="357" name="フローチャート : 判断 356"/>
        <xdr:cNvSpPr/>
      </xdr:nvSpPr>
      <xdr:spPr>
        <a:xfrm>
          <a:off x="7810500" y="1003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11272</xdr:rowOff>
    </xdr:from>
    <xdr:ext cx="534377" cy="259045"/>
    <xdr:sp macro="" textlink="">
      <xdr:nvSpPr>
        <xdr:cNvPr id="358" name="テキスト ボックス 357"/>
        <xdr:cNvSpPr txBox="1"/>
      </xdr:nvSpPr>
      <xdr:spPr>
        <a:xfrm>
          <a:off x="7594111" y="1012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91556</xdr:rowOff>
    </xdr:from>
    <xdr:to>
      <xdr:col>10</xdr:col>
      <xdr:colOff>155575</xdr:colOff>
      <xdr:row>59</xdr:row>
      <xdr:rowOff>21706</xdr:rowOff>
    </xdr:to>
    <xdr:sp macro="" textlink="">
      <xdr:nvSpPr>
        <xdr:cNvPr id="359" name="フローチャート : 判断 358"/>
        <xdr:cNvSpPr/>
      </xdr:nvSpPr>
      <xdr:spPr>
        <a:xfrm>
          <a:off x="6921500" y="100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12833</xdr:rowOff>
    </xdr:from>
    <xdr:ext cx="534377" cy="259045"/>
    <xdr:sp macro="" textlink="">
      <xdr:nvSpPr>
        <xdr:cNvPr id="360" name="テキスト ボックス 359"/>
        <xdr:cNvSpPr txBox="1"/>
      </xdr:nvSpPr>
      <xdr:spPr>
        <a:xfrm>
          <a:off x="6705111" y="1012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92605</xdr:rowOff>
    </xdr:from>
    <xdr:to>
      <xdr:col>15</xdr:col>
      <xdr:colOff>231775</xdr:colOff>
      <xdr:row>51</xdr:row>
      <xdr:rowOff>22755</xdr:rowOff>
    </xdr:to>
    <xdr:sp macro="" textlink="">
      <xdr:nvSpPr>
        <xdr:cNvPr id="366" name="円/楕円 365"/>
        <xdr:cNvSpPr/>
      </xdr:nvSpPr>
      <xdr:spPr>
        <a:xfrm>
          <a:off x="10426700" y="8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45632</xdr:rowOff>
    </xdr:from>
    <xdr:ext cx="599010" cy="259045"/>
    <xdr:sp macro="" textlink="">
      <xdr:nvSpPr>
        <xdr:cNvPr id="367" name="普通建設事業費該当値テキスト"/>
        <xdr:cNvSpPr txBox="1"/>
      </xdr:nvSpPr>
      <xdr:spPr>
        <a:xfrm>
          <a:off x="10528300" y="86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758,055</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50251</xdr:rowOff>
    </xdr:from>
    <xdr:to>
      <xdr:col>14</xdr:col>
      <xdr:colOff>79375</xdr:colOff>
      <xdr:row>51</xdr:row>
      <xdr:rowOff>151851</xdr:rowOff>
    </xdr:to>
    <xdr:sp macro="" textlink="">
      <xdr:nvSpPr>
        <xdr:cNvPr id="368" name="円/楕円 367"/>
        <xdr:cNvSpPr/>
      </xdr:nvSpPr>
      <xdr:spPr>
        <a:xfrm>
          <a:off x="9588500" y="8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168378</xdr:rowOff>
    </xdr:from>
    <xdr:ext cx="599010" cy="259045"/>
    <xdr:sp macro="" textlink="">
      <xdr:nvSpPr>
        <xdr:cNvPr id="369" name="テキスト ボックス 368"/>
        <xdr:cNvSpPr txBox="1"/>
      </xdr:nvSpPr>
      <xdr:spPr>
        <a:xfrm>
          <a:off x="9339794" y="85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690,288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69978</xdr:rowOff>
    </xdr:from>
    <xdr:to>
      <xdr:col>12</xdr:col>
      <xdr:colOff>561975</xdr:colOff>
      <xdr:row>57</xdr:row>
      <xdr:rowOff>128</xdr:rowOff>
    </xdr:to>
    <xdr:sp macro="" textlink="">
      <xdr:nvSpPr>
        <xdr:cNvPr id="370" name="円/楕円 369"/>
        <xdr:cNvSpPr/>
      </xdr:nvSpPr>
      <xdr:spPr>
        <a:xfrm>
          <a:off x="8699500" y="96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16655</xdr:rowOff>
    </xdr:from>
    <xdr:ext cx="599010" cy="259045"/>
    <xdr:sp macro="" textlink="">
      <xdr:nvSpPr>
        <xdr:cNvPr id="371" name="テキスト ボックス 370"/>
        <xdr:cNvSpPr txBox="1"/>
      </xdr:nvSpPr>
      <xdr:spPr>
        <a:xfrm>
          <a:off x="8450794" y="944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154801</xdr:rowOff>
    </xdr:from>
    <xdr:to>
      <xdr:col>11</xdr:col>
      <xdr:colOff>358775</xdr:colOff>
      <xdr:row>58</xdr:row>
      <xdr:rowOff>84951</xdr:rowOff>
    </xdr:to>
    <xdr:sp macro="" textlink="">
      <xdr:nvSpPr>
        <xdr:cNvPr id="372" name="円/楕円 371"/>
        <xdr:cNvSpPr/>
      </xdr:nvSpPr>
      <xdr:spPr>
        <a:xfrm>
          <a:off x="7810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101478</xdr:rowOff>
    </xdr:from>
    <xdr:ext cx="534377" cy="259045"/>
    <xdr:sp macro="" textlink="">
      <xdr:nvSpPr>
        <xdr:cNvPr id="373" name="テキスト ボックス 372"/>
        <xdr:cNvSpPr txBox="1"/>
      </xdr:nvSpPr>
      <xdr:spPr>
        <a:xfrm>
          <a:off x="7594111" y="97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44690</xdr:rowOff>
    </xdr:from>
    <xdr:to>
      <xdr:col>10</xdr:col>
      <xdr:colOff>155575</xdr:colOff>
      <xdr:row>58</xdr:row>
      <xdr:rowOff>146290</xdr:rowOff>
    </xdr:to>
    <xdr:sp macro="" textlink="">
      <xdr:nvSpPr>
        <xdr:cNvPr id="374" name="円/楕円 373"/>
        <xdr:cNvSpPr/>
      </xdr:nvSpPr>
      <xdr:spPr>
        <a:xfrm>
          <a:off x="6921500" y="99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162817</xdr:rowOff>
    </xdr:from>
    <xdr:ext cx="534377" cy="259045"/>
    <xdr:sp macro="" textlink="">
      <xdr:nvSpPr>
        <xdr:cNvPr id="375" name="テキスト ボックス 374"/>
        <xdr:cNvSpPr txBox="1"/>
      </xdr:nvSpPr>
      <xdr:spPr>
        <a:xfrm>
          <a:off x="6705111" y="976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7" name="直線コネクタ 396"/>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8"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399" name="直線コネクタ 398"/>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400"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1" name="直線コネクタ 400"/>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153526</xdr:rowOff>
    </xdr:from>
    <xdr:to>
      <xdr:col>15</xdr:col>
      <xdr:colOff>180975</xdr:colOff>
      <xdr:row>72</xdr:row>
      <xdr:rowOff>129984</xdr:rowOff>
    </xdr:to>
    <xdr:cxnSp macro="">
      <xdr:nvCxnSpPr>
        <xdr:cNvPr id="402" name="直線コネクタ 401"/>
        <xdr:cNvCxnSpPr/>
      </xdr:nvCxnSpPr>
      <xdr:spPr>
        <a:xfrm flipV="1">
          <a:off x="9639300" y="12155026"/>
          <a:ext cx="838200" cy="31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3"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4" name="フローチャート : 判断 403"/>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52681</xdr:rowOff>
    </xdr:from>
    <xdr:to>
      <xdr:col>14</xdr:col>
      <xdr:colOff>79375</xdr:colOff>
      <xdr:row>78</xdr:row>
      <xdr:rowOff>154281</xdr:rowOff>
    </xdr:to>
    <xdr:sp macro="" textlink="">
      <xdr:nvSpPr>
        <xdr:cNvPr id="405" name="フローチャート : 判断 404"/>
        <xdr:cNvSpPr/>
      </xdr:nvSpPr>
      <xdr:spPr>
        <a:xfrm>
          <a:off x="9588500" y="134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145408</xdr:rowOff>
    </xdr:from>
    <xdr:ext cx="534377" cy="259045"/>
    <xdr:sp macro="" textlink="">
      <xdr:nvSpPr>
        <xdr:cNvPr id="406" name="テキスト ボックス 405"/>
        <xdr:cNvSpPr txBox="1"/>
      </xdr:nvSpPr>
      <xdr:spPr>
        <a:xfrm>
          <a:off x="9372111" y="13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102726</xdr:rowOff>
    </xdr:from>
    <xdr:to>
      <xdr:col>15</xdr:col>
      <xdr:colOff>231775</xdr:colOff>
      <xdr:row>71</xdr:row>
      <xdr:rowOff>32876</xdr:rowOff>
    </xdr:to>
    <xdr:sp macro="" textlink="">
      <xdr:nvSpPr>
        <xdr:cNvPr id="412" name="円/楕円 411"/>
        <xdr:cNvSpPr/>
      </xdr:nvSpPr>
      <xdr:spPr>
        <a:xfrm>
          <a:off x="10426700" y="121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55753</xdr:rowOff>
    </xdr:from>
    <xdr:ext cx="599010" cy="259045"/>
    <xdr:sp macro="" textlink="">
      <xdr:nvSpPr>
        <xdr:cNvPr id="413" name="普通建設事業費 （ うち新規整備　）該当値テキスト"/>
        <xdr:cNvSpPr txBox="1"/>
      </xdr:nvSpPr>
      <xdr:spPr>
        <a:xfrm>
          <a:off x="10528300" y="1205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593,952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79184</xdr:rowOff>
    </xdr:from>
    <xdr:to>
      <xdr:col>14</xdr:col>
      <xdr:colOff>79375</xdr:colOff>
      <xdr:row>73</xdr:row>
      <xdr:rowOff>9334</xdr:rowOff>
    </xdr:to>
    <xdr:sp macro="" textlink="">
      <xdr:nvSpPr>
        <xdr:cNvPr id="414" name="円/楕円 413"/>
        <xdr:cNvSpPr/>
      </xdr:nvSpPr>
      <xdr:spPr>
        <a:xfrm>
          <a:off x="9588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25861</xdr:rowOff>
    </xdr:from>
    <xdr:ext cx="599010" cy="259045"/>
    <xdr:sp macro="" textlink="">
      <xdr:nvSpPr>
        <xdr:cNvPr id="415" name="テキスト ボックス 414"/>
        <xdr:cNvSpPr txBox="1"/>
      </xdr:nvSpPr>
      <xdr:spPr>
        <a:xfrm>
          <a:off x="9339794" y="1219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7" name="テキスト ボックス 43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1" name="直線コネクタ 440"/>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2"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3" name="直線コネクタ 442"/>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4"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5" name="直線コネクタ 444"/>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98879</xdr:rowOff>
    </xdr:from>
    <xdr:to>
      <xdr:col>15</xdr:col>
      <xdr:colOff>180975</xdr:colOff>
      <xdr:row>99</xdr:row>
      <xdr:rowOff>98879</xdr:rowOff>
    </xdr:to>
    <xdr:cxnSp macro="">
      <xdr:nvCxnSpPr>
        <xdr:cNvPr id="446" name="直線コネクタ 445"/>
        <xdr:cNvCxnSpPr/>
      </xdr:nvCxnSpPr>
      <xdr:spPr>
        <a:xfrm>
          <a:off x="9639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7"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8" name="フローチャート : 判断 447"/>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49" name="フローチャート : 判断 448"/>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49195</xdr:rowOff>
    </xdr:from>
    <xdr:ext cx="534377" cy="259045"/>
    <xdr:sp macro="" textlink="">
      <xdr:nvSpPr>
        <xdr:cNvPr id="450" name="テキスト ボックス 449"/>
        <xdr:cNvSpPr txBox="1"/>
      </xdr:nvSpPr>
      <xdr:spPr>
        <a:xfrm>
          <a:off x="9372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48079</xdr:rowOff>
    </xdr:from>
    <xdr:to>
      <xdr:col>15</xdr:col>
      <xdr:colOff>231775</xdr:colOff>
      <xdr:row>99</xdr:row>
      <xdr:rowOff>149679</xdr:rowOff>
    </xdr:to>
    <xdr:sp macro="" textlink="">
      <xdr:nvSpPr>
        <xdr:cNvPr id="456" name="円/楕円 455"/>
        <xdr:cNvSpPr/>
      </xdr:nvSpPr>
      <xdr:spPr>
        <a:xfrm>
          <a:off x="10426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134456</xdr:rowOff>
    </xdr:from>
    <xdr:ext cx="249299" cy="259045"/>
    <xdr:sp macro="" textlink="">
      <xdr:nvSpPr>
        <xdr:cNvPr id="457" name="普通建設事業費 （ うち更新整備　）該当値テキスト"/>
        <xdr:cNvSpPr txBox="1"/>
      </xdr:nvSpPr>
      <xdr:spPr>
        <a:xfrm>
          <a:off x="10528300" y="16936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48079</xdr:rowOff>
    </xdr:from>
    <xdr:to>
      <xdr:col>14</xdr:col>
      <xdr:colOff>79375</xdr:colOff>
      <xdr:row>99</xdr:row>
      <xdr:rowOff>149679</xdr:rowOff>
    </xdr:to>
    <xdr:sp macro="" textlink="">
      <xdr:nvSpPr>
        <xdr:cNvPr id="458" name="円/楕円 457"/>
        <xdr:cNvSpPr/>
      </xdr:nvSpPr>
      <xdr:spPr>
        <a:xfrm>
          <a:off x="9588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140806</xdr:rowOff>
    </xdr:from>
    <xdr:ext cx="249299" cy="259045"/>
    <xdr:sp macro="" textlink="">
      <xdr:nvSpPr>
        <xdr:cNvPr id="459" name="テキスト ボックス 458"/>
        <xdr:cNvSpPr txBox="1"/>
      </xdr:nvSpPr>
      <xdr:spPr>
        <a:xfrm>
          <a:off x="9514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9" name="テキスト ボックス 47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41326</xdr:rowOff>
    </xdr:from>
    <xdr:to>
      <xdr:col>23</xdr:col>
      <xdr:colOff>516889</xdr:colOff>
      <xdr:row>39</xdr:row>
      <xdr:rowOff>44450</xdr:rowOff>
    </xdr:to>
    <xdr:cxnSp macro="">
      <xdr:nvCxnSpPr>
        <xdr:cNvPr id="483" name="直線コネクタ 482"/>
        <xdr:cNvCxnSpPr/>
      </xdr:nvCxnSpPr>
      <xdr:spPr>
        <a:xfrm flipV="1">
          <a:off x="16317595" y="5527726"/>
          <a:ext cx="1269" cy="12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89196</xdr:rowOff>
    </xdr:from>
    <xdr:ext cx="249299" cy="259045"/>
    <xdr:sp macro="" textlink="">
      <xdr:nvSpPr>
        <xdr:cNvPr id="484" name="災害復旧事業費最小値テキスト"/>
        <xdr:cNvSpPr txBox="1"/>
      </xdr:nvSpPr>
      <xdr:spPr>
        <a:xfrm>
          <a:off x="16370300" y="6775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159453</xdr:rowOff>
    </xdr:from>
    <xdr:ext cx="534377" cy="259045"/>
    <xdr:sp macro="" textlink="">
      <xdr:nvSpPr>
        <xdr:cNvPr id="486" name="災害復旧事業費最大値テキスト"/>
        <xdr:cNvSpPr txBox="1"/>
      </xdr:nvSpPr>
      <xdr:spPr>
        <a:xfrm>
          <a:off x="16370300" y="53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32</xdr:row>
      <xdr:rowOff>41326</xdr:rowOff>
    </xdr:from>
    <xdr:to>
      <xdr:col>23</xdr:col>
      <xdr:colOff>606425</xdr:colOff>
      <xdr:row>32</xdr:row>
      <xdr:rowOff>41326</xdr:rowOff>
    </xdr:to>
    <xdr:cxnSp macro="">
      <xdr:nvCxnSpPr>
        <xdr:cNvPr id="487" name="直線コネクタ 486"/>
        <xdr:cNvCxnSpPr/>
      </xdr:nvCxnSpPr>
      <xdr:spPr>
        <a:xfrm>
          <a:off x="16230600" y="552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41326</xdr:rowOff>
    </xdr:from>
    <xdr:to>
      <xdr:col>23</xdr:col>
      <xdr:colOff>517525</xdr:colOff>
      <xdr:row>33</xdr:row>
      <xdr:rowOff>87668</xdr:rowOff>
    </xdr:to>
    <xdr:cxnSp macro="">
      <xdr:nvCxnSpPr>
        <xdr:cNvPr id="488" name="直線コネクタ 487"/>
        <xdr:cNvCxnSpPr/>
      </xdr:nvCxnSpPr>
      <xdr:spPr>
        <a:xfrm flipV="1">
          <a:off x="15481300" y="5527726"/>
          <a:ext cx="8382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133646</xdr:rowOff>
    </xdr:from>
    <xdr:ext cx="378565" cy="259045"/>
    <xdr:sp macro="" textlink="">
      <xdr:nvSpPr>
        <xdr:cNvPr id="489" name="災害復旧事業費平均値テキスト"/>
        <xdr:cNvSpPr txBox="1"/>
      </xdr:nvSpPr>
      <xdr:spPr>
        <a:xfrm>
          <a:off x="16370300" y="66487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155219</xdr:rowOff>
    </xdr:from>
    <xdr:to>
      <xdr:col>23</xdr:col>
      <xdr:colOff>568325</xdr:colOff>
      <xdr:row>39</xdr:row>
      <xdr:rowOff>85369</xdr:rowOff>
    </xdr:to>
    <xdr:sp macro="" textlink="">
      <xdr:nvSpPr>
        <xdr:cNvPr id="490" name="フローチャート : 判断 489"/>
        <xdr:cNvSpPr/>
      </xdr:nvSpPr>
      <xdr:spPr>
        <a:xfrm>
          <a:off x="16268700" y="667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29</xdr:row>
      <xdr:rowOff>149466</xdr:rowOff>
    </xdr:from>
    <xdr:to>
      <xdr:col>22</xdr:col>
      <xdr:colOff>365125</xdr:colOff>
      <xdr:row>33</xdr:row>
      <xdr:rowOff>87668</xdr:rowOff>
    </xdr:to>
    <xdr:cxnSp macro="">
      <xdr:nvCxnSpPr>
        <xdr:cNvPr id="491" name="直線コネクタ 490"/>
        <xdr:cNvCxnSpPr/>
      </xdr:nvCxnSpPr>
      <xdr:spPr>
        <a:xfrm>
          <a:off x="14592300" y="5121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141377</xdr:rowOff>
    </xdr:from>
    <xdr:to>
      <xdr:col>22</xdr:col>
      <xdr:colOff>415925</xdr:colOff>
      <xdr:row>39</xdr:row>
      <xdr:rowOff>71527</xdr:rowOff>
    </xdr:to>
    <xdr:sp macro="" textlink="">
      <xdr:nvSpPr>
        <xdr:cNvPr id="492" name="フローチャート : 判断 491"/>
        <xdr:cNvSpPr/>
      </xdr:nvSpPr>
      <xdr:spPr>
        <a:xfrm>
          <a:off x="15430500" y="665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62654</xdr:rowOff>
    </xdr:from>
    <xdr:ext cx="469744" cy="259045"/>
    <xdr:sp macro="" textlink="">
      <xdr:nvSpPr>
        <xdr:cNvPr id="493" name="テキスト ボックス 492"/>
        <xdr:cNvSpPr txBox="1"/>
      </xdr:nvSpPr>
      <xdr:spPr>
        <a:xfrm>
          <a:off x="15246427" y="67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149466</xdr:rowOff>
    </xdr:from>
    <xdr:to>
      <xdr:col>21</xdr:col>
      <xdr:colOff>161925</xdr:colOff>
      <xdr:row>33</xdr:row>
      <xdr:rowOff>90450</xdr:rowOff>
    </xdr:to>
    <xdr:cxnSp macro="">
      <xdr:nvCxnSpPr>
        <xdr:cNvPr id="494" name="直線コネクタ 493"/>
        <xdr:cNvCxnSpPr/>
      </xdr:nvCxnSpPr>
      <xdr:spPr>
        <a:xfrm flipV="1">
          <a:off x="13703300" y="5121516"/>
          <a:ext cx="889000" cy="6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124638</xdr:rowOff>
    </xdr:from>
    <xdr:to>
      <xdr:col>21</xdr:col>
      <xdr:colOff>212725</xdr:colOff>
      <xdr:row>39</xdr:row>
      <xdr:rowOff>54788</xdr:rowOff>
    </xdr:to>
    <xdr:sp macro="" textlink="">
      <xdr:nvSpPr>
        <xdr:cNvPr id="495" name="フローチャート : 判断 494"/>
        <xdr:cNvSpPr/>
      </xdr:nvSpPr>
      <xdr:spPr>
        <a:xfrm>
          <a:off x="14541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45915</xdr:rowOff>
    </xdr:from>
    <xdr:ext cx="469744" cy="259045"/>
    <xdr:sp macro="" textlink="">
      <xdr:nvSpPr>
        <xdr:cNvPr id="496" name="テキスト ボックス 495"/>
        <xdr:cNvSpPr txBox="1"/>
      </xdr:nvSpPr>
      <xdr:spPr>
        <a:xfrm>
          <a:off x="14357427" y="673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90450</xdr:rowOff>
    </xdr:from>
    <xdr:to>
      <xdr:col>19</xdr:col>
      <xdr:colOff>644525</xdr:colOff>
      <xdr:row>34</xdr:row>
      <xdr:rowOff>84010</xdr:rowOff>
    </xdr:to>
    <xdr:cxnSp macro="">
      <xdr:nvCxnSpPr>
        <xdr:cNvPr id="497" name="直線コネクタ 496"/>
        <xdr:cNvCxnSpPr/>
      </xdr:nvCxnSpPr>
      <xdr:spPr>
        <a:xfrm flipV="1">
          <a:off x="12814300" y="5748300"/>
          <a:ext cx="889000" cy="1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124930</xdr:rowOff>
    </xdr:from>
    <xdr:to>
      <xdr:col>20</xdr:col>
      <xdr:colOff>9525</xdr:colOff>
      <xdr:row>39</xdr:row>
      <xdr:rowOff>55080</xdr:rowOff>
    </xdr:to>
    <xdr:sp macro="" textlink="">
      <xdr:nvSpPr>
        <xdr:cNvPr id="498" name="フローチャート : 判断 497"/>
        <xdr:cNvSpPr/>
      </xdr:nvSpPr>
      <xdr:spPr>
        <a:xfrm>
          <a:off x="13652500" y="66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46207</xdr:rowOff>
    </xdr:from>
    <xdr:ext cx="469744" cy="259045"/>
    <xdr:sp macro="" textlink="">
      <xdr:nvSpPr>
        <xdr:cNvPr id="499" name="テキスト ボックス 498"/>
        <xdr:cNvSpPr txBox="1"/>
      </xdr:nvSpPr>
      <xdr:spPr>
        <a:xfrm>
          <a:off x="13468427" y="67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128880</xdr:rowOff>
    </xdr:from>
    <xdr:to>
      <xdr:col>18</xdr:col>
      <xdr:colOff>492125</xdr:colOff>
      <xdr:row>39</xdr:row>
      <xdr:rowOff>59030</xdr:rowOff>
    </xdr:to>
    <xdr:sp macro="" textlink="">
      <xdr:nvSpPr>
        <xdr:cNvPr id="500" name="フローチャート : 判断 499"/>
        <xdr:cNvSpPr/>
      </xdr:nvSpPr>
      <xdr:spPr>
        <a:xfrm>
          <a:off x="12763500" y="66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50157</xdr:rowOff>
    </xdr:from>
    <xdr:ext cx="469744" cy="259045"/>
    <xdr:sp macro="" textlink="">
      <xdr:nvSpPr>
        <xdr:cNvPr id="501" name="テキスト ボックス 500"/>
        <xdr:cNvSpPr txBox="1"/>
      </xdr:nvSpPr>
      <xdr:spPr>
        <a:xfrm>
          <a:off x="12579427" y="67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161976</xdr:rowOff>
    </xdr:from>
    <xdr:to>
      <xdr:col>23</xdr:col>
      <xdr:colOff>568325</xdr:colOff>
      <xdr:row>32</xdr:row>
      <xdr:rowOff>92126</xdr:rowOff>
    </xdr:to>
    <xdr:sp macro="" textlink="">
      <xdr:nvSpPr>
        <xdr:cNvPr id="507" name="円/楕円 506"/>
        <xdr:cNvSpPr/>
      </xdr:nvSpPr>
      <xdr:spPr>
        <a:xfrm>
          <a:off x="16268700" y="54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115003</xdr:rowOff>
    </xdr:from>
    <xdr:ext cx="534377" cy="259045"/>
    <xdr:sp macro="" textlink="">
      <xdr:nvSpPr>
        <xdr:cNvPr id="508" name="災害復旧事業費該当値テキスト"/>
        <xdr:cNvSpPr txBox="1"/>
      </xdr:nvSpPr>
      <xdr:spPr>
        <a:xfrm>
          <a:off x="16370300" y="5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36868</xdr:rowOff>
    </xdr:from>
    <xdr:to>
      <xdr:col>22</xdr:col>
      <xdr:colOff>415925</xdr:colOff>
      <xdr:row>33</xdr:row>
      <xdr:rowOff>138468</xdr:rowOff>
    </xdr:to>
    <xdr:sp macro="" textlink="">
      <xdr:nvSpPr>
        <xdr:cNvPr id="509" name="円/楕円 508"/>
        <xdr:cNvSpPr/>
      </xdr:nvSpPr>
      <xdr:spPr>
        <a:xfrm>
          <a:off x="15430500" y="569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154995</xdr:rowOff>
    </xdr:from>
    <xdr:ext cx="534377" cy="259045"/>
    <xdr:sp macro="" textlink="">
      <xdr:nvSpPr>
        <xdr:cNvPr id="510" name="テキスト ボックス 509"/>
        <xdr:cNvSpPr txBox="1"/>
      </xdr:nvSpPr>
      <xdr:spPr>
        <a:xfrm>
          <a:off x="15214111" y="546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21</xdr:col>
      <xdr:colOff>111125</xdr:colOff>
      <xdr:row>29</xdr:row>
      <xdr:rowOff>98666</xdr:rowOff>
    </xdr:from>
    <xdr:to>
      <xdr:col>21</xdr:col>
      <xdr:colOff>212725</xdr:colOff>
      <xdr:row>30</xdr:row>
      <xdr:rowOff>28816</xdr:rowOff>
    </xdr:to>
    <xdr:sp macro="" textlink="">
      <xdr:nvSpPr>
        <xdr:cNvPr id="511" name="円/楕円 510"/>
        <xdr:cNvSpPr/>
      </xdr:nvSpPr>
      <xdr:spPr>
        <a:xfrm>
          <a:off x="14541500" y="50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28</xdr:row>
      <xdr:rowOff>45343</xdr:rowOff>
    </xdr:from>
    <xdr:ext cx="599010" cy="259045"/>
    <xdr:sp macro="" textlink="">
      <xdr:nvSpPr>
        <xdr:cNvPr id="512" name="テキスト ボックス 511"/>
        <xdr:cNvSpPr txBox="1"/>
      </xdr:nvSpPr>
      <xdr:spPr>
        <a:xfrm>
          <a:off x="14292794" y="484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126,731</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39650</xdr:rowOff>
    </xdr:from>
    <xdr:to>
      <xdr:col>20</xdr:col>
      <xdr:colOff>9525</xdr:colOff>
      <xdr:row>33</xdr:row>
      <xdr:rowOff>141250</xdr:rowOff>
    </xdr:to>
    <xdr:sp macro="" textlink="">
      <xdr:nvSpPr>
        <xdr:cNvPr id="513" name="円/楕円 512"/>
        <xdr:cNvSpPr/>
      </xdr:nvSpPr>
      <xdr:spPr>
        <a:xfrm>
          <a:off x="13652500" y="56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157777</xdr:rowOff>
    </xdr:from>
    <xdr:ext cx="534377" cy="259045"/>
    <xdr:sp macro="" textlink="">
      <xdr:nvSpPr>
        <xdr:cNvPr id="514" name="テキスト ボックス 513"/>
        <xdr:cNvSpPr txBox="1"/>
      </xdr:nvSpPr>
      <xdr:spPr>
        <a:xfrm>
          <a:off x="13436111" y="54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33210</xdr:rowOff>
    </xdr:from>
    <xdr:to>
      <xdr:col>18</xdr:col>
      <xdr:colOff>492125</xdr:colOff>
      <xdr:row>34</xdr:row>
      <xdr:rowOff>134810</xdr:rowOff>
    </xdr:to>
    <xdr:sp macro="" textlink="">
      <xdr:nvSpPr>
        <xdr:cNvPr id="515" name="円/楕円 514"/>
        <xdr:cNvSpPr/>
      </xdr:nvSpPr>
      <xdr:spPr>
        <a:xfrm>
          <a:off x="12763500" y="58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151337</xdr:rowOff>
    </xdr:from>
    <xdr:ext cx="534377" cy="259045"/>
    <xdr:sp macro="" textlink="">
      <xdr:nvSpPr>
        <xdr:cNvPr id="516" name="テキスト ボックス 515"/>
        <xdr:cNvSpPr txBox="1"/>
      </xdr:nvSpPr>
      <xdr:spPr>
        <a:xfrm>
          <a:off x="12547111" y="563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6" name="直線コネクタ 57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7" name="テキスト ボックス 57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8" name="直線コネクタ 57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9" name="テキスト ボックス 57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0" name="直線コネクタ 57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1" name="テキスト ボックス 58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2" name="直線コネクタ 58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3" name="テキスト ボックス 58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4" name="直線コネクタ 58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5" name="テキスト ボックス 58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89" name="直線コネクタ 588"/>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0"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1" name="直線コネクタ 590"/>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2"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3" name="直線コネクタ 592"/>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92608</xdr:rowOff>
    </xdr:from>
    <xdr:to>
      <xdr:col>23</xdr:col>
      <xdr:colOff>517525</xdr:colOff>
      <xdr:row>73</xdr:row>
      <xdr:rowOff>18732</xdr:rowOff>
    </xdr:to>
    <xdr:cxnSp macro="">
      <xdr:nvCxnSpPr>
        <xdr:cNvPr id="594" name="直線コネクタ 593"/>
        <xdr:cNvCxnSpPr/>
      </xdr:nvCxnSpPr>
      <xdr:spPr>
        <a:xfrm>
          <a:off x="15481300" y="12265558"/>
          <a:ext cx="8382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77728</xdr:rowOff>
    </xdr:from>
    <xdr:ext cx="534377" cy="259045"/>
    <xdr:sp macro="" textlink="">
      <xdr:nvSpPr>
        <xdr:cNvPr id="595" name="公債費平均値テキスト"/>
        <xdr:cNvSpPr txBox="1"/>
      </xdr:nvSpPr>
      <xdr:spPr>
        <a:xfrm>
          <a:off x="16370300" y="127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6" name="フローチャート : 判断 595"/>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92608</xdr:rowOff>
    </xdr:from>
    <xdr:to>
      <xdr:col>22</xdr:col>
      <xdr:colOff>365125</xdr:colOff>
      <xdr:row>72</xdr:row>
      <xdr:rowOff>130823</xdr:rowOff>
    </xdr:to>
    <xdr:cxnSp macro="">
      <xdr:nvCxnSpPr>
        <xdr:cNvPr id="597" name="直線コネクタ 596"/>
        <xdr:cNvCxnSpPr/>
      </xdr:nvCxnSpPr>
      <xdr:spPr>
        <a:xfrm flipV="1">
          <a:off x="14592300" y="12265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598" name="フローチャート : 判断 597"/>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157339</xdr:rowOff>
    </xdr:from>
    <xdr:ext cx="534377" cy="259045"/>
    <xdr:sp macro="" textlink="">
      <xdr:nvSpPr>
        <xdr:cNvPr id="599" name="テキスト ボックス 598"/>
        <xdr:cNvSpPr txBox="1"/>
      </xdr:nvSpPr>
      <xdr:spPr>
        <a:xfrm>
          <a:off x="15214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86760</xdr:rowOff>
    </xdr:from>
    <xdr:to>
      <xdr:col>21</xdr:col>
      <xdr:colOff>161925</xdr:colOff>
      <xdr:row>72</xdr:row>
      <xdr:rowOff>130823</xdr:rowOff>
    </xdr:to>
    <xdr:cxnSp macro="">
      <xdr:nvCxnSpPr>
        <xdr:cNvPr id="600" name="直線コネクタ 599"/>
        <xdr:cNvCxnSpPr/>
      </xdr:nvCxnSpPr>
      <xdr:spPr>
        <a:xfrm>
          <a:off x="13703300" y="12431160"/>
          <a:ext cx="8890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1" name="フローチャート : 判断 600"/>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140498</xdr:rowOff>
    </xdr:from>
    <xdr:ext cx="534377" cy="259045"/>
    <xdr:sp macro="" textlink="">
      <xdr:nvSpPr>
        <xdr:cNvPr id="602" name="テキスト ボックス 601"/>
        <xdr:cNvSpPr txBox="1"/>
      </xdr:nvSpPr>
      <xdr:spPr>
        <a:xfrm>
          <a:off x="14325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86760</xdr:rowOff>
    </xdr:from>
    <xdr:to>
      <xdr:col>19</xdr:col>
      <xdr:colOff>644525</xdr:colOff>
      <xdr:row>73</xdr:row>
      <xdr:rowOff>31629</xdr:rowOff>
    </xdr:to>
    <xdr:cxnSp macro="">
      <xdr:nvCxnSpPr>
        <xdr:cNvPr id="603" name="直線コネクタ 602"/>
        <xdr:cNvCxnSpPr/>
      </xdr:nvCxnSpPr>
      <xdr:spPr>
        <a:xfrm flipV="1">
          <a:off x="12814300" y="12431160"/>
          <a:ext cx="8890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04" name="フローチャート : 判断 603"/>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132002</xdr:rowOff>
    </xdr:from>
    <xdr:ext cx="534377" cy="259045"/>
    <xdr:sp macro="" textlink="">
      <xdr:nvSpPr>
        <xdr:cNvPr id="605" name="テキスト ボックス 604"/>
        <xdr:cNvSpPr txBox="1"/>
      </xdr:nvSpPr>
      <xdr:spPr>
        <a:xfrm>
          <a:off x="13436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06" name="フローチャート : 判断 605"/>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104856</xdr:rowOff>
    </xdr:from>
    <xdr:ext cx="534377" cy="259045"/>
    <xdr:sp macro="" textlink="">
      <xdr:nvSpPr>
        <xdr:cNvPr id="607" name="テキスト ボックス 606"/>
        <xdr:cNvSpPr txBox="1"/>
      </xdr:nvSpPr>
      <xdr:spPr>
        <a:xfrm>
          <a:off x="12547111" y="129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139382</xdr:rowOff>
    </xdr:from>
    <xdr:to>
      <xdr:col>23</xdr:col>
      <xdr:colOff>568325</xdr:colOff>
      <xdr:row>73</xdr:row>
      <xdr:rowOff>69532</xdr:rowOff>
    </xdr:to>
    <xdr:sp macro="" textlink="">
      <xdr:nvSpPr>
        <xdr:cNvPr id="613" name="円/楕円 612"/>
        <xdr:cNvSpPr/>
      </xdr:nvSpPr>
      <xdr:spPr>
        <a:xfrm>
          <a:off x="16268700" y="124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162259</xdr:rowOff>
    </xdr:from>
    <xdr:ext cx="534377" cy="259045"/>
    <xdr:sp macro="" textlink="">
      <xdr:nvSpPr>
        <xdr:cNvPr id="614" name="公債費該当値テキスト"/>
        <xdr:cNvSpPr txBox="1"/>
      </xdr:nvSpPr>
      <xdr:spPr>
        <a:xfrm>
          <a:off x="16370300" y="123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41808</xdr:rowOff>
    </xdr:from>
    <xdr:to>
      <xdr:col>22</xdr:col>
      <xdr:colOff>415925</xdr:colOff>
      <xdr:row>71</xdr:row>
      <xdr:rowOff>143408</xdr:rowOff>
    </xdr:to>
    <xdr:sp macro="" textlink="">
      <xdr:nvSpPr>
        <xdr:cNvPr id="615" name="円/楕円 614"/>
        <xdr:cNvSpPr/>
      </xdr:nvSpPr>
      <xdr:spPr>
        <a:xfrm>
          <a:off x="15430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159935</xdr:rowOff>
    </xdr:from>
    <xdr:ext cx="534377" cy="259045"/>
    <xdr:sp macro="" textlink="">
      <xdr:nvSpPr>
        <xdr:cNvPr id="616" name="テキスト ボックス 615"/>
        <xdr:cNvSpPr txBox="1"/>
      </xdr:nvSpPr>
      <xdr:spPr>
        <a:xfrm>
          <a:off x="15214111" y="119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69,472</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80023</xdr:rowOff>
    </xdr:from>
    <xdr:to>
      <xdr:col>21</xdr:col>
      <xdr:colOff>212725</xdr:colOff>
      <xdr:row>73</xdr:row>
      <xdr:rowOff>10173</xdr:rowOff>
    </xdr:to>
    <xdr:sp macro="" textlink="">
      <xdr:nvSpPr>
        <xdr:cNvPr id="617" name="円/楕円 616"/>
        <xdr:cNvSpPr/>
      </xdr:nvSpPr>
      <xdr:spPr>
        <a:xfrm>
          <a:off x="14541500" y="124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26700</xdr:rowOff>
    </xdr:from>
    <xdr:ext cx="534377" cy="259045"/>
    <xdr:sp macro="" textlink="">
      <xdr:nvSpPr>
        <xdr:cNvPr id="618" name="テキスト ボックス 617"/>
        <xdr:cNvSpPr txBox="1"/>
      </xdr:nvSpPr>
      <xdr:spPr>
        <a:xfrm>
          <a:off x="14325111" y="121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35960</xdr:rowOff>
    </xdr:from>
    <xdr:to>
      <xdr:col>20</xdr:col>
      <xdr:colOff>9525</xdr:colOff>
      <xdr:row>72</xdr:row>
      <xdr:rowOff>137560</xdr:rowOff>
    </xdr:to>
    <xdr:sp macro="" textlink="">
      <xdr:nvSpPr>
        <xdr:cNvPr id="619" name="円/楕円 618"/>
        <xdr:cNvSpPr/>
      </xdr:nvSpPr>
      <xdr:spPr>
        <a:xfrm>
          <a:off x="13652500" y="123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154087</xdr:rowOff>
    </xdr:from>
    <xdr:ext cx="534377" cy="259045"/>
    <xdr:sp macro="" textlink="">
      <xdr:nvSpPr>
        <xdr:cNvPr id="620" name="テキスト ボックス 619"/>
        <xdr:cNvSpPr txBox="1"/>
      </xdr:nvSpPr>
      <xdr:spPr>
        <a:xfrm>
          <a:off x="13436111" y="1215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152279</xdr:rowOff>
    </xdr:from>
    <xdr:to>
      <xdr:col>18</xdr:col>
      <xdr:colOff>492125</xdr:colOff>
      <xdr:row>73</xdr:row>
      <xdr:rowOff>82429</xdr:rowOff>
    </xdr:to>
    <xdr:sp macro="" textlink="">
      <xdr:nvSpPr>
        <xdr:cNvPr id="621" name="円/楕円 620"/>
        <xdr:cNvSpPr/>
      </xdr:nvSpPr>
      <xdr:spPr>
        <a:xfrm>
          <a:off x="12763500" y="1249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98956</xdr:rowOff>
    </xdr:from>
    <xdr:ext cx="534377" cy="259045"/>
    <xdr:sp macro="" textlink="">
      <xdr:nvSpPr>
        <xdr:cNvPr id="622" name="テキスト ボックス 621"/>
        <xdr:cNvSpPr txBox="1"/>
      </xdr:nvSpPr>
      <xdr:spPr>
        <a:xfrm>
          <a:off x="12547111" y="1227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6" name="テキスト ボックス 63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8" name="テキスト ボックス 63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0" name="テキスト ボックス 63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2" name="テキスト ボックス 64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4" name="テキスト ボックス 64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104986</xdr:rowOff>
    </xdr:from>
    <xdr:to>
      <xdr:col>23</xdr:col>
      <xdr:colOff>516889</xdr:colOff>
      <xdr:row>99</xdr:row>
      <xdr:rowOff>44109</xdr:rowOff>
    </xdr:to>
    <xdr:cxnSp macro="">
      <xdr:nvCxnSpPr>
        <xdr:cNvPr id="646" name="直線コネクタ 645"/>
        <xdr:cNvCxnSpPr/>
      </xdr:nvCxnSpPr>
      <xdr:spPr>
        <a:xfrm flipV="1">
          <a:off x="16317595" y="16392736"/>
          <a:ext cx="1269" cy="624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82254</xdr:rowOff>
    </xdr:from>
    <xdr:ext cx="378565" cy="259045"/>
    <xdr:sp macro="" textlink="">
      <xdr:nvSpPr>
        <xdr:cNvPr id="647" name="積立金最小値テキスト"/>
        <xdr:cNvSpPr txBox="1"/>
      </xdr:nvSpPr>
      <xdr:spPr>
        <a:xfrm>
          <a:off x="16370300" y="17055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44109</xdr:rowOff>
    </xdr:from>
    <xdr:to>
      <xdr:col>23</xdr:col>
      <xdr:colOff>606425</xdr:colOff>
      <xdr:row>99</xdr:row>
      <xdr:rowOff>44109</xdr:rowOff>
    </xdr:to>
    <xdr:cxnSp macro="">
      <xdr:nvCxnSpPr>
        <xdr:cNvPr id="648" name="直線コネクタ 647"/>
        <xdr:cNvCxnSpPr/>
      </xdr:nvCxnSpPr>
      <xdr:spPr>
        <a:xfrm>
          <a:off x="16230600" y="1701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51663</xdr:rowOff>
    </xdr:from>
    <xdr:ext cx="599010" cy="259045"/>
    <xdr:sp macro="" textlink="">
      <xdr:nvSpPr>
        <xdr:cNvPr id="649" name="積立金最大値テキスト"/>
        <xdr:cNvSpPr txBox="1"/>
      </xdr:nvSpPr>
      <xdr:spPr>
        <a:xfrm>
          <a:off x="16370300" y="1616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95</xdr:row>
      <xdr:rowOff>104986</xdr:rowOff>
    </xdr:from>
    <xdr:to>
      <xdr:col>23</xdr:col>
      <xdr:colOff>606425</xdr:colOff>
      <xdr:row>95</xdr:row>
      <xdr:rowOff>104986</xdr:rowOff>
    </xdr:to>
    <xdr:cxnSp macro="">
      <xdr:nvCxnSpPr>
        <xdr:cNvPr id="650" name="直線コネクタ 649"/>
        <xdr:cNvCxnSpPr/>
      </xdr:nvCxnSpPr>
      <xdr:spPr>
        <a:xfrm>
          <a:off x="16230600" y="1639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103973</xdr:rowOff>
    </xdr:from>
    <xdr:to>
      <xdr:col>23</xdr:col>
      <xdr:colOff>517525</xdr:colOff>
      <xdr:row>95</xdr:row>
      <xdr:rowOff>104986</xdr:rowOff>
    </xdr:to>
    <xdr:cxnSp macro="">
      <xdr:nvCxnSpPr>
        <xdr:cNvPr id="651" name="直線コネクタ 650"/>
        <xdr:cNvCxnSpPr/>
      </xdr:nvCxnSpPr>
      <xdr:spPr>
        <a:xfrm>
          <a:off x="15481300" y="16220273"/>
          <a:ext cx="838200" cy="17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126705</xdr:rowOff>
    </xdr:from>
    <xdr:ext cx="534377" cy="259045"/>
    <xdr:sp macro="" textlink="">
      <xdr:nvSpPr>
        <xdr:cNvPr id="652" name="積立金平均値テキスト"/>
        <xdr:cNvSpPr txBox="1"/>
      </xdr:nvSpPr>
      <xdr:spPr>
        <a:xfrm>
          <a:off x="16370300" y="16928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148278</xdr:rowOff>
    </xdr:from>
    <xdr:to>
      <xdr:col>23</xdr:col>
      <xdr:colOff>568325</xdr:colOff>
      <xdr:row>99</xdr:row>
      <xdr:rowOff>78428</xdr:rowOff>
    </xdr:to>
    <xdr:sp macro="" textlink="">
      <xdr:nvSpPr>
        <xdr:cNvPr id="653" name="フローチャート : 判断 652"/>
        <xdr:cNvSpPr/>
      </xdr:nvSpPr>
      <xdr:spPr>
        <a:xfrm>
          <a:off x="16268700" y="169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103973</xdr:rowOff>
    </xdr:from>
    <xdr:to>
      <xdr:col>22</xdr:col>
      <xdr:colOff>365125</xdr:colOff>
      <xdr:row>95</xdr:row>
      <xdr:rowOff>152888</xdr:rowOff>
    </xdr:to>
    <xdr:cxnSp macro="">
      <xdr:nvCxnSpPr>
        <xdr:cNvPr id="654" name="直線コネクタ 653"/>
        <xdr:cNvCxnSpPr/>
      </xdr:nvCxnSpPr>
      <xdr:spPr>
        <a:xfrm flipV="1">
          <a:off x="14592300" y="16220273"/>
          <a:ext cx="889000" cy="2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153933</xdr:rowOff>
    </xdr:from>
    <xdr:to>
      <xdr:col>22</xdr:col>
      <xdr:colOff>415925</xdr:colOff>
      <xdr:row>99</xdr:row>
      <xdr:rowOff>84083</xdr:rowOff>
    </xdr:to>
    <xdr:sp macro="" textlink="">
      <xdr:nvSpPr>
        <xdr:cNvPr id="655" name="フローチャート : 判断 654"/>
        <xdr:cNvSpPr/>
      </xdr:nvSpPr>
      <xdr:spPr>
        <a:xfrm>
          <a:off x="15430500" y="1695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75210</xdr:rowOff>
    </xdr:from>
    <xdr:ext cx="469744" cy="259045"/>
    <xdr:sp macro="" textlink="">
      <xdr:nvSpPr>
        <xdr:cNvPr id="656" name="テキスト ボックス 655"/>
        <xdr:cNvSpPr txBox="1"/>
      </xdr:nvSpPr>
      <xdr:spPr>
        <a:xfrm>
          <a:off x="15246427" y="170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19707</xdr:rowOff>
    </xdr:from>
    <xdr:to>
      <xdr:col>21</xdr:col>
      <xdr:colOff>161925</xdr:colOff>
      <xdr:row>95</xdr:row>
      <xdr:rowOff>152888</xdr:rowOff>
    </xdr:to>
    <xdr:cxnSp macro="">
      <xdr:nvCxnSpPr>
        <xdr:cNvPr id="657" name="直線コネクタ 656"/>
        <xdr:cNvCxnSpPr/>
      </xdr:nvCxnSpPr>
      <xdr:spPr>
        <a:xfrm>
          <a:off x="13703300" y="15621657"/>
          <a:ext cx="889000" cy="8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145359</xdr:rowOff>
    </xdr:from>
    <xdr:to>
      <xdr:col>21</xdr:col>
      <xdr:colOff>212725</xdr:colOff>
      <xdr:row>99</xdr:row>
      <xdr:rowOff>75509</xdr:rowOff>
    </xdr:to>
    <xdr:sp macro="" textlink="">
      <xdr:nvSpPr>
        <xdr:cNvPr id="658" name="フローチャート : 判断 657"/>
        <xdr:cNvSpPr/>
      </xdr:nvSpPr>
      <xdr:spPr>
        <a:xfrm>
          <a:off x="14541500" y="1694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66636</xdr:rowOff>
    </xdr:from>
    <xdr:ext cx="534377" cy="259045"/>
    <xdr:sp macro="" textlink="">
      <xdr:nvSpPr>
        <xdr:cNvPr id="659" name="テキスト ボックス 658"/>
        <xdr:cNvSpPr txBox="1"/>
      </xdr:nvSpPr>
      <xdr:spPr>
        <a:xfrm>
          <a:off x="14325111" y="170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19707</xdr:rowOff>
    </xdr:from>
    <xdr:to>
      <xdr:col>19</xdr:col>
      <xdr:colOff>644525</xdr:colOff>
      <xdr:row>98</xdr:row>
      <xdr:rowOff>26898</xdr:rowOff>
    </xdr:to>
    <xdr:cxnSp macro="">
      <xdr:nvCxnSpPr>
        <xdr:cNvPr id="660" name="直線コネクタ 659"/>
        <xdr:cNvCxnSpPr/>
      </xdr:nvCxnSpPr>
      <xdr:spPr>
        <a:xfrm flipV="1">
          <a:off x="12814300" y="15621657"/>
          <a:ext cx="889000" cy="120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137544</xdr:rowOff>
    </xdr:from>
    <xdr:to>
      <xdr:col>20</xdr:col>
      <xdr:colOff>9525</xdr:colOff>
      <xdr:row>99</xdr:row>
      <xdr:rowOff>67694</xdr:rowOff>
    </xdr:to>
    <xdr:sp macro="" textlink="">
      <xdr:nvSpPr>
        <xdr:cNvPr id="661" name="フローチャート : 判断 660"/>
        <xdr:cNvSpPr/>
      </xdr:nvSpPr>
      <xdr:spPr>
        <a:xfrm>
          <a:off x="13652500" y="1693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58821</xdr:rowOff>
    </xdr:from>
    <xdr:ext cx="534377" cy="259045"/>
    <xdr:sp macro="" textlink="">
      <xdr:nvSpPr>
        <xdr:cNvPr id="662" name="テキスト ボックス 661"/>
        <xdr:cNvSpPr txBox="1"/>
      </xdr:nvSpPr>
      <xdr:spPr>
        <a:xfrm>
          <a:off x="13436111" y="170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153904</xdr:rowOff>
    </xdr:from>
    <xdr:to>
      <xdr:col>18</xdr:col>
      <xdr:colOff>492125</xdr:colOff>
      <xdr:row>99</xdr:row>
      <xdr:rowOff>84054</xdr:rowOff>
    </xdr:to>
    <xdr:sp macro="" textlink="">
      <xdr:nvSpPr>
        <xdr:cNvPr id="663" name="フローチャート : 判断 662"/>
        <xdr:cNvSpPr/>
      </xdr:nvSpPr>
      <xdr:spPr>
        <a:xfrm>
          <a:off x="12763500" y="1695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75181</xdr:rowOff>
    </xdr:from>
    <xdr:ext cx="469744" cy="259045"/>
    <xdr:sp macro="" textlink="">
      <xdr:nvSpPr>
        <xdr:cNvPr id="664" name="テキスト ボックス 663"/>
        <xdr:cNvSpPr txBox="1"/>
      </xdr:nvSpPr>
      <xdr:spPr>
        <a:xfrm>
          <a:off x="12579427" y="1704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54186</xdr:rowOff>
    </xdr:from>
    <xdr:to>
      <xdr:col>23</xdr:col>
      <xdr:colOff>568325</xdr:colOff>
      <xdr:row>95</xdr:row>
      <xdr:rowOff>155786</xdr:rowOff>
    </xdr:to>
    <xdr:sp macro="" textlink="">
      <xdr:nvSpPr>
        <xdr:cNvPr id="670" name="円/楕円 669"/>
        <xdr:cNvSpPr/>
      </xdr:nvSpPr>
      <xdr:spPr>
        <a:xfrm>
          <a:off x="16268700" y="163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7213</xdr:rowOff>
    </xdr:from>
    <xdr:ext cx="599010" cy="259045"/>
    <xdr:sp macro="" textlink="">
      <xdr:nvSpPr>
        <xdr:cNvPr id="671" name="積立金該当値テキスト"/>
        <xdr:cNvSpPr txBox="1"/>
      </xdr:nvSpPr>
      <xdr:spPr>
        <a:xfrm>
          <a:off x="16370300" y="1629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492,334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53173</xdr:rowOff>
    </xdr:from>
    <xdr:to>
      <xdr:col>22</xdr:col>
      <xdr:colOff>415925</xdr:colOff>
      <xdr:row>94</xdr:row>
      <xdr:rowOff>154773</xdr:rowOff>
    </xdr:to>
    <xdr:sp macro="" textlink="">
      <xdr:nvSpPr>
        <xdr:cNvPr id="672" name="円/楕円 671"/>
        <xdr:cNvSpPr/>
      </xdr:nvSpPr>
      <xdr:spPr>
        <a:xfrm>
          <a:off x="15430500" y="161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171300</xdr:rowOff>
    </xdr:from>
    <xdr:ext cx="599010" cy="259045"/>
    <xdr:sp macro="" textlink="">
      <xdr:nvSpPr>
        <xdr:cNvPr id="673" name="テキスト ボックス 672"/>
        <xdr:cNvSpPr txBox="1"/>
      </xdr:nvSpPr>
      <xdr:spPr>
        <a:xfrm>
          <a:off x="15181794" y="1594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628,131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102088</xdr:rowOff>
    </xdr:from>
    <xdr:to>
      <xdr:col>21</xdr:col>
      <xdr:colOff>212725</xdr:colOff>
      <xdr:row>96</xdr:row>
      <xdr:rowOff>32238</xdr:rowOff>
    </xdr:to>
    <xdr:sp macro="" textlink="">
      <xdr:nvSpPr>
        <xdr:cNvPr id="674" name="円/楕円 673"/>
        <xdr:cNvSpPr/>
      </xdr:nvSpPr>
      <xdr:spPr>
        <a:xfrm>
          <a:off x="14541500" y="163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48765</xdr:rowOff>
    </xdr:from>
    <xdr:ext cx="599010" cy="259045"/>
    <xdr:sp macro="" textlink="">
      <xdr:nvSpPr>
        <xdr:cNvPr id="675" name="テキスト ボックス 674"/>
        <xdr:cNvSpPr txBox="1"/>
      </xdr:nvSpPr>
      <xdr:spPr>
        <a:xfrm>
          <a:off x="14292794" y="1616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454,615</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140357</xdr:rowOff>
    </xdr:from>
    <xdr:to>
      <xdr:col>20</xdr:col>
      <xdr:colOff>9525</xdr:colOff>
      <xdr:row>91</xdr:row>
      <xdr:rowOff>70507</xdr:rowOff>
    </xdr:to>
    <xdr:sp macro="" textlink="">
      <xdr:nvSpPr>
        <xdr:cNvPr id="676" name="円/楕円 675"/>
        <xdr:cNvSpPr/>
      </xdr:nvSpPr>
      <xdr:spPr>
        <a:xfrm>
          <a:off x="13652500" y="155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89</xdr:row>
      <xdr:rowOff>87034</xdr:rowOff>
    </xdr:from>
    <xdr:ext cx="690189" cy="259045"/>
    <xdr:sp macro="" textlink="">
      <xdr:nvSpPr>
        <xdr:cNvPr id="677" name="テキスト ボックス 676"/>
        <xdr:cNvSpPr txBox="1"/>
      </xdr:nvSpPr>
      <xdr:spPr>
        <a:xfrm>
          <a:off x="13358204" y="15346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147548</xdr:rowOff>
    </xdr:from>
    <xdr:to>
      <xdr:col>18</xdr:col>
      <xdr:colOff>492125</xdr:colOff>
      <xdr:row>98</xdr:row>
      <xdr:rowOff>77698</xdr:rowOff>
    </xdr:to>
    <xdr:sp macro="" textlink="">
      <xdr:nvSpPr>
        <xdr:cNvPr id="678" name="円/楕円 677"/>
        <xdr:cNvSpPr/>
      </xdr:nvSpPr>
      <xdr:spPr>
        <a:xfrm>
          <a:off x="12763500" y="1677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94225</xdr:rowOff>
    </xdr:from>
    <xdr:ext cx="599010" cy="259045"/>
    <xdr:sp macro="" textlink="">
      <xdr:nvSpPr>
        <xdr:cNvPr id="679" name="テキスト ボックス 678"/>
        <xdr:cNvSpPr txBox="1"/>
      </xdr:nvSpPr>
      <xdr:spPr>
        <a:xfrm>
          <a:off x="12514794" y="1655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1" name="正方形/長方形 68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2" name="正方形/長方形 68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3" name="正方形/長方形 68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4" name="正方形/長方形 68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5" name="正方形/長方形 68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6" name="正方形/長方形 68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0" name="直線コネクタ 68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1" name="テキスト ボックス 69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2" name="直線コネクタ 69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3" name="テキスト ボックス 69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4" name="直線コネクタ 69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5" name="テキスト ボックス 69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6" name="直線コネクタ 69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7" name="テキスト ボックス 69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8" name="直線コネクタ 69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9" name="テキスト ボックス 69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0" name="直線コネクタ 69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1" name="テキスト ボックス 70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05" name="直線コネクタ 704"/>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7" name="直線コネクタ 70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08"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09" name="直線コネクタ 708"/>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45103</xdr:rowOff>
    </xdr:from>
    <xdr:to>
      <xdr:col>32</xdr:col>
      <xdr:colOff>187325</xdr:colOff>
      <xdr:row>38</xdr:row>
      <xdr:rowOff>54791</xdr:rowOff>
    </xdr:to>
    <xdr:cxnSp macro="">
      <xdr:nvCxnSpPr>
        <xdr:cNvPr id="710" name="直線コネクタ 709"/>
        <xdr:cNvCxnSpPr/>
      </xdr:nvCxnSpPr>
      <xdr:spPr>
        <a:xfrm flipV="1">
          <a:off x="21323300" y="6560203"/>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89969</xdr:rowOff>
    </xdr:from>
    <xdr:ext cx="378565" cy="259045"/>
    <xdr:sp macro="" textlink="">
      <xdr:nvSpPr>
        <xdr:cNvPr id="711" name="投資及び出資金平均値テキスト"/>
        <xdr:cNvSpPr txBox="1"/>
      </xdr:nvSpPr>
      <xdr:spPr>
        <a:xfrm>
          <a:off x="22212300" y="660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2" name="フローチャート : 判断 711"/>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54791</xdr:rowOff>
    </xdr:from>
    <xdr:to>
      <xdr:col>31</xdr:col>
      <xdr:colOff>34925</xdr:colOff>
      <xdr:row>38</xdr:row>
      <xdr:rowOff>64153</xdr:rowOff>
    </xdr:to>
    <xdr:cxnSp macro="">
      <xdr:nvCxnSpPr>
        <xdr:cNvPr id="713" name="直線コネクタ 712"/>
        <xdr:cNvCxnSpPr/>
      </xdr:nvCxnSpPr>
      <xdr:spPr>
        <a:xfrm flipV="1">
          <a:off x="20434300" y="6569891"/>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159113</xdr:rowOff>
    </xdr:from>
    <xdr:to>
      <xdr:col>31</xdr:col>
      <xdr:colOff>85725</xdr:colOff>
      <xdr:row>39</xdr:row>
      <xdr:rowOff>89263</xdr:rowOff>
    </xdr:to>
    <xdr:sp macro="" textlink="">
      <xdr:nvSpPr>
        <xdr:cNvPr id="714" name="フローチャート : 判断 713"/>
        <xdr:cNvSpPr/>
      </xdr:nvSpPr>
      <xdr:spPr>
        <a:xfrm>
          <a:off x="21272500" y="66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80390</xdr:rowOff>
    </xdr:from>
    <xdr:ext cx="378565" cy="259045"/>
    <xdr:sp macro="" textlink="">
      <xdr:nvSpPr>
        <xdr:cNvPr id="715" name="テキスト ボックス 714"/>
        <xdr:cNvSpPr txBox="1"/>
      </xdr:nvSpPr>
      <xdr:spPr>
        <a:xfrm>
          <a:off x="21134017" y="676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55553</xdr:rowOff>
    </xdr:from>
    <xdr:to>
      <xdr:col>29</xdr:col>
      <xdr:colOff>517525</xdr:colOff>
      <xdr:row>38</xdr:row>
      <xdr:rowOff>64153</xdr:rowOff>
    </xdr:to>
    <xdr:cxnSp macro="">
      <xdr:nvCxnSpPr>
        <xdr:cNvPr id="716" name="直線コネクタ 715"/>
        <xdr:cNvCxnSpPr/>
      </xdr:nvCxnSpPr>
      <xdr:spPr>
        <a:xfrm>
          <a:off x="19545300" y="6570653"/>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159875</xdr:rowOff>
    </xdr:from>
    <xdr:to>
      <xdr:col>29</xdr:col>
      <xdr:colOff>568325</xdr:colOff>
      <xdr:row>39</xdr:row>
      <xdr:rowOff>90025</xdr:rowOff>
    </xdr:to>
    <xdr:sp macro="" textlink="">
      <xdr:nvSpPr>
        <xdr:cNvPr id="717" name="フローチャート : 判断 716"/>
        <xdr:cNvSpPr/>
      </xdr:nvSpPr>
      <xdr:spPr>
        <a:xfrm>
          <a:off x="20383500" y="667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81152</xdr:rowOff>
    </xdr:from>
    <xdr:ext cx="378565" cy="259045"/>
    <xdr:sp macro="" textlink="">
      <xdr:nvSpPr>
        <xdr:cNvPr id="718" name="テキスト ボックス 717"/>
        <xdr:cNvSpPr txBox="1"/>
      </xdr:nvSpPr>
      <xdr:spPr>
        <a:xfrm>
          <a:off x="20245017" y="6767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55553</xdr:rowOff>
    </xdr:from>
    <xdr:to>
      <xdr:col>28</xdr:col>
      <xdr:colOff>314325</xdr:colOff>
      <xdr:row>38</xdr:row>
      <xdr:rowOff>73406</xdr:rowOff>
    </xdr:to>
    <xdr:cxnSp macro="">
      <xdr:nvCxnSpPr>
        <xdr:cNvPr id="719" name="直線コネクタ 718"/>
        <xdr:cNvCxnSpPr/>
      </xdr:nvCxnSpPr>
      <xdr:spPr>
        <a:xfrm flipV="1">
          <a:off x="18656300" y="6570653"/>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159222</xdr:rowOff>
    </xdr:from>
    <xdr:to>
      <xdr:col>28</xdr:col>
      <xdr:colOff>365125</xdr:colOff>
      <xdr:row>39</xdr:row>
      <xdr:rowOff>89372</xdr:rowOff>
    </xdr:to>
    <xdr:sp macro="" textlink="">
      <xdr:nvSpPr>
        <xdr:cNvPr id="720" name="フローチャート : 判断 719"/>
        <xdr:cNvSpPr/>
      </xdr:nvSpPr>
      <xdr:spPr>
        <a:xfrm>
          <a:off x="19494500" y="66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80499</xdr:rowOff>
    </xdr:from>
    <xdr:ext cx="378565" cy="259045"/>
    <xdr:sp macro="" textlink="">
      <xdr:nvSpPr>
        <xdr:cNvPr id="721" name="テキスト ボックス 720"/>
        <xdr:cNvSpPr txBox="1"/>
      </xdr:nvSpPr>
      <xdr:spPr>
        <a:xfrm>
          <a:off x="19356017" y="6767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145070</xdr:rowOff>
    </xdr:from>
    <xdr:to>
      <xdr:col>27</xdr:col>
      <xdr:colOff>161925</xdr:colOff>
      <xdr:row>39</xdr:row>
      <xdr:rowOff>75220</xdr:rowOff>
    </xdr:to>
    <xdr:sp macro="" textlink="">
      <xdr:nvSpPr>
        <xdr:cNvPr id="722" name="フローチャート : 判断 721"/>
        <xdr:cNvSpPr/>
      </xdr:nvSpPr>
      <xdr:spPr>
        <a:xfrm>
          <a:off x="18605500" y="66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66347</xdr:rowOff>
    </xdr:from>
    <xdr:ext cx="378565" cy="259045"/>
    <xdr:sp macro="" textlink="">
      <xdr:nvSpPr>
        <xdr:cNvPr id="723" name="テキスト ボックス 722"/>
        <xdr:cNvSpPr txBox="1"/>
      </xdr:nvSpPr>
      <xdr:spPr>
        <a:xfrm>
          <a:off x="18467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165753</xdr:rowOff>
    </xdr:from>
    <xdr:to>
      <xdr:col>32</xdr:col>
      <xdr:colOff>238125</xdr:colOff>
      <xdr:row>38</xdr:row>
      <xdr:rowOff>95903</xdr:rowOff>
    </xdr:to>
    <xdr:sp macro="" textlink="">
      <xdr:nvSpPr>
        <xdr:cNvPr id="729" name="円/楕円 728"/>
        <xdr:cNvSpPr/>
      </xdr:nvSpPr>
      <xdr:spPr>
        <a:xfrm>
          <a:off x="22110700" y="650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17180</xdr:rowOff>
    </xdr:from>
    <xdr:ext cx="469744" cy="259045"/>
    <xdr:sp macro="" textlink="">
      <xdr:nvSpPr>
        <xdr:cNvPr id="730" name="投資及び出資金該当値テキスト"/>
        <xdr:cNvSpPr txBox="1"/>
      </xdr:nvSpPr>
      <xdr:spPr>
        <a:xfrm>
          <a:off x="22212300" y="636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3991</xdr:rowOff>
    </xdr:from>
    <xdr:to>
      <xdr:col>31</xdr:col>
      <xdr:colOff>85725</xdr:colOff>
      <xdr:row>38</xdr:row>
      <xdr:rowOff>105591</xdr:rowOff>
    </xdr:to>
    <xdr:sp macro="" textlink="">
      <xdr:nvSpPr>
        <xdr:cNvPr id="731" name="円/楕円 730"/>
        <xdr:cNvSpPr/>
      </xdr:nvSpPr>
      <xdr:spPr>
        <a:xfrm>
          <a:off x="21272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122119</xdr:rowOff>
    </xdr:from>
    <xdr:ext cx="469744" cy="259045"/>
    <xdr:sp macro="" textlink="">
      <xdr:nvSpPr>
        <xdr:cNvPr id="732" name="テキスト ボックス 731"/>
        <xdr:cNvSpPr txBox="1"/>
      </xdr:nvSpPr>
      <xdr:spPr>
        <a:xfrm>
          <a:off x="21088427" y="62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13353</xdr:rowOff>
    </xdr:from>
    <xdr:to>
      <xdr:col>29</xdr:col>
      <xdr:colOff>568325</xdr:colOff>
      <xdr:row>38</xdr:row>
      <xdr:rowOff>114953</xdr:rowOff>
    </xdr:to>
    <xdr:sp macro="" textlink="">
      <xdr:nvSpPr>
        <xdr:cNvPr id="733" name="円/楕円 732"/>
        <xdr:cNvSpPr/>
      </xdr:nvSpPr>
      <xdr:spPr>
        <a:xfrm>
          <a:off x="20383500" y="65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131480</xdr:rowOff>
    </xdr:from>
    <xdr:ext cx="469744" cy="259045"/>
    <xdr:sp macro="" textlink="">
      <xdr:nvSpPr>
        <xdr:cNvPr id="734" name="テキスト ボックス 733"/>
        <xdr:cNvSpPr txBox="1"/>
      </xdr:nvSpPr>
      <xdr:spPr>
        <a:xfrm>
          <a:off x="20199427" y="6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4753</xdr:rowOff>
    </xdr:from>
    <xdr:to>
      <xdr:col>28</xdr:col>
      <xdr:colOff>365125</xdr:colOff>
      <xdr:row>38</xdr:row>
      <xdr:rowOff>106353</xdr:rowOff>
    </xdr:to>
    <xdr:sp macro="" textlink="">
      <xdr:nvSpPr>
        <xdr:cNvPr id="735" name="円/楕円 734"/>
        <xdr:cNvSpPr/>
      </xdr:nvSpPr>
      <xdr:spPr>
        <a:xfrm>
          <a:off x="19494500" y="65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122881</xdr:rowOff>
    </xdr:from>
    <xdr:ext cx="469744" cy="259045"/>
    <xdr:sp macro="" textlink="">
      <xdr:nvSpPr>
        <xdr:cNvPr id="736" name="テキスト ボックス 735"/>
        <xdr:cNvSpPr txBox="1"/>
      </xdr:nvSpPr>
      <xdr:spPr>
        <a:xfrm>
          <a:off x="19310427" y="62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22606</xdr:rowOff>
    </xdr:from>
    <xdr:to>
      <xdr:col>27</xdr:col>
      <xdr:colOff>161925</xdr:colOff>
      <xdr:row>38</xdr:row>
      <xdr:rowOff>124206</xdr:rowOff>
    </xdr:to>
    <xdr:sp macro="" textlink="">
      <xdr:nvSpPr>
        <xdr:cNvPr id="737" name="円/楕円 736"/>
        <xdr:cNvSpPr/>
      </xdr:nvSpPr>
      <xdr:spPr>
        <a:xfrm>
          <a:off x="18605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140733</xdr:rowOff>
    </xdr:from>
    <xdr:ext cx="469744" cy="259045"/>
    <xdr:sp macro="" textlink="">
      <xdr:nvSpPr>
        <xdr:cNvPr id="738" name="テキスト ボックス 737"/>
        <xdr:cNvSpPr txBox="1"/>
      </xdr:nvSpPr>
      <xdr:spPr>
        <a:xfrm>
          <a:off x="18421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2" name="直線コネクタ 761"/>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65"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66" name="直線コネクタ 765"/>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131090</xdr:rowOff>
    </xdr:from>
    <xdr:to>
      <xdr:col>32</xdr:col>
      <xdr:colOff>187325</xdr:colOff>
      <xdr:row>57</xdr:row>
      <xdr:rowOff>156388</xdr:rowOff>
    </xdr:to>
    <xdr:cxnSp macro="">
      <xdr:nvCxnSpPr>
        <xdr:cNvPr id="767" name="直線コネクタ 766"/>
        <xdr:cNvCxnSpPr/>
      </xdr:nvCxnSpPr>
      <xdr:spPr>
        <a:xfrm>
          <a:off x="21323300" y="9903740"/>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68"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69" name="フローチャート : 判断 768"/>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122060</xdr:rowOff>
    </xdr:from>
    <xdr:to>
      <xdr:col>31</xdr:col>
      <xdr:colOff>34925</xdr:colOff>
      <xdr:row>57</xdr:row>
      <xdr:rowOff>131090</xdr:rowOff>
    </xdr:to>
    <xdr:cxnSp macro="">
      <xdr:nvCxnSpPr>
        <xdr:cNvPr id="770" name="直線コネクタ 769"/>
        <xdr:cNvCxnSpPr/>
      </xdr:nvCxnSpPr>
      <xdr:spPr>
        <a:xfrm>
          <a:off x="20434300" y="9723260"/>
          <a:ext cx="889000" cy="18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90424</xdr:rowOff>
    </xdr:from>
    <xdr:to>
      <xdr:col>31</xdr:col>
      <xdr:colOff>85725</xdr:colOff>
      <xdr:row>58</xdr:row>
      <xdr:rowOff>20574</xdr:rowOff>
    </xdr:to>
    <xdr:sp macro="" textlink="">
      <xdr:nvSpPr>
        <xdr:cNvPr id="771" name="フローチャート : 判断 770"/>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11701</xdr:rowOff>
    </xdr:from>
    <xdr:ext cx="469744" cy="259045"/>
    <xdr:sp macro="" textlink="">
      <xdr:nvSpPr>
        <xdr:cNvPr id="772" name="テキスト ボックス 771"/>
        <xdr:cNvSpPr txBox="1"/>
      </xdr:nvSpPr>
      <xdr:spPr>
        <a:xfrm>
          <a:off x="21088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48984</xdr:rowOff>
    </xdr:from>
    <xdr:to>
      <xdr:col>29</xdr:col>
      <xdr:colOff>517525</xdr:colOff>
      <xdr:row>56</xdr:row>
      <xdr:rowOff>122060</xdr:rowOff>
    </xdr:to>
    <xdr:cxnSp macro="">
      <xdr:nvCxnSpPr>
        <xdr:cNvPr id="773" name="直線コネクタ 772"/>
        <xdr:cNvCxnSpPr/>
      </xdr:nvCxnSpPr>
      <xdr:spPr>
        <a:xfrm>
          <a:off x="19545300" y="9650184"/>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110236</xdr:rowOff>
    </xdr:from>
    <xdr:to>
      <xdr:col>29</xdr:col>
      <xdr:colOff>568325</xdr:colOff>
      <xdr:row>58</xdr:row>
      <xdr:rowOff>40386</xdr:rowOff>
    </xdr:to>
    <xdr:sp macro="" textlink="">
      <xdr:nvSpPr>
        <xdr:cNvPr id="774" name="フローチャート : 判断 773"/>
        <xdr:cNvSpPr/>
      </xdr:nvSpPr>
      <xdr:spPr>
        <a:xfrm>
          <a:off x="20383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31513</xdr:rowOff>
    </xdr:from>
    <xdr:ext cx="469744" cy="259045"/>
    <xdr:sp macro="" textlink="">
      <xdr:nvSpPr>
        <xdr:cNvPr id="775" name="テキスト ボックス 774"/>
        <xdr:cNvSpPr txBox="1"/>
      </xdr:nvSpPr>
      <xdr:spPr>
        <a:xfrm>
          <a:off x="20199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19951</xdr:rowOff>
    </xdr:from>
    <xdr:to>
      <xdr:col>28</xdr:col>
      <xdr:colOff>314325</xdr:colOff>
      <xdr:row>56</xdr:row>
      <xdr:rowOff>48984</xdr:rowOff>
    </xdr:to>
    <xdr:cxnSp macro="">
      <xdr:nvCxnSpPr>
        <xdr:cNvPr id="776" name="直線コネクタ 775"/>
        <xdr:cNvCxnSpPr/>
      </xdr:nvCxnSpPr>
      <xdr:spPr>
        <a:xfrm>
          <a:off x="18656300" y="8592451"/>
          <a:ext cx="889000" cy="10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98844</xdr:rowOff>
    </xdr:from>
    <xdr:to>
      <xdr:col>28</xdr:col>
      <xdr:colOff>365125</xdr:colOff>
      <xdr:row>58</xdr:row>
      <xdr:rowOff>28994</xdr:rowOff>
    </xdr:to>
    <xdr:sp macro="" textlink="">
      <xdr:nvSpPr>
        <xdr:cNvPr id="777" name="フローチャート : 判断 776"/>
        <xdr:cNvSpPr/>
      </xdr:nvSpPr>
      <xdr:spPr>
        <a:xfrm>
          <a:off x="19494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20121</xdr:rowOff>
    </xdr:from>
    <xdr:ext cx="469744" cy="259045"/>
    <xdr:sp macro="" textlink="">
      <xdr:nvSpPr>
        <xdr:cNvPr id="778" name="テキスト ボックス 777"/>
        <xdr:cNvSpPr txBox="1"/>
      </xdr:nvSpPr>
      <xdr:spPr>
        <a:xfrm>
          <a:off x="19310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52400</xdr:rowOff>
    </xdr:from>
    <xdr:to>
      <xdr:col>27</xdr:col>
      <xdr:colOff>161925</xdr:colOff>
      <xdr:row>57</xdr:row>
      <xdr:rowOff>154000</xdr:rowOff>
    </xdr:to>
    <xdr:sp macro="" textlink="">
      <xdr:nvSpPr>
        <xdr:cNvPr id="779" name="フローチャート : 判断 778"/>
        <xdr:cNvSpPr/>
      </xdr:nvSpPr>
      <xdr:spPr>
        <a:xfrm>
          <a:off x="18605500" y="98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145127</xdr:rowOff>
    </xdr:from>
    <xdr:ext cx="469744" cy="259045"/>
    <xdr:sp macro="" textlink="">
      <xdr:nvSpPr>
        <xdr:cNvPr id="780" name="テキスト ボックス 779"/>
        <xdr:cNvSpPr txBox="1"/>
      </xdr:nvSpPr>
      <xdr:spPr>
        <a:xfrm>
          <a:off x="18421427" y="99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105588</xdr:rowOff>
    </xdr:from>
    <xdr:to>
      <xdr:col>32</xdr:col>
      <xdr:colOff>238125</xdr:colOff>
      <xdr:row>58</xdr:row>
      <xdr:rowOff>35738</xdr:rowOff>
    </xdr:to>
    <xdr:sp macro="" textlink="">
      <xdr:nvSpPr>
        <xdr:cNvPr id="786" name="円/楕円 785"/>
        <xdr:cNvSpPr/>
      </xdr:nvSpPr>
      <xdr:spPr>
        <a:xfrm>
          <a:off x="221107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84015</xdr:rowOff>
    </xdr:from>
    <xdr:ext cx="469744" cy="259045"/>
    <xdr:sp macro="" textlink="">
      <xdr:nvSpPr>
        <xdr:cNvPr id="787" name="貸付金該当値テキスト"/>
        <xdr:cNvSpPr txBox="1"/>
      </xdr:nvSpPr>
      <xdr:spPr>
        <a:xfrm>
          <a:off x="22212300" y="98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80290</xdr:rowOff>
    </xdr:from>
    <xdr:to>
      <xdr:col>31</xdr:col>
      <xdr:colOff>85725</xdr:colOff>
      <xdr:row>58</xdr:row>
      <xdr:rowOff>10440</xdr:rowOff>
    </xdr:to>
    <xdr:sp macro="" textlink="">
      <xdr:nvSpPr>
        <xdr:cNvPr id="788" name="円/楕円 787"/>
        <xdr:cNvSpPr/>
      </xdr:nvSpPr>
      <xdr:spPr>
        <a:xfrm>
          <a:off x="21272500" y="98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26967</xdr:rowOff>
    </xdr:from>
    <xdr:ext cx="469744" cy="259045"/>
    <xdr:sp macro="" textlink="">
      <xdr:nvSpPr>
        <xdr:cNvPr id="789" name="テキスト ボックス 788"/>
        <xdr:cNvSpPr txBox="1"/>
      </xdr:nvSpPr>
      <xdr:spPr>
        <a:xfrm>
          <a:off x="21088427" y="962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71260</xdr:rowOff>
    </xdr:from>
    <xdr:to>
      <xdr:col>29</xdr:col>
      <xdr:colOff>568325</xdr:colOff>
      <xdr:row>57</xdr:row>
      <xdr:rowOff>1410</xdr:rowOff>
    </xdr:to>
    <xdr:sp macro="" textlink="">
      <xdr:nvSpPr>
        <xdr:cNvPr id="790" name="円/楕円 789"/>
        <xdr:cNvSpPr/>
      </xdr:nvSpPr>
      <xdr:spPr>
        <a:xfrm>
          <a:off x="20383500" y="96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17937</xdr:rowOff>
    </xdr:from>
    <xdr:ext cx="534377" cy="259045"/>
    <xdr:sp macro="" textlink="">
      <xdr:nvSpPr>
        <xdr:cNvPr id="791" name="テキスト ボックス 790"/>
        <xdr:cNvSpPr txBox="1"/>
      </xdr:nvSpPr>
      <xdr:spPr>
        <a:xfrm>
          <a:off x="20167111" y="94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11,463</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169634</xdr:rowOff>
    </xdr:from>
    <xdr:to>
      <xdr:col>28</xdr:col>
      <xdr:colOff>365125</xdr:colOff>
      <xdr:row>56</xdr:row>
      <xdr:rowOff>99784</xdr:rowOff>
    </xdr:to>
    <xdr:sp macro="" textlink="">
      <xdr:nvSpPr>
        <xdr:cNvPr id="792" name="円/楕円 791"/>
        <xdr:cNvSpPr/>
      </xdr:nvSpPr>
      <xdr:spPr>
        <a:xfrm>
          <a:off x="19494500" y="95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116311</xdr:rowOff>
    </xdr:from>
    <xdr:ext cx="534377" cy="259045"/>
    <xdr:sp macro="" textlink="">
      <xdr:nvSpPr>
        <xdr:cNvPr id="793" name="テキスト ボックス 792"/>
        <xdr:cNvSpPr txBox="1"/>
      </xdr:nvSpPr>
      <xdr:spPr>
        <a:xfrm>
          <a:off x="19278111" y="93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13,381</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140601</xdr:rowOff>
    </xdr:from>
    <xdr:to>
      <xdr:col>27</xdr:col>
      <xdr:colOff>161925</xdr:colOff>
      <xdr:row>50</xdr:row>
      <xdr:rowOff>70751</xdr:rowOff>
    </xdr:to>
    <xdr:sp macro="" textlink="">
      <xdr:nvSpPr>
        <xdr:cNvPr id="794" name="円/楕円 793"/>
        <xdr:cNvSpPr/>
      </xdr:nvSpPr>
      <xdr:spPr>
        <a:xfrm>
          <a:off x="18605500" y="85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87278</xdr:rowOff>
    </xdr:from>
    <xdr:ext cx="534377" cy="259045"/>
    <xdr:sp macro="" textlink="">
      <xdr:nvSpPr>
        <xdr:cNvPr id="795" name="テキスト ボックス 794"/>
        <xdr:cNvSpPr txBox="1"/>
      </xdr:nvSpPr>
      <xdr:spPr>
        <a:xfrm>
          <a:off x="18389111" y="83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117272</xdr:rowOff>
    </xdr:from>
    <xdr:to>
      <xdr:col>32</xdr:col>
      <xdr:colOff>186689</xdr:colOff>
      <xdr:row>79</xdr:row>
      <xdr:rowOff>93841</xdr:rowOff>
    </xdr:to>
    <xdr:cxnSp macro="">
      <xdr:nvCxnSpPr>
        <xdr:cNvPr id="820" name="直線コネクタ 819"/>
        <xdr:cNvCxnSpPr/>
      </xdr:nvCxnSpPr>
      <xdr:spPr>
        <a:xfrm flipV="1">
          <a:off x="22159595" y="12461672"/>
          <a:ext cx="1269" cy="11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97668</xdr:rowOff>
    </xdr:from>
    <xdr:ext cx="534377" cy="259045"/>
    <xdr:sp macro="" textlink="">
      <xdr:nvSpPr>
        <xdr:cNvPr id="821" name="繰出金最小値テキスト"/>
        <xdr:cNvSpPr txBox="1"/>
      </xdr:nvSpPr>
      <xdr:spPr>
        <a:xfrm>
          <a:off x="22212300" y="136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79</xdr:row>
      <xdr:rowOff>93841</xdr:rowOff>
    </xdr:from>
    <xdr:to>
      <xdr:col>32</xdr:col>
      <xdr:colOff>276225</xdr:colOff>
      <xdr:row>79</xdr:row>
      <xdr:rowOff>93841</xdr:rowOff>
    </xdr:to>
    <xdr:cxnSp macro="">
      <xdr:nvCxnSpPr>
        <xdr:cNvPr id="822" name="直線コネクタ 821"/>
        <xdr:cNvCxnSpPr/>
      </xdr:nvCxnSpPr>
      <xdr:spPr>
        <a:xfrm>
          <a:off x="22072600" y="1363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63949</xdr:rowOff>
    </xdr:from>
    <xdr:ext cx="599010" cy="259045"/>
    <xdr:sp macro="" textlink="">
      <xdr:nvSpPr>
        <xdr:cNvPr id="823" name="繰出金最大値テキスト"/>
        <xdr:cNvSpPr txBox="1"/>
      </xdr:nvSpPr>
      <xdr:spPr>
        <a:xfrm>
          <a:off x="22212300" y="1223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72</xdr:row>
      <xdr:rowOff>117272</xdr:rowOff>
    </xdr:from>
    <xdr:to>
      <xdr:col>32</xdr:col>
      <xdr:colOff>276225</xdr:colOff>
      <xdr:row>72</xdr:row>
      <xdr:rowOff>117272</xdr:rowOff>
    </xdr:to>
    <xdr:cxnSp macro="">
      <xdr:nvCxnSpPr>
        <xdr:cNvPr id="824" name="直線コネクタ 823"/>
        <xdr:cNvCxnSpPr/>
      </xdr:nvCxnSpPr>
      <xdr:spPr>
        <a:xfrm>
          <a:off x="22072600" y="1246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148628</xdr:rowOff>
    </xdr:from>
    <xdr:to>
      <xdr:col>32</xdr:col>
      <xdr:colOff>187325</xdr:colOff>
      <xdr:row>72</xdr:row>
      <xdr:rowOff>117272</xdr:rowOff>
    </xdr:to>
    <xdr:cxnSp macro="">
      <xdr:nvCxnSpPr>
        <xdr:cNvPr id="825" name="直線コネクタ 824"/>
        <xdr:cNvCxnSpPr/>
      </xdr:nvCxnSpPr>
      <xdr:spPr>
        <a:xfrm>
          <a:off x="21323300" y="12321578"/>
          <a:ext cx="838200" cy="1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143591</xdr:rowOff>
    </xdr:from>
    <xdr:ext cx="534377" cy="259045"/>
    <xdr:sp macro="" textlink="">
      <xdr:nvSpPr>
        <xdr:cNvPr id="826" name="繰出金平均値テキスト"/>
        <xdr:cNvSpPr txBox="1"/>
      </xdr:nvSpPr>
      <xdr:spPr>
        <a:xfrm>
          <a:off x="22212300" y="13345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165164</xdr:rowOff>
    </xdr:from>
    <xdr:to>
      <xdr:col>32</xdr:col>
      <xdr:colOff>238125</xdr:colOff>
      <xdr:row>78</xdr:row>
      <xdr:rowOff>95314</xdr:rowOff>
    </xdr:to>
    <xdr:sp macro="" textlink="">
      <xdr:nvSpPr>
        <xdr:cNvPr id="827" name="フローチャート : 判断 826"/>
        <xdr:cNvSpPr/>
      </xdr:nvSpPr>
      <xdr:spPr>
        <a:xfrm>
          <a:off x="22110700" y="133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148628</xdr:rowOff>
    </xdr:from>
    <xdr:to>
      <xdr:col>31</xdr:col>
      <xdr:colOff>34925</xdr:colOff>
      <xdr:row>76</xdr:row>
      <xdr:rowOff>46901</xdr:rowOff>
    </xdr:to>
    <xdr:cxnSp macro="">
      <xdr:nvCxnSpPr>
        <xdr:cNvPr id="828" name="直線コネクタ 827"/>
        <xdr:cNvCxnSpPr/>
      </xdr:nvCxnSpPr>
      <xdr:spPr>
        <a:xfrm flipV="1">
          <a:off x="20434300" y="12321578"/>
          <a:ext cx="889000" cy="75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92532</xdr:rowOff>
    </xdr:from>
    <xdr:to>
      <xdr:col>31</xdr:col>
      <xdr:colOff>85725</xdr:colOff>
      <xdr:row>79</xdr:row>
      <xdr:rowOff>22682</xdr:rowOff>
    </xdr:to>
    <xdr:sp macro="" textlink="">
      <xdr:nvSpPr>
        <xdr:cNvPr id="829" name="フローチャート : 判断 828"/>
        <xdr:cNvSpPr/>
      </xdr:nvSpPr>
      <xdr:spPr>
        <a:xfrm>
          <a:off x="21272500" y="1346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13809</xdr:rowOff>
    </xdr:from>
    <xdr:ext cx="534377" cy="259045"/>
    <xdr:sp macro="" textlink="">
      <xdr:nvSpPr>
        <xdr:cNvPr id="830" name="テキスト ボックス 829"/>
        <xdr:cNvSpPr txBox="1"/>
      </xdr:nvSpPr>
      <xdr:spPr>
        <a:xfrm>
          <a:off x="21056111" y="135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46901</xdr:rowOff>
    </xdr:from>
    <xdr:to>
      <xdr:col>29</xdr:col>
      <xdr:colOff>517525</xdr:colOff>
      <xdr:row>77</xdr:row>
      <xdr:rowOff>72492</xdr:rowOff>
    </xdr:to>
    <xdr:cxnSp macro="">
      <xdr:nvCxnSpPr>
        <xdr:cNvPr id="831" name="直線コネクタ 830"/>
        <xdr:cNvCxnSpPr/>
      </xdr:nvCxnSpPr>
      <xdr:spPr>
        <a:xfrm flipV="1">
          <a:off x="19545300" y="13077101"/>
          <a:ext cx="889000" cy="1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104457</xdr:rowOff>
    </xdr:from>
    <xdr:to>
      <xdr:col>29</xdr:col>
      <xdr:colOff>568325</xdr:colOff>
      <xdr:row>79</xdr:row>
      <xdr:rowOff>34607</xdr:rowOff>
    </xdr:to>
    <xdr:sp macro="" textlink="">
      <xdr:nvSpPr>
        <xdr:cNvPr id="832" name="フローチャート : 判断 831"/>
        <xdr:cNvSpPr/>
      </xdr:nvSpPr>
      <xdr:spPr>
        <a:xfrm>
          <a:off x="20383500" y="134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25734</xdr:rowOff>
    </xdr:from>
    <xdr:ext cx="534377" cy="259045"/>
    <xdr:sp macro="" textlink="">
      <xdr:nvSpPr>
        <xdr:cNvPr id="833" name="テキスト ボックス 832"/>
        <xdr:cNvSpPr txBox="1"/>
      </xdr:nvSpPr>
      <xdr:spPr>
        <a:xfrm>
          <a:off x="20167111" y="135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72492</xdr:rowOff>
    </xdr:from>
    <xdr:to>
      <xdr:col>28</xdr:col>
      <xdr:colOff>314325</xdr:colOff>
      <xdr:row>77</xdr:row>
      <xdr:rowOff>73698</xdr:rowOff>
    </xdr:to>
    <xdr:cxnSp macro="">
      <xdr:nvCxnSpPr>
        <xdr:cNvPr id="834" name="直線コネクタ 833"/>
        <xdr:cNvCxnSpPr/>
      </xdr:nvCxnSpPr>
      <xdr:spPr>
        <a:xfrm flipV="1">
          <a:off x="18656300" y="1327414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111494</xdr:rowOff>
    </xdr:from>
    <xdr:to>
      <xdr:col>28</xdr:col>
      <xdr:colOff>365125</xdr:colOff>
      <xdr:row>79</xdr:row>
      <xdr:rowOff>41644</xdr:rowOff>
    </xdr:to>
    <xdr:sp macro="" textlink="">
      <xdr:nvSpPr>
        <xdr:cNvPr id="835" name="フローチャート : 判断 834"/>
        <xdr:cNvSpPr/>
      </xdr:nvSpPr>
      <xdr:spPr>
        <a:xfrm>
          <a:off x="19494500" y="1348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32771</xdr:rowOff>
    </xdr:from>
    <xdr:ext cx="534377" cy="259045"/>
    <xdr:sp macro="" textlink="">
      <xdr:nvSpPr>
        <xdr:cNvPr id="836" name="テキスト ボックス 835"/>
        <xdr:cNvSpPr txBox="1"/>
      </xdr:nvSpPr>
      <xdr:spPr>
        <a:xfrm>
          <a:off x="19278111" y="135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98704</xdr:rowOff>
    </xdr:from>
    <xdr:to>
      <xdr:col>27</xdr:col>
      <xdr:colOff>161925</xdr:colOff>
      <xdr:row>79</xdr:row>
      <xdr:rowOff>28854</xdr:rowOff>
    </xdr:to>
    <xdr:sp macro="" textlink="">
      <xdr:nvSpPr>
        <xdr:cNvPr id="837" name="フローチャート : 判断 836"/>
        <xdr:cNvSpPr/>
      </xdr:nvSpPr>
      <xdr:spPr>
        <a:xfrm>
          <a:off x="18605500" y="1347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19981</xdr:rowOff>
    </xdr:from>
    <xdr:ext cx="534377" cy="259045"/>
    <xdr:sp macro="" textlink="">
      <xdr:nvSpPr>
        <xdr:cNvPr id="838" name="テキスト ボックス 837"/>
        <xdr:cNvSpPr txBox="1"/>
      </xdr:nvSpPr>
      <xdr:spPr>
        <a:xfrm>
          <a:off x="18389111" y="1356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66472</xdr:rowOff>
    </xdr:from>
    <xdr:to>
      <xdr:col>32</xdr:col>
      <xdr:colOff>238125</xdr:colOff>
      <xdr:row>72</xdr:row>
      <xdr:rowOff>168072</xdr:rowOff>
    </xdr:to>
    <xdr:sp macro="" textlink="">
      <xdr:nvSpPr>
        <xdr:cNvPr id="844" name="円/楕円 843"/>
        <xdr:cNvSpPr/>
      </xdr:nvSpPr>
      <xdr:spPr>
        <a:xfrm>
          <a:off x="22110700" y="124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19499</xdr:rowOff>
    </xdr:from>
    <xdr:ext cx="599010" cy="259045"/>
    <xdr:sp macro="" textlink="">
      <xdr:nvSpPr>
        <xdr:cNvPr id="845" name="繰出金該当値テキスト"/>
        <xdr:cNvSpPr txBox="1"/>
      </xdr:nvSpPr>
      <xdr:spPr>
        <a:xfrm>
          <a:off x="22212300" y="123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118,766</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97828</xdr:rowOff>
    </xdr:from>
    <xdr:to>
      <xdr:col>31</xdr:col>
      <xdr:colOff>85725</xdr:colOff>
      <xdr:row>72</xdr:row>
      <xdr:rowOff>27978</xdr:rowOff>
    </xdr:to>
    <xdr:sp macro="" textlink="">
      <xdr:nvSpPr>
        <xdr:cNvPr id="846" name="円/楕円 845"/>
        <xdr:cNvSpPr/>
      </xdr:nvSpPr>
      <xdr:spPr>
        <a:xfrm>
          <a:off x="21272500" y="122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44505</xdr:rowOff>
    </xdr:from>
    <xdr:ext cx="599010" cy="259045"/>
    <xdr:sp macro="" textlink="">
      <xdr:nvSpPr>
        <xdr:cNvPr id="847" name="テキスト ボックス 846"/>
        <xdr:cNvSpPr txBox="1"/>
      </xdr:nvSpPr>
      <xdr:spPr>
        <a:xfrm>
          <a:off x="21023794" y="1204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129,797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167551</xdr:rowOff>
    </xdr:from>
    <xdr:to>
      <xdr:col>29</xdr:col>
      <xdr:colOff>568325</xdr:colOff>
      <xdr:row>76</xdr:row>
      <xdr:rowOff>97701</xdr:rowOff>
    </xdr:to>
    <xdr:sp macro="" textlink="">
      <xdr:nvSpPr>
        <xdr:cNvPr id="848" name="円/楕円 847"/>
        <xdr:cNvSpPr/>
      </xdr:nvSpPr>
      <xdr:spPr>
        <a:xfrm>
          <a:off x="20383500" y="130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114228</xdr:rowOff>
    </xdr:from>
    <xdr:ext cx="534377" cy="259045"/>
    <xdr:sp macro="" textlink="">
      <xdr:nvSpPr>
        <xdr:cNvPr id="849" name="テキスト ボックス 848"/>
        <xdr:cNvSpPr txBox="1"/>
      </xdr:nvSpPr>
      <xdr:spPr>
        <a:xfrm>
          <a:off x="20167111" y="128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21692</xdr:rowOff>
    </xdr:from>
    <xdr:to>
      <xdr:col>28</xdr:col>
      <xdr:colOff>365125</xdr:colOff>
      <xdr:row>77</xdr:row>
      <xdr:rowOff>123292</xdr:rowOff>
    </xdr:to>
    <xdr:sp macro="" textlink="">
      <xdr:nvSpPr>
        <xdr:cNvPr id="850" name="円/楕円 849"/>
        <xdr:cNvSpPr/>
      </xdr:nvSpPr>
      <xdr:spPr>
        <a:xfrm>
          <a:off x="19494500" y="1322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139819</xdr:rowOff>
    </xdr:from>
    <xdr:ext cx="534377" cy="259045"/>
    <xdr:sp macro="" textlink="">
      <xdr:nvSpPr>
        <xdr:cNvPr id="851" name="テキスト ボックス 850"/>
        <xdr:cNvSpPr txBox="1"/>
      </xdr:nvSpPr>
      <xdr:spPr>
        <a:xfrm>
          <a:off x="19278111" y="129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22898</xdr:rowOff>
    </xdr:from>
    <xdr:to>
      <xdr:col>27</xdr:col>
      <xdr:colOff>161925</xdr:colOff>
      <xdr:row>77</xdr:row>
      <xdr:rowOff>124498</xdr:rowOff>
    </xdr:to>
    <xdr:sp macro="" textlink="">
      <xdr:nvSpPr>
        <xdr:cNvPr id="852" name="円/楕円 851"/>
        <xdr:cNvSpPr/>
      </xdr:nvSpPr>
      <xdr:spPr>
        <a:xfrm>
          <a:off x="18605500" y="132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141025</xdr:rowOff>
    </xdr:from>
    <xdr:ext cx="534377" cy="259045"/>
    <xdr:sp macro="" textlink="">
      <xdr:nvSpPr>
        <xdr:cNvPr id="853" name="テキスト ボックス 852"/>
        <xdr:cNvSpPr txBox="1"/>
      </xdr:nvSpPr>
      <xdr:spPr>
        <a:xfrm>
          <a:off x="18389111" y="129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1,889,000</a:t>
          </a:r>
          <a:r>
            <a:rPr kumimoji="1" lang="ja-JP" altLang="ja-JP" sz="1300">
              <a:solidFill>
                <a:schemeClr val="dk1"/>
              </a:solidFill>
              <a:effectLst/>
              <a:latin typeface="+mn-lt"/>
              <a:ea typeface="+mn-ea"/>
              <a:cs typeface="+mn-cs"/>
            </a:rPr>
            <a:t>円となっている。主な構成項目である人件費は、住民一人当たり</a:t>
          </a:r>
          <a:r>
            <a:rPr kumimoji="1" lang="en-US" altLang="ja-JP" sz="1300">
              <a:solidFill>
                <a:schemeClr val="dk1"/>
              </a:solidFill>
              <a:effectLst/>
              <a:latin typeface="+mn-lt"/>
              <a:ea typeface="+mn-ea"/>
              <a:cs typeface="+mn-cs"/>
            </a:rPr>
            <a:t>80,512</a:t>
          </a:r>
          <a:r>
            <a:rPr kumimoji="1" lang="ja-JP" altLang="ja-JP" sz="1300">
              <a:solidFill>
                <a:schemeClr val="dk1"/>
              </a:solidFill>
              <a:effectLst/>
              <a:latin typeface="+mn-lt"/>
              <a:ea typeface="+mn-ea"/>
              <a:cs typeface="+mn-cs"/>
            </a:rPr>
            <a:t>円で、平成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年度以降上昇傾向にあり、類似団体平均と比較して高い水準にある。これは、震災以降のマンパワー不足を補うため、職員採用数を増加させてきたことが要因である。</a:t>
          </a:r>
          <a:endParaRPr lang="ja-JP" altLang="ja-JP" sz="1300">
            <a:effectLst/>
          </a:endParaRPr>
        </a:p>
        <a:p>
          <a:r>
            <a:rPr kumimoji="1" lang="ja-JP" altLang="ja-JP" sz="1300">
              <a:solidFill>
                <a:schemeClr val="dk1"/>
              </a:solidFill>
              <a:effectLst/>
              <a:latin typeface="+mn-lt"/>
              <a:ea typeface="+mn-ea"/>
              <a:cs typeface="+mn-cs"/>
            </a:rPr>
            <a:t>　また、最も高い数値を示す普通建設事業費は、住民一人当たり</a:t>
          </a:r>
          <a:r>
            <a:rPr kumimoji="1" lang="en-US" altLang="ja-JP" sz="1300">
              <a:solidFill>
                <a:schemeClr val="dk1"/>
              </a:solidFill>
              <a:effectLst/>
              <a:latin typeface="+mn-lt"/>
              <a:ea typeface="+mn-ea"/>
              <a:cs typeface="+mn-cs"/>
            </a:rPr>
            <a:t>758,055</a:t>
          </a:r>
          <a:r>
            <a:rPr kumimoji="1" lang="ja-JP" altLang="ja-JP" sz="1300">
              <a:solidFill>
                <a:schemeClr val="dk1"/>
              </a:solidFill>
              <a:effectLst/>
              <a:latin typeface="+mn-lt"/>
              <a:ea typeface="+mn-ea"/>
              <a:cs typeface="+mn-cs"/>
            </a:rPr>
            <a:t>円となっており、類似団体中最もコストが高い状況となっている。これは、震災に伴う復旧・復興事業の増加によるものであり、各種事業が完了していく中で徐々に減少し、類似団体平均に近づいていくもと思われる。</a:t>
          </a:r>
          <a:endParaRPr lang="ja-JP" altLang="ja-JP" sz="1300">
            <a:effectLst/>
          </a:endParaRPr>
        </a:p>
        <a:p>
          <a:r>
            <a:rPr kumimoji="1" lang="ja-JP" altLang="ja-JP" sz="1300">
              <a:solidFill>
                <a:schemeClr val="dk1"/>
              </a:solidFill>
              <a:effectLst/>
              <a:latin typeface="+mn-lt"/>
              <a:ea typeface="+mn-ea"/>
              <a:cs typeface="+mn-cs"/>
            </a:rPr>
            <a:t>　積立金の割合も類似団体平均から大きく突出しているが、これは震災による復旧・復興事業の財源となる復興交付金を一旦基金に積立てしていることによるものである。</a:t>
          </a:r>
          <a:endParaRPr lang="ja-JP" altLang="ja-JP" sz="1300">
            <a:effectLst/>
          </a:endParaRPr>
        </a:p>
        <a:p>
          <a:r>
            <a:rPr kumimoji="1" lang="ja-JP" altLang="ja-JP" sz="1300">
              <a:solidFill>
                <a:schemeClr val="dk1"/>
              </a:solidFill>
              <a:effectLst/>
              <a:latin typeface="+mn-lt"/>
              <a:ea typeface="+mn-ea"/>
              <a:cs typeface="+mn-cs"/>
            </a:rPr>
            <a:t>　今後、復興事業が完了していく中で、公共施設等総合管理計画に基づき、事業の取捨選択を徹底して行い、事業費の減少に努めていくこととしている。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宮城県石巻市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148,798
147,884
554.58
330,919,099
281,120,804
10,580,877
41,668,659
73,146,690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48.5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28258</xdr:rowOff>
    </xdr:from>
    <xdr:to>
      <xdr:col>6</xdr:col>
      <xdr:colOff>511175</xdr:colOff>
      <xdr:row>35</xdr:row>
      <xdr:rowOff>66548</xdr:rowOff>
    </xdr:to>
    <xdr:cxnSp macro="">
      <xdr:nvCxnSpPr>
        <xdr:cNvPr id="57" name="直線コネクタ 56"/>
        <xdr:cNvCxnSpPr/>
      </xdr:nvCxnSpPr>
      <xdr:spPr>
        <a:xfrm>
          <a:off x="3797300" y="6029008"/>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28258</xdr:rowOff>
    </xdr:from>
    <xdr:to>
      <xdr:col>5</xdr:col>
      <xdr:colOff>358775</xdr:colOff>
      <xdr:row>35</xdr:row>
      <xdr:rowOff>91122</xdr:rowOff>
    </xdr:to>
    <xdr:cxnSp macro="">
      <xdr:nvCxnSpPr>
        <xdr:cNvPr id="60" name="直線コネクタ 59"/>
        <xdr:cNvCxnSpPr/>
      </xdr:nvCxnSpPr>
      <xdr:spPr>
        <a:xfrm flipV="1">
          <a:off x="2908300" y="602900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16320</xdr:rowOff>
    </xdr:from>
    <xdr:to>
      <xdr:col>5</xdr:col>
      <xdr:colOff>409575</xdr:colOff>
      <xdr:row>37</xdr:row>
      <xdr:rowOff>117920</xdr:rowOff>
    </xdr:to>
    <xdr:sp macro="" textlink="">
      <xdr:nvSpPr>
        <xdr:cNvPr id="61" name="フローチャート : 判断 60"/>
        <xdr:cNvSpPr/>
      </xdr:nvSpPr>
      <xdr:spPr>
        <a:xfrm>
          <a:off x="3746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109047</xdr:rowOff>
    </xdr:from>
    <xdr:ext cx="469744" cy="259045"/>
    <xdr:sp macro="" textlink="">
      <xdr:nvSpPr>
        <xdr:cNvPr id="62" name="テキスト ボックス 61"/>
        <xdr:cNvSpPr txBox="1"/>
      </xdr:nvSpPr>
      <xdr:spPr>
        <a:xfrm>
          <a:off x="3562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91122</xdr:rowOff>
    </xdr:from>
    <xdr:to>
      <xdr:col>4</xdr:col>
      <xdr:colOff>155575</xdr:colOff>
      <xdr:row>35</xdr:row>
      <xdr:rowOff>137985</xdr:rowOff>
    </xdr:to>
    <xdr:cxnSp macro="">
      <xdr:nvCxnSpPr>
        <xdr:cNvPr id="63" name="直線コネクタ 62"/>
        <xdr:cNvCxnSpPr/>
      </xdr:nvCxnSpPr>
      <xdr:spPr>
        <a:xfrm flipV="1">
          <a:off x="2019300" y="609187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26035</xdr:rowOff>
    </xdr:from>
    <xdr:to>
      <xdr:col>4</xdr:col>
      <xdr:colOff>206375</xdr:colOff>
      <xdr:row>37</xdr:row>
      <xdr:rowOff>127635</xdr:rowOff>
    </xdr:to>
    <xdr:sp macro="" textlink="">
      <xdr:nvSpPr>
        <xdr:cNvPr id="64" name="フローチャート : 判断 63"/>
        <xdr:cNvSpPr/>
      </xdr:nvSpPr>
      <xdr:spPr>
        <a:xfrm>
          <a:off x="2857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118762</xdr:rowOff>
    </xdr:from>
    <xdr:ext cx="469744" cy="259045"/>
    <xdr:sp macro="" textlink="">
      <xdr:nvSpPr>
        <xdr:cNvPr id="65" name="テキスト ボックス 64"/>
        <xdr:cNvSpPr txBox="1"/>
      </xdr:nvSpPr>
      <xdr:spPr>
        <a:xfrm>
          <a:off x="2673427"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103696</xdr:rowOff>
    </xdr:from>
    <xdr:to>
      <xdr:col>2</xdr:col>
      <xdr:colOff>638175</xdr:colOff>
      <xdr:row>35</xdr:row>
      <xdr:rowOff>137985</xdr:rowOff>
    </xdr:to>
    <xdr:cxnSp macro="">
      <xdr:nvCxnSpPr>
        <xdr:cNvPr id="66" name="直線コネクタ 65"/>
        <xdr:cNvCxnSpPr/>
      </xdr:nvCxnSpPr>
      <xdr:spPr>
        <a:xfrm>
          <a:off x="1130300" y="5932996"/>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126619</xdr:rowOff>
    </xdr:from>
    <xdr:to>
      <xdr:col>3</xdr:col>
      <xdr:colOff>3175</xdr:colOff>
      <xdr:row>37</xdr:row>
      <xdr:rowOff>56769</xdr:rowOff>
    </xdr:to>
    <xdr:sp macro="" textlink="">
      <xdr:nvSpPr>
        <xdr:cNvPr id="67" name="フローチャート : 判断 66"/>
        <xdr:cNvSpPr/>
      </xdr:nvSpPr>
      <xdr:spPr>
        <a:xfrm>
          <a:off x="1968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47896</xdr:rowOff>
    </xdr:from>
    <xdr:ext cx="469744" cy="259045"/>
    <xdr:sp macro="" textlink="">
      <xdr:nvSpPr>
        <xdr:cNvPr id="68" name="テキスト ボックス 67"/>
        <xdr:cNvSpPr txBox="1"/>
      </xdr:nvSpPr>
      <xdr:spPr>
        <a:xfrm>
          <a:off x="17844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142621</xdr:rowOff>
    </xdr:from>
    <xdr:to>
      <xdr:col>1</xdr:col>
      <xdr:colOff>485775</xdr:colOff>
      <xdr:row>36</xdr:row>
      <xdr:rowOff>72771</xdr:rowOff>
    </xdr:to>
    <xdr:sp macro="" textlink="">
      <xdr:nvSpPr>
        <xdr:cNvPr id="69" name="フローチャート : 判断 68"/>
        <xdr:cNvSpPr/>
      </xdr:nvSpPr>
      <xdr:spPr>
        <a:xfrm>
          <a:off x="1079500" y="614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63898</xdr:rowOff>
    </xdr:from>
    <xdr:ext cx="469744" cy="259045"/>
    <xdr:sp macro="" textlink="">
      <xdr:nvSpPr>
        <xdr:cNvPr id="70" name="テキスト ボックス 69"/>
        <xdr:cNvSpPr txBox="1"/>
      </xdr:nvSpPr>
      <xdr:spPr>
        <a:xfrm>
          <a:off x="895427"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15748</xdr:rowOff>
    </xdr:from>
    <xdr:to>
      <xdr:col>6</xdr:col>
      <xdr:colOff>561975</xdr:colOff>
      <xdr:row>35</xdr:row>
      <xdr:rowOff>117348</xdr:rowOff>
    </xdr:to>
    <xdr:sp macro="" textlink="">
      <xdr:nvSpPr>
        <xdr:cNvPr id="76" name="円/楕円 75"/>
        <xdr:cNvSpPr/>
      </xdr:nvSpPr>
      <xdr:spPr>
        <a:xfrm>
          <a:off x="45847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165625</xdr:rowOff>
    </xdr:from>
    <xdr:ext cx="469744" cy="259045"/>
    <xdr:sp macro="" textlink="">
      <xdr:nvSpPr>
        <xdr:cNvPr id="77" name="議会費該当値テキスト"/>
        <xdr:cNvSpPr txBox="1"/>
      </xdr:nvSpPr>
      <xdr:spPr>
        <a:xfrm>
          <a:off x="4686300"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148908</xdr:rowOff>
    </xdr:from>
    <xdr:to>
      <xdr:col>5</xdr:col>
      <xdr:colOff>409575</xdr:colOff>
      <xdr:row>35</xdr:row>
      <xdr:rowOff>79058</xdr:rowOff>
    </xdr:to>
    <xdr:sp macro="" textlink="">
      <xdr:nvSpPr>
        <xdr:cNvPr id="78" name="円/楕円 77"/>
        <xdr:cNvSpPr/>
      </xdr:nvSpPr>
      <xdr:spPr>
        <a:xfrm>
          <a:off x="3746500" y="59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95585</xdr:rowOff>
    </xdr:from>
    <xdr:ext cx="469744" cy="259045"/>
    <xdr:sp macro="" textlink="">
      <xdr:nvSpPr>
        <xdr:cNvPr id="79" name="テキスト ボックス 78"/>
        <xdr:cNvSpPr txBox="1"/>
      </xdr:nvSpPr>
      <xdr:spPr>
        <a:xfrm>
          <a:off x="3562427" y="575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40322</xdr:rowOff>
    </xdr:from>
    <xdr:to>
      <xdr:col>4</xdr:col>
      <xdr:colOff>206375</xdr:colOff>
      <xdr:row>35</xdr:row>
      <xdr:rowOff>141922</xdr:rowOff>
    </xdr:to>
    <xdr:sp macro="" textlink="">
      <xdr:nvSpPr>
        <xdr:cNvPr id="80" name="円/楕円 79"/>
        <xdr:cNvSpPr/>
      </xdr:nvSpPr>
      <xdr:spPr>
        <a:xfrm>
          <a:off x="2857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158449</xdr:rowOff>
    </xdr:from>
    <xdr:ext cx="469744" cy="259045"/>
    <xdr:sp macro="" textlink="">
      <xdr:nvSpPr>
        <xdr:cNvPr id="81" name="テキスト ボックス 80"/>
        <xdr:cNvSpPr txBox="1"/>
      </xdr:nvSpPr>
      <xdr:spPr>
        <a:xfrm>
          <a:off x="26734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87185</xdr:rowOff>
    </xdr:from>
    <xdr:to>
      <xdr:col>3</xdr:col>
      <xdr:colOff>3175</xdr:colOff>
      <xdr:row>36</xdr:row>
      <xdr:rowOff>17335</xdr:rowOff>
    </xdr:to>
    <xdr:sp macro="" textlink="">
      <xdr:nvSpPr>
        <xdr:cNvPr id="82" name="円/楕円 81"/>
        <xdr:cNvSpPr/>
      </xdr:nvSpPr>
      <xdr:spPr>
        <a:xfrm>
          <a:off x="1968500" y="60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33862</xdr:rowOff>
    </xdr:from>
    <xdr:ext cx="469744" cy="259045"/>
    <xdr:sp macro="" textlink="">
      <xdr:nvSpPr>
        <xdr:cNvPr id="83" name="テキスト ボックス 82"/>
        <xdr:cNvSpPr txBox="1"/>
      </xdr:nvSpPr>
      <xdr:spPr>
        <a:xfrm>
          <a:off x="1784427" y="58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52896</xdr:rowOff>
    </xdr:from>
    <xdr:to>
      <xdr:col>1</xdr:col>
      <xdr:colOff>485775</xdr:colOff>
      <xdr:row>34</xdr:row>
      <xdr:rowOff>154496</xdr:rowOff>
    </xdr:to>
    <xdr:sp macro="" textlink="">
      <xdr:nvSpPr>
        <xdr:cNvPr id="84" name="円/楕円 83"/>
        <xdr:cNvSpPr/>
      </xdr:nvSpPr>
      <xdr:spPr>
        <a:xfrm>
          <a:off x="1079500" y="58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171023</xdr:rowOff>
    </xdr:from>
    <xdr:ext cx="469744" cy="259045"/>
    <xdr:sp macro="" textlink="">
      <xdr:nvSpPr>
        <xdr:cNvPr id="85" name="テキスト ボックス 84"/>
        <xdr:cNvSpPr txBox="1"/>
      </xdr:nvSpPr>
      <xdr:spPr>
        <a:xfrm>
          <a:off x="895427" y="565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5" name="テキスト ボックス 104"/>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55</xdr:row>
      <xdr:rowOff>38896</xdr:rowOff>
    </xdr:from>
    <xdr:to>
      <xdr:col>6</xdr:col>
      <xdr:colOff>510540</xdr:colOff>
      <xdr:row>59</xdr:row>
      <xdr:rowOff>8099</xdr:rowOff>
    </xdr:to>
    <xdr:cxnSp macro="">
      <xdr:nvCxnSpPr>
        <xdr:cNvPr id="109" name="直線コネクタ 108"/>
        <xdr:cNvCxnSpPr/>
      </xdr:nvCxnSpPr>
      <xdr:spPr>
        <a:xfrm flipV="1">
          <a:off x="4633595" y="9468646"/>
          <a:ext cx="1270" cy="6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32765</xdr:rowOff>
    </xdr:from>
    <xdr:ext cx="534377" cy="259045"/>
    <xdr:sp macro="" textlink="">
      <xdr:nvSpPr>
        <xdr:cNvPr id="110" name="総務費最小値テキスト"/>
        <xdr:cNvSpPr txBox="1"/>
      </xdr:nvSpPr>
      <xdr:spPr>
        <a:xfrm>
          <a:off x="4686300" y="101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59</xdr:row>
      <xdr:rowOff>8099</xdr:rowOff>
    </xdr:from>
    <xdr:to>
      <xdr:col>6</xdr:col>
      <xdr:colOff>600075</xdr:colOff>
      <xdr:row>59</xdr:row>
      <xdr:rowOff>8099</xdr:rowOff>
    </xdr:to>
    <xdr:cxnSp macro="">
      <xdr:nvCxnSpPr>
        <xdr:cNvPr id="111" name="直線コネクタ 110"/>
        <xdr:cNvCxnSpPr/>
      </xdr:nvCxnSpPr>
      <xdr:spPr>
        <a:xfrm>
          <a:off x="4546600" y="1012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157023</xdr:rowOff>
    </xdr:from>
    <xdr:ext cx="599010" cy="259045"/>
    <xdr:sp macro="" textlink="">
      <xdr:nvSpPr>
        <xdr:cNvPr id="112" name="総務費最大値テキスト"/>
        <xdr:cNvSpPr txBox="1"/>
      </xdr:nvSpPr>
      <xdr:spPr>
        <a:xfrm>
          <a:off x="4686300" y="924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55</xdr:row>
      <xdr:rowOff>38896</xdr:rowOff>
    </xdr:from>
    <xdr:to>
      <xdr:col>6</xdr:col>
      <xdr:colOff>600075</xdr:colOff>
      <xdr:row>55</xdr:row>
      <xdr:rowOff>38896</xdr:rowOff>
    </xdr:to>
    <xdr:cxnSp macro="">
      <xdr:nvCxnSpPr>
        <xdr:cNvPr id="113" name="直線コネクタ 112"/>
        <xdr:cNvCxnSpPr/>
      </xdr:nvCxnSpPr>
      <xdr:spPr>
        <a:xfrm>
          <a:off x="4546600" y="946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38090</xdr:rowOff>
    </xdr:from>
    <xdr:to>
      <xdr:col>6</xdr:col>
      <xdr:colOff>511175</xdr:colOff>
      <xdr:row>55</xdr:row>
      <xdr:rowOff>38896</xdr:rowOff>
    </xdr:to>
    <xdr:cxnSp macro="">
      <xdr:nvCxnSpPr>
        <xdr:cNvPr id="114" name="直線コネクタ 113"/>
        <xdr:cNvCxnSpPr/>
      </xdr:nvCxnSpPr>
      <xdr:spPr>
        <a:xfrm>
          <a:off x="3797300" y="9296390"/>
          <a:ext cx="838200" cy="17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77216</xdr:rowOff>
    </xdr:from>
    <xdr:ext cx="534377" cy="259045"/>
    <xdr:sp macro="" textlink="">
      <xdr:nvSpPr>
        <xdr:cNvPr id="115" name="総務費平均値テキスト"/>
        <xdr:cNvSpPr txBox="1"/>
      </xdr:nvSpPr>
      <xdr:spPr>
        <a:xfrm>
          <a:off x="4686300" y="10021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98789</xdr:rowOff>
    </xdr:from>
    <xdr:to>
      <xdr:col>6</xdr:col>
      <xdr:colOff>561975</xdr:colOff>
      <xdr:row>59</xdr:row>
      <xdr:rowOff>28939</xdr:rowOff>
    </xdr:to>
    <xdr:sp macro="" textlink="">
      <xdr:nvSpPr>
        <xdr:cNvPr id="116" name="フローチャート : 判断 115"/>
        <xdr:cNvSpPr/>
      </xdr:nvSpPr>
      <xdr:spPr>
        <a:xfrm>
          <a:off x="4584700" y="10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38090</xdr:rowOff>
    </xdr:from>
    <xdr:to>
      <xdr:col>5</xdr:col>
      <xdr:colOff>358775</xdr:colOff>
      <xdr:row>55</xdr:row>
      <xdr:rowOff>98960</xdr:rowOff>
    </xdr:to>
    <xdr:cxnSp macro="">
      <xdr:nvCxnSpPr>
        <xdr:cNvPr id="117" name="直線コネクタ 116"/>
        <xdr:cNvCxnSpPr/>
      </xdr:nvCxnSpPr>
      <xdr:spPr>
        <a:xfrm flipV="1">
          <a:off x="2908300" y="9296390"/>
          <a:ext cx="889000" cy="2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115605</xdr:rowOff>
    </xdr:from>
    <xdr:to>
      <xdr:col>5</xdr:col>
      <xdr:colOff>409575</xdr:colOff>
      <xdr:row>59</xdr:row>
      <xdr:rowOff>45755</xdr:rowOff>
    </xdr:to>
    <xdr:sp macro="" textlink="">
      <xdr:nvSpPr>
        <xdr:cNvPr id="118" name="フローチャート : 判断 117"/>
        <xdr:cNvSpPr/>
      </xdr:nvSpPr>
      <xdr:spPr>
        <a:xfrm>
          <a:off x="3746500" y="1005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36882</xdr:rowOff>
    </xdr:from>
    <xdr:ext cx="534377" cy="259045"/>
    <xdr:sp macro="" textlink="">
      <xdr:nvSpPr>
        <xdr:cNvPr id="119" name="テキスト ボックス 118"/>
        <xdr:cNvSpPr txBox="1"/>
      </xdr:nvSpPr>
      <xdr:spPr>
        <a:xfrm>
          <a:off x="3530111" y="1015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163369</xdr:rowOff>
    </xdr:from>
    <xdr:to>
      <xdr:col>4</xdr:col>
      <xdr:colOff>155575</xdr:colOff>
      <xdr:row>55</xdr:row>
      <xdr:rowOff>98960</xdr:rowOff>
    </xdr:to>
    <xdr:cxnSp macro="">
      <xdr:nvCxnSpPr>
        <xdr:cNvPr id="120" name="直線コネクタ 119"/>
        <xdr:cNvCxnSpPr/>
      </xdr:nvCxnSpPr>
      <xdr:spPr>
        <a:xfrm>
          <a:off x="2019300" y="8735869"/>
          <a:ext cx="889000" cy="79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103791</xdr:rowOff>
    </xdr:from>
    <xdr:to>
      <xdr:col>4</xdr:col>
      <xdr:colOff>206375</xdr:colOff>
      <xdr:row>59</xdr:row>
      <xdr:rowOff>33941</xdr:rowOff>
    </xdr:to>
    <xdr:sp macro="" textlink="">
      <xdr:nvSpPr>
        <xdr:cNvPr id="121" name="フローチャート : 判断 120"/>
        <xdr:cNvSpPr/>
      </xdr:nvSpPr>
      <xdr:spPr>
        <a:xfrm>
          <a:off x="2857500" y="1004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25068</xdr:rowOff>
    </xdr:from>
    <xdr:ext cx="534377" cy="259045"/>
    <xdr:sp macro="" textlink="">
      <xdr:nvSpPr>
        <xdr:cNvPr id="122" name="テキスト ボックス 121"/>
        <xdr:cNvSpPr txBox="1"/>
      </xdr:nvSpPr>
      <xdr:spPr>
        <a:xfrm>
          <a:off x="2641111" y="101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163369</xdr:rowOff>
    </xdr:from>
    <xdr:to>
      <xdr:col>2</xdr:col>
      <xdr:colOff>638175</xdr:colOff>
      <xdr:row>57</xdr:row>
      <xdr:rowOff>145139</xdr:rowOff>
    </xdr:to>
    <xdr:cxnSp macro="">
      <xdr:nvCxnSpPr>
        <xdr:cNvPr id="123" name="直線コネクタ 122"/>
        <xdr:cNvCxnSpPr/>
      </xdr:nvCxnSpPr>
      <xdr:spPr>
        <a:xfrm flipV="1">
          <a:off x="1130300" y="8735869"/>
          <a:ext cx="889000" cy="11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97854</xdr:rowOff>
    </xdr:from>
    <xdr:to>
      <xdr:col>3</xdr:col>
      <xdr:colOff>3175</xdr:colOff>
      <xdr:row>59</xdr:row>
      <xdr:rowOff>28004</xdr:rowOff>
    </xdr:to>
    <xdr:sp macro="" textlink="">
      <xdr:nvSpPr>
        <xdr:cNvPr id="124" name="フローチャート : 判断 123"/>
        <xdr:cNvSpPr/>
      </xdr:nvSpPr>
      <xdr:spPr>
        <a:xfrm>
          <a:off x="1968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19131</xdr:rowOff>
    </xdr:from>
    <xdr:ext cx="534377" cy="259045"/>
    <xdr:sp macro="" textlink="">
      <xdr:nvSpPr>
        <xdr:cNvPr id="125" name="テキスト ボックス 124"/>
        <xdr:cNvSpPr txBox="1"/>
      </xdr:nvSpPr>
      <xdr:spPr>
        <a:xfrm>
          <a:off x="1752111" y="10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109858</xdr:rowOff>
    </xdr:from>
    <xdr:to>
      <xdr:col>1</xdr:col>
      <xdr:colOff>485775</xdr:colOff>
      <xdr:row>59</xdr:row>
      <xdr:rowOff>40008</xdr:rowOff>
    </xdr:to>
    <xdr:sp macro="" textlink="">
      <xdr:nvSpPr>
        <xdr:cNvPr id="126" name="フローチャート : 判断 125"/>
        <xdr:cNvSpPr/>
      </xdr:nvSpPr>
      <xdr:spPr>
        <a:xfrm>
          <a:off x="1079500" y="100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31135</xdr:rowOff>
    </xdr:from>
    <xdr:ext cx="534377" cy="259045"/>
    <xdr:sp macro="" textlink="">
      <xdr:nvSpPr>
        <xdr:cNvPr id="127" name="テキスト ボックス 126"/>
        <xdr:cNvSpPr txBox="1"/>
      </xdr:nvSpPr>
      <xdr:spPr>
        <a:xfrm>
          <a:off x="863111" y="1014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159546</xdr:rowOff>
    </xdr:from>
    <xdr:to>
      <xdr:col>6</xdr:col>
      <xdr:colOff>561975</xdr:colOff>
      <xdr:row>55</xdr:row>
      <xdr:rowOff>89696</xdr:rowOff>
    </xdr:to>
    <xdr:sp macro="" textlink="">
      <xdr:nvSpPr>
        <xdr:cNvPr id="133" name="円/楕円 132"/>
        <xdr:cNvSpPr/>
      </xdr:nvSpPr>
      <xdr:spPr>
        <a:xfrm>
          <a:off x="4584700" y="94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112573</xdr:rowOff>
    </xdr:from>
    <xdr:ext cx="599010" cy="259045"/>
    <xdr:sp macro="" textlink="">
      <xdr:nvSpPr>
        <xdr:cNvPr id="134" name="総務費該当値テキスト"/>
        <xdr:cNvSpPr txBox="1"/>
      </xdr:nvSpPr>
      <xdr:spPr>
        <a:xfrm>
          <a:off x="4686300" y="937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544,373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158740</xdr:rowOff>
    </xdr:from>
    <xdr:to>
      <xdr:col>5</xdr:col>
      <xdr:colOff>409575</xdr:colOff>
      <xdr:row>54</xdr:row>
      <xdr:rowOff>88890</xdr:rowOff>
    </xdr:to>
    <xdr:sp macro="" textlink="">
      <xdr:nvSpPr>
        <xdr:cNvPr id="135" name="円/楕円 134"/>
        <xdr:cNvSpPr/>
      </xdr:nvSpPr>
      <xdr:spPr>
        <a:xfrm>
          <a:off x="3746500" y="9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105417</xdr:rowOff>
    </xdr:from>
    <xdr:ext cx="599010" cy="259045"/>
    <xdr:sp macro="" textlink="">
      <xdr:nvSpPr>
        <xdr:cNvPr id="136" name="テキスト ボックス 135"/>
        <xdr:cNvSpPr txBox="1"/>
      </xdr:nvSpPr>
      <xdr:spPr>
        <a:xfrm>
          <a:off x="3497794" y="902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680,008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48160</xdr:rowOff>
    </xdr:from>
    <xdr:to>
      <xdr:col>4</xdr:col>
      <xdr:colOff>206375</xdr:colOff>
      <xdr:row>55</xdr:row>
      <xdr:rowOff>149760</xdr:rowOff>
    </xdr:to>
    <xdr:sp macro="" textlink="">
      <xdr:nvSpPr>
        <xdr:cNvPr id="137" name="円/楕円 136"/>
        <xdr:cNvSpPr/>
      </xdr:nvSpPr>
      <xdr:spPr>
        <a:xfrm>
          <a:off x="2857500" y="947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166287</xdr:rowOff>
    </xdr:from>
    <xdr:ext cx="599010" cy="259045"/>
    <xdr:sp macro="" textlink="">
      <xdr:nvSpPr>
        <xdr:cNvPr id="138" name="テキスト ボックス 137"/>
        <xdr:cNvSpPr txBox="1"/>
      </xdr:nvSpPr>
      <xdr:spPr>
        <a:xfrm>
          <a:off x="2608794" y="9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497,079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112569</xdr:rowOff>
    </xdr:from>
    <xdr:to>
      <xdr:col>3</xdr:col>
      <xdr:colOff>3175</xdr:colOff>
      <xdr:row>51</xdr:row>
      <xdr:rowOff>42719</xdr:rowOff>
    </xdr:to>
    <xdr:sp macro="" textlink="">
      <xdr:nvSpPr>
        <xdr:cNvPr id="139" name="円/楕円 138"/>
        <xdr:cNvSpPr/>
      </xdr:nvSpPr>
      <xdr:spPr>
        <a:xfrm>
          <a:off x="1968500" y="868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49</xdr:row>
      <xdr:rowOff>59246</xdr:rowOff>
    </xdr:from>
    <xdr:ext cx="690189" cy="259045"/>
    <xdr:sp macro="" textlink="">
      <xdr:nvSpPr>
        <xdr:cNvPr id="140" name="テキスト ボックス 139"/>
        <xdr:cNvSpPr txBox="1"/>
      </xdr:nvSpPr>
      <xdr:spPr>
        <a:xfrm>
          <a:off x="1674204" y="84602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94339</xdr:rowOff>
    </xdr:from>
    <xdr:to>
      <xdr:col>1</xdr:col>
      <xdr:colOff>485775</xdr:colOff>
      <xdr:row>58</xdr:row>
      <xdr:rowOff>24489</xdr:rowOff>
    </xdr:to>
    <xdr:sp macro="" textlink="">
      <xdr:nvSpPr>
        <xdr:cNvPr id="141" name="円/楕円 140"/>
        <xdr:cNvSpPr/>
      </xdr:nvSpPr>
      <xdr:spPr>
        <a:xfrm>
          <a:off x="1079500" y="98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41016</xdr:rowOff>
    </xdr:from>
    <xdr:ext cx="599010" cy="259045"/>
    <xdr:sp macro="" textlink="">
      <xdr:nvSpPr>
        <xdr:cNvPr id="142" name="テキスト ボックス 141"/>
        <xdr:cNvSpPr txBox="1"/>
      </xdr:nvSpPr>
      <xdr:spPr>
        <a:xfrm>
          <a:off x="830794" y="964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4" name="テキスト ボックス 16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124450</xdr:rowOff>
    </xdr:from>
    <xdr:to>
      <xdr:col>6</xdr:col>
      <xdr:colOff>510540</xdr:colOff>
      <xdr:row>77</xdr:row>
      <xdr:rowOff>159738</xdr:rowOff>
    </xdr:to>
    <xdr:cxnSp macro="">
      <xdr:nvCxnSpPr>
        <xdr:cNvPr id="166" name="直線コネクタ 165"/>
        <xdr:cNvCxnSpPr/>
      </xdr:nvCxnSpPr>
      <xdr:spPr>
        <a:xfrm flipV="1">
          <a:off x="4633595" y="13154650"/>
          <a:ext cx="1270" cy="206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163565</xdr:rowOff>
    </xdr:from>
    <xdr:ext cx="599010" cy="259045"/>
    <xdr:sp macro="" textlink="">
      <xdr:nvSpPr>
        <xdr:cNvPr id="167" name="民生費最小値テキスト"/>
        <xdr:cNvSpPr txBox="1"/>
      </xdr:nvSpPr>
      <xdr:spPr>
        <a:xfrm>
          <a:off x="4686300" y="1336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77</xdr:row>
      <xdr:rowOff>159738</xdr:rowOff>
    </xdr:from>
    <xdr:to>
      <xdr:col>6</xdr:col>
      <xdr:colOff>600075</xdr:colOff>
      <xdr:row>77</xdr:row>
      <xdr:rowOff>159738</xdr:rowOff>
    </xdr:to>
    <xdr:cxnSp macro="">
      <xdr:nvCxnSpPr>
        <xdr:cNvPr id="168" name="直線コネクタ 167"/>
        <xdr:cNvCxnSpPr/>
      </xdr:nvCxnSpPr>
      <xdr:spPr>
        <a:xfrm>
          <a:off x="4546600" y="1336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71128</xdr:rowOff>
    </xdr:from>
    <xdr:ext cx="599010" cy="259045"/>
    <xdr:sp macro="" textlink="">
      <xdr:nvSpPr>
        <xdr:cNvPr id="169" name="民生費最大値テキスト"/>
        <xdr:cNvSpPr txBox="1"/>
      </xdr:nvSpPr>
      <xdr:spPr>
        <a:xfrm>
          <a:off x="4686300" y="1292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76</xdr:row>
      <xdr:rowOff>124450</xdr:rowOff>
    </xdr:from>
    <xdr:to>
      <xdr:col>6</xdr:col>
      <xdr:colOff>600075</xdr:colOff>
      <xdr:row>76</xdr:row>
      <xdr:rowOff>124450</xdr:rowOff>
    </xdr:to>
    <xdr:cxnSp macro="">
      <xdr:nvCxnSpPr>
        <xdr:cNvPr id="170" name="直線コネクタ 169"/>
        <xdr:cNvCxnSpPr/>
      </xdr:nvCxnSpPr>
      <xdr:spPr>
        <a:xfrm>
          <a:off x="4546600" y="131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11920</xdr:rowOff>
    </xdr:from>
    <xdr:to>
      <xdr:col>6</xdr:col>
      <xdr:colOff>511175</xdr:colOff>
      <xdr:row>77</xdr:row>
      <xdr:rowOff>70479</xdr:rowOff>
    </xdr:to>
    <xdr:cxnSp macro="">
      <xdr:nvCxnSpPr>
        <xdr:cNvPr id="171" name="直線コネクタ 170"/>
        <xdr:cNvCxnSpPr/>
      </xdr:nvCxnSpPr>
      <xdr:spPr>
        <a:xfrm flipV="1">
          <a:off x="3797300" y="13213570"/>
          <a:ext cx="838200" cy="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3125</xdr:rowOff>
    </xdr:from>
    <xdr:ext cx="599010" cy="259045"/>
    <xdr:sp macro="" textlink="">
      <xdr:nvSpPr>
        <xdr:cNvPr id="172" name="民生費平均値テキスト"/>
        <xdr:cNvSpPr txBox="1"/>
      </xdr:nvSpPr>
      <xdr:spPr>
        <a:xfrm>
          <a:off x="4686300" y="132047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24698</xdr:rowOff>
    </xdr:from>
    <xdr:to>
      <xdr:col>6</xdr:col>
      <xdr:colOff>561975</xdr:colOff>
      <xdr:row>77</xdr:row>
      <xdr:rowOff>126298</xdr:rowOff>
    </xdr:to>
    <xdr:sp macro="" textlink="">
      <xdr:nvSpPr>
        <xdr:cNvPr id="173" name="フローチャート : 判断 172"/>
        <xdr:cNvSpPr/>
      </xdr:nvSpPr>
      <xdr:spPr>
        <a:xfrm>
          <a:off x="4584700" y="1322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97205</xdr:rowOff>
    </xdr:from>
    <xdr:to>
      <xdr:col>5</xdr:col>
      <xdr:colOff>358775</xdr:colOff>
      <xdr:row>77</xdr:row>
      <xdr:rowOff>70479</xdr:rowOff>
    </xdr:to>
    <xdr:cxnSp macro="">
      <xdr:nvCxnSpPr>
        <xdr:cNvPr id="174" name="直線コネクタ 173"/>
        <xdr:cNvCxnSpPr/>
      </xdr:nvCxnSpPr>
      <xdr:spPr>
        <a:xfrm>
          <a:off x="2908300" y="12613055"/>
          <a:ext cx="889000" cy="6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52462</xdr:rowOff>
    </xdr:from>
    <xdr:to>
      <xdr:col>5</xdr:col>
      <xdr:colOff>409575</xdr:colOff>
      <xdr:row>77</xdr:row>
      <xdr:rowOff>154062</xdr:rowOff>
    </xdr:to>
    <xdr:sp macro="" textlink="">
      <xdr:nvSpPr>
        <xdr:cNvPr id="175" name="フローチャート : 判断 174"/>
        <xdr:cNvSpPr/>
      </xdr:nvSpPr>
      <xdr:spPr>
        <a:xfrm>
          <a:off x="3746500" y="132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145189</xdr:rowOff>
    </xdr:from>
    <xdr:ext cx="599010" cy="259045"/>
    <xdr:sp macro="" textlink="">
      <xdr:nvSpPr>
        <xdr:cNvPr id="176" name="テキスト ボックス 175"/>
        <xdr:cNvSpPr txBox="1"/>
      </xdr:nvSpPr>
      <xdr:spPr>
        <a:xfrm>
          <a:off x="3497794" y="1334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125593</xdr:rowOff>
    </xdr:from>
    <xdr:to>
      <xdr:col>4</xdr:col>
      <xdr:colOff>155575</xdr:colOff>
      <xdr:row>73</xdr:row>
      <xdr:rowOff>97205</xdr:rowOff>
    </xdr:to>
    <xdr:cxnSp macro="">
      <xdr:nvCxnSpPr>
        <xdr:cNvPr id="177" name="直線コネクタ 176"/>
        <xdr:cNvCxnSpPr/>
      </xdr:nvCxnSpPr>
      <xdr:spPr>
        <a:xfrm>
          <a:off x="2019300" y="12469993"/>
          <a:ext cx="889000" cy="14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63229</xdr:rowOff>
    </xdr:from>
    <xdr:to>
      <xdr:col>4</xdr:col>
      <xdr:colOff>206375</xdr:colOff>
      <xdr:row>77</xdr:row>
      <xdr:rowOff>164829</xdr:rowOff>
    </xdr:to>
    <xdr:sp macro="" textlink="">
      <xdr:nvSpPr>
        <xdr:cNvPr id="178" name="フローチャート : 判断 177"/>
        <xdr:cNvSpPr/>
      </xdr:nvSpPr>
      <xdr:spPr>
        <a:xfrm>
          <a:off x="2857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155956</xdr:rowOff>
    </xdr:from>
    <xdr:ext cx="599010" cy="259045"/>
    <xdr:sp macro="" textlink="">
      <xdr:nvSpPr>
        <xdr:cNvPr id="179" name="テキスト ボックス 178"/>
        <xdr:cNvSpPr txBox="1"/>
      </xdr:nvSpPr>
      <xdr:spPr>
        <a:xfrm>
          <a:off x="2608794" y="133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119321</xdr:rowOff>
    </xdr:from>
    <xdr:to>
      <xdr:col>2</xdr:col>
      <xdr:colOff>638175</xdr:colOff>
      <xdr:row>72</xdr:row>
      <xdr:rowOff>125593</xdr:rowOff>
    </xdr:to>
    <xdr:cxnSp macro="">
      <xdr:nvCxnSpPr>
        <xdr:cNvPr id="180" name="直線コネクタ 179"/>
        <xdr:cNvCxnSpPr/>
      </xdr:nvCxnSpPr>
      <xdr:spPr>
        <a:xfrm>
          <a:off x="1130300" y="12292271"/>
          <a:ext cx="889000" cy="17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69834</xdr:rowOff>
    </xdr:from>
    <xdr:to>
      <xdr:col>3</xdr:col>
      <xdr:colOff>3175</xdr:colOff>
      <xdr:row>77</xdr:row>
      <xdr:rowOff>171434</xdr:rowOff>
    </xdr:to>
    <xdr:sp macro="" textlink="">
      <xdr:nvSpPr>
        <xdr:cNvPr id="181" name="フローチャート : 判断 180"/>
        <xdr:cNvSpPr/>
      </xdr:nvSpPr>
      <xdr:spPr>
        <a:xfrm>
          <a:off x="1968500" y="132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162561</xdr:rowOff>
    </xdr:from>
    <xdr:ext cx="599010" cy="259045"/>
    <xdr:sp macro="" textlink="">
      <xdr:nvSpPr>
        <xdr:cNvPr id="182" name="テキスト ボックス 181"/>
        <xdr:cNvSpPr txBox="1"/>
      </xdr:nvSpPr>
      <xdr:spPr>
        <a:xfrm>
          <a:off x="1719794" y="133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71458</xdr:rowOff>
    </xdr:from>
    <xdr:to>
      <xdr:col>1</xdr:col>
      <xdr:colOff>485775</xdr:colOff>
      <xdr:row>78</xdr:row>
      <xdr:rowOff>1608</xdr:rowOff>
    </xdr:to>
    <xdr:sp macro="" textlink="">
      <xdr:nvSpPr>
        <xdr:cNvPr id="183" name="フローチャート : 判断 182"/>
        <xdr:cNvSpPr/>
      </xdr:nvSpPr>
      <xdr:spPr>
        <a:xfrm>
          <a:off x="1079500" y="1327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164185</xdr:rowOff>
    </xdr:from>
    <xdr:ext cx="599010" cy="259045"/>
    <xdr:sp macro="" textlink="">
      <xdr:nvSpPr>
        <xdr:cNvPr id="184" name="テキスト ボックス 183"/>
        <xdr:cNvSpPr txBox="1"/>
      </xdr:nvSpPr>
      <xdr:spPr>
        <a:xfrm>
          <a:off x="830794" y="133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132570</xdr:rowOff>
    </xdr:from>
    <xdr:to>
      <xdr:col>6</xdr:col>
      <xdr:colOff>561975</xdr:colOff>
      <xdr:row>77</xdr:row>
      <xdr:rowOff>62720</xdr:rowOff>
    </xdr:to>
    <xdr:sp macro="" textlink="">
      <xdr:nvSpPr>
        <xdr:cNvPr id="190" name="円/楕円 189"/>
        <xdr:cNvSpPr/>
      </xdr:nvSpPr>
      <xdr:spPr>
        <a:xfrm>
          <a:off x="4584700" y="131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47497</xdr:rowOff>
    </xdr:from>
    <xdr:ext cx="599010" cy="259045"/>
    <xdr:sp macro="" textlink="">
      <xdr:nvSpPr>
        <xdr:cNvPr id="191" name="民生費該当値テキスト"/>
        <xdr:cNvSpPr txBox="1"/>
      </xdr:nvSpPr>
      <xdr:spPr>
        <a:xfrm>
          <a:off x="4686300" y="1307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19679</xdr:rowOff>
    </xdr:from>
    <xdr:to>
      <xdr:col>5</xdr:col>
      <xdr:colOff>409575</xdr:colOff>
      <xdr:row>77</xdr:row>
      <xdr:rowOff>121279</xdr:rowOff>
    </xdr:to>
    <xdr:sp macro="" textlink="">
      <xdr:nvSpPr>
        <xdr:cNvPr id="192" name="円/楕円 191"/>
        <xdr:cNvSpPr/>
      </xdr:nvSpPr>
      <xdr:spPr>
        <a:xfrm>
          <a:off x="3746500" y="132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137806</xdr:rowOff>
    </xdr:from>
    <xdr:ext cx="599010" cy="259045"/>
    <xdr:sp macro="" textlink="">
      <xdr:nvSpPr>
        <xdr:cNvPr id="193" name="テキスト ボックス 192"/>
        <xdr:cNvSpPr txBox="1"/>
      </xdr:nvSpPr>
      <xdr:spPr>
        <a:xfrm>
          <a:off x="3497794" y="1299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166,336</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46405</xdr:rowOff>
    </xdr:from>
    <xdr:to>
      <xdr:col>4</xdr:col>
      <xdr:colOff>206375</xdr:colOff>
      <xdr:row>73</xdr:row>
      <xdr:rowOff>148005</xdr:rowOff>
    </xdr:to>
    <xdr:sp macro="" textlink="">
      <xdr:nvSpPr>
        <xdr:cNvPr id="194" name="円/楕円 193"/>
        <xdr:cNvSpPr/>
      </xdr:nvSpPr>
      <xdr:spPr>
        <a:xfrm>
          <a:off x="2857500" y="125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164532</xdr:rowOff>
    </xdr:from>
    <xdr:ext cx="599010" cy="259045"/>
    <xdr:sp macro="" textlink="">
      <xdr:nvSpPr>
        <xdr:cNvPr id="195" name="テキスト ボックス 194"/>
        <xdr:cNvSpPr txBox="1"/>
      </xdr:nvSpPr>
      <xdr:spPr>
        <a:xfrm>
          <a:off x="2608794" y="1233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512,307</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74793</xdr:rowOff>
    </xdr:from>
    <xdr:to>
      <xdr:col>3</xdr:col>
      <xdr:colOff>3175</xdr:colOff>
      <xdr:row>73</xdr:row>
      <xdr:rowOff>4943</xdr:rowOff>
    </xdr:to>
    <xdr:sp macro="" textlink="">
      <xdr:nvSpPr>
        <xdr:cNvPr id="196" name="円/楕円 195"/>
        <xdr:cNvSpPr/>
      </xdr:nvSpPr>
      <xdr:spPr>
        <a:xfrm>
          <a:off x="1968500" y="124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21470</xdr:rowOff>
    </xdr:from>
    <xdr:ext cx="599010" cy="259045"/>
    <xdr:sp macro="" textlink="">
      <xdr:nvSpPr>
        <xdr:cNvPr id="197" name="テキスト ボックス 196"/>
        <xdr:cNvSpPr txBox="1"/>
      </xdr:nvSpPr>
      <xdr:spPr>
        <a:xfrm>
          <a:off x="1719794" y="1219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587,405</a:t>
          </a:r>
          <a:endParaRPr kumimoji="1" lang="ja-JP" altLang="en-US" sz="1000" b="1">
            <a:solidFill>
              <a:srgbClr val="FF0000"/>
            </a:solidFill>
            <a:latin typeface="ＭＳ Ｐゴシック"/>
          </a:endParaRPr>
        </a:p>
      </xdr:txBody>
    </xdr:sp>
    <xdr:clientData/>
  </xdr:oneCellAnchor>
  <xdr:twoCellAnchor>
    <xdr:from>
      <xdr:col>1</xdr:col>
      <xdr:colOff>384175</xdr:colOff>
      <xdr:row>71</xdr:row>
      <xdr:rowOff>68521</xdr:rowOff>
    </xdr:from>
    <xdr:to>
      <xdr:col>1</xdr:col>
      <xdr:colOff>485775</xdr:colOff>
      <xdr:row>71</xdr:row>
      <xdr:rowOff>170121</xdr:rowOff>
    </xdr:to>
    <xdr:sp macro="" textlink="">
      <xdr:nvSpPr>
        <xdr:cNvPr id="198" name="円/楕円 197"/>
        <xdr:cNvSpPr/>
      </xdr:nvSpPr>
      <xdr:spPr>
        <a:xfrm>
          <a:off x="1079500" y="122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70</xdr:row>
      <xdr:rowOff>15198</xdr:rowOff>
    </xdr:from>
    <xdr:ext cx="599010" cy="259045"/>
    <xdr:sp macro="" textlink="">
      <xdr:nvSpPr>
        <xdr:cNvPr id="199" name="テキスト ボックス 198"/>
        <xdr:cNvSpPr txBox="1"/>
      </xdr:nvSpPr>
      <xdr:spPr>
        <a:xfrm>
          <a:off x="830794" y="1201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95</xdr:row>
      <xdr:rowOff>63773</xdr:rowOff>
    </xdr:from>
    <xdr:to>
      <xdr:col>6</xdr:col>
      <xdr:colOff>510540</xdr:colOff>
      <xdr:row>98</xdr:row>
      <xdr:rowOff>86948</xdr:rowOff>
    </xdr:to>
    <xdr:cxnSp macro="">
      <xdr:nvCxnSpPr>
        <xdr:cNvPr id="225" name="直線コネクタ 224"/>
        <xdr:cNvCxnSpPr/>
      </xdr:nvCxnSpPr>
      <xdr:spPr>
        <a:xfrm flipV="1">
          <a:off x="4633595" y="16351523"/>
          <a:ext cx="1270" cy="537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90775</xdr:rowOff>
    </xdr:from>
    <xdr:ext cx="534377" cy="259045"/>
    <xdr:sp macro="" textlink="">
      <xdr:nvSpPr>
        <xdr:cNvPr id="226" name="衛生費最小値テキスト"/>
        <xdr:cNvSpPr txBox="1"/>
      </xdr:nvSpPr>
      <xdr:spPr>
        <a:xfrm>
          <a:off x="4686300" y="1689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86948</xdr:rowOff>
    </xdr:from>
    <xdr:to>
      <xdr:col>6</xdr:col>
      <xdr:colOff>600075</xdr:colOff>
      <xdr:row>98</xdr:row>
      <xdr:rowOff>86948</xdr:rowOff>
    </xdr:to>
    <xdr:cxnSp macro="">
      <xdr:nvCxnSpPr>
        <xdr:cNvPr id="227" name="直線コネクタ 226"/>
        <xdr:cNvCxnSpPr/>
      </xdr:nvCxnSpPr>
      <xdr:spPr>
        <a:xfrm>
          <a:off x="4546600" y="1688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10450</xdr:rowOff>
    </xdr:from>
    <xdr:ext cx="534377" cy="259045"/>
    <xdr:sp macro="" textlink="">
      <xdr:nvSpPr>
        <xdr:cNvPr id="228" name="衛生費最大値テキスト"/>
        <xdr:cNvSpPr txBox="1"/>
      </xdr:nvSpPr>
      <xdr:spPr>
        <a:xfrm>
          <a:off x="4686300" y="1612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95</xdr:row>
      <xdr:rowOff>63773</xdr:rowOff>
    </xdr:from>
    <xdr:to>
      <xdr:col>6</xdr:col>
      <xdr:colOff>600075</xdr:colOff>
      <xdr:row>95</xdr:row>
      <xdr:rowOff>63773</xdr:rowOff>
    </xdr:to>
    <xdr:cxnSp macro="">
      <xdr:nvCxnSpPr>
        <xdr:cNvPr id="229" name="直線コネクタ 228"/>
        <xdr:cNvCxnSpPr/>
      </xdr:nvCxnSpPr>
      <xdr:spPr>
        <a:xfrm>
          <a:off x="4546600" y="16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165988</xdr:rowOff>
    </xdr:from>
    <xdr:to>
      <xdr:col>6</xdr:col>
      <xdr:colOff>511175</xdr:colOff>
      <xdr:row>95</xdr:row>
      <xdr:rowOff>63773</xdr:rowOff>
    </xdr:to>
    <xdr:cxnSp macro="">
      <xdr:nvCxnSpPr>
        <xdr:cNvPr id="230" name="直線コネクタ 229"/>
        <xdr:cNvCxnSpPr/>
      </xdr:nvCxnSpPr>
      <xdr:spPr>
        <a:xfrm>
          <a:off x="3797300" y="15425038"/>
          <a:ext cx="838200" cy="9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4571</xdr:rowOff>
    </xdr:from>
    <xdr:ext cx="534377" cy="259045"/>
    <xdr:sp macro="" textlink="">
      <xdr:nvSpPr>
        <xdr:cNvPr id="231" name="衛生費平均値テキスト"/>
        <xdr:cNvSpPr txBox="1"/>
      </xdr:nvSpPr>
      <xdr:spPr>
        <a:xfrm>
          <a:off x="4686300" y="166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26144</xdr:rowOff>
    </xdr:from>
    <xdr:to>
      <xdr:col>6</xdr:col>
      <xdr:colOff>561975</xdr:colOff>
      <xdr:row>97</xdr:row>
      <xdr:rowOff>127744</xdr:rowOff>
    </xdr:to>
    <xdr:sp macro="" textlink="">
      <xdr:nvSpPr>
        <xdr:cNvPr id="232" name="フローチャート : 判断 231"/>
        <xdr:cNvSpPr/>
      </xdr:nvSpPr>
      <xdr:spPr>
        <a:xfrm>
          <a:off x="4584700" y="166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89</xdr:row>
      <xdr:rowOff>165988</xdr:rowOff>
    </xdr:from>
    <xdr:to>
      <xdr:col>5</xdr:col>
      <xdr:colOff>358775</xdr:colOff>
      <xdr:row>96</xdr:row>
      <xdr:rowOff>70151</xdr:rowOff>
    </xdr:to>
    <xdr:cxnSp macro="">
      <xdr:nvCxnSpPr>
        <xdr:cNvPr id="233" name="直線コネクタ 232"/>
        <xdr:cNvCxnSpPr/>
      </xdr:nvCxnSpPr>
      <xdr:spPr>
        <a:xfrm flipV="1">
          <a:off x="2908300" y="15425038"/>
          <a:ext cx="889000" cy="110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59226</xdr:rowOff>
    </xdr:from>
    <xdr:to>
      <xdr:col>5</xdr:col>
      <xdr:colOff>409575</xdr:colOff>
      <xdr:row>97</xdr:row>
      <xdr:rowOff>160826</xdr:rowOff>
    </xdr:to>
    <xdr:sp macro="" textlink="">
      <xdr:nvSpPr>
        <xdr:cNvPr id="234" name="フローチャート : 判断 233"/>
        <xdr:cNvSpPr/>
      </xdr:nvSpPr>
      <xdr:spPr>
        <a:xfrm>
          <a:off x="3746500" y="166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151953</xdr:rowOff>
    </xdr:from>
    <xdr:ext cx="534377" cy="259045"/>
    <xdr:sp macro="" textlink="">
      <xdr:nvSpPr>
        <xdr:cNvPr id="235" name="テキスト ボックス 234"/>
        <xdr:cNvSpPr txBox="1"/>
      </xdr:nvSpPr>
      <xdr:spPr>
        <a:xfrm>
          <a:off x="3530111" y="167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70151</xdr:rowOff>
    </xdr:from>
    <xdr:to>
      <xdr:col>4</xdr:col>
      <xdr:colOff>155575</xdr:colOff>
      <xdr:row>96</xdr:row>
      <xdr:rowOff>130437</xdr:rowOff>
    </xdr:to>
    <xdr:cxnSp macro="">
      <xdr:nvCxnSpPr>
        <xdr:cNvPr id="236" name="直線コネクタ 235"/>
        <xdr:cNvCxnSpPr/>
      </xdr:nvCxnSpPr>
      <xdr:spPr>
        <a:xfrm flipV="1">
          <a:off x="2019300" y="16529351"/>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72627</xdr:rowOff>
    </xdr:from>
    <xdr:to>
      <xdr:col>4</xdr:col>
      <xdr:colOff>206375</xdr:colOff>
      <xdr:row>98</xdr:row>
      <xdr:rowOff>2777</xdr:rowOff>
    </xdr:to>
    <xdr:sp macro="" textlink="">
      <xdr:nvSpPr>
        <xdr:cNvPr id="237" name="フローチャート : 判断 236"/>
        <xdr:cNvSpPr/>
      </xdr:nvSpPr>
      <xdr:spPr>
        <a:xfrm>
          <a:off x="2857500" y="167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165354</xdr:rowOff>
    </xdr:from>
    <xdr:ext cx="534377" cy="259045"/>
    <xdr:sp macro="" textlink="">
      <xdr:nvSpPr>
        <xdr:cNvPr id="238" name="テキスト ボックス 237"/>
        <xdr:cNvSpPr txBox="1"/>
      </xdr:nvSpPr>
      <xdr:spPr>
        <a:xfrm>
          <a:off x="2641111" y="167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68954</xdr:rowOff>
    </xdr:from>
    <xdr:to>
      <xdr:col>2</xdr:col>
      <xdr:colOff>638175</xdr:colOff>
      <xdr:row>96</xdr:row>
      <xdr:rowOff>130437</xdr:rowOff>
    </xdr:to>
    <xdr:cxnSp macro="">
      <xdr:nvCxnSpPr>
        <xdr:cNvPr id="239" name="直線コネクタ 238"/>
        <xdr:cNvCxnSpPr/>
      </xdr:nvCxnSpPr>
      <xdr:spPr>
        <a:xfrm>
          <a:off x="1130300" y="16528154"/>
          <a:ext cx="889000" cy="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71003</xdr:rowOff>
    </xdr:from>
    <xdr:to>
      <xdr:col>3</xdr:col>
      <xdr:colOff>3175</xdr:colOff>
      <xdr:row>98</xdr:row>
      <xdr:rowOff>1153</xdr:rowOff>
    </xdr:to>
    <xdr:sp macro="" textlink="">
      <xdr:nvSpPr>
        <xdr:cNvPr id="240" name="フローチャート : 判断 239"/>
        <xdr:cNvSpPr/>
      </xdr:nvSpPr>
      <xdr:spPr>
        <a:xfrm>
          <a:off x="1968500" y="1670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163730</xdr:rowOff>
    </xdr:from>
    <xdr:ext cx="534377" cy="259045"/>
    <xdr:sp macro="" textlink="">
      <xdr:nvSpPr>
        <xdr:cNvPr id="241" name="テキスト ボックス 240"/>
        <xdr:cNvSpPr txBox="1"/>
      </xdr:nvSpPr>
      <xdr:spPr>
        <a:xfrm>
          <a:off x="1752111" y="167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67390</xdr:rowOff>
    </xdr:from>
    <xdr:to>
      <xdr:col>1</xdr:col>
      <xdr:colOff>485775</xdr:colOff>
      <xdr:row>97</xdr:row>
      <xdr:rowOff>168990</xdr:rowOff>
    </xdr:to>
    <xdr:sp macro="" textlink="">
      <xdr:nvSpPr>
        <xdr:cNvPr id="242" name="フローチャート : 判断 241"/>
        <xdr:cNvSpPr/>
      </xdr:nvSpPr>
      <xdr:spPr>
        <a:xfrm>
          <a:off x="1079500" y="1669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160117</xdr:rowOff>
    </xdr:from>
    <xdr:ext cx="534377" cy="259045"/>
    <xdr:sp macro="" textlink="">
      <xdr:nvSpPr>
        <xdr:cNvPr id="243" name="テキスト ボックス 242"/>
        <xdr:cNvSpPr txBox="1"/>
      </xdr:nvSpPr>
      <xdr:spPr>
        <a:xfrm>
          <a:off x="863111" y="167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12973</xdr:rowOff>
    </xdr:from>
    <xdr:to>
      <xdr:col>6</xdr:col>
      <xdr:colOff>561975</xdr:colOff>
      <xdr:row>95</xdr:row>
      <xdr:rowOff>114573</xdr:rowOff>
    </xdr:to>
    <xdr:sp macro="" textlink="">
      <xdr:nvSpPr>
        <xdr:cNvPr id="249" name="円/楕円 248"/>
        <xdr:cNvSpPr/>
      </xdr:nvSpPr>
      <xdr:spPr>
        <a:xfrm>
          <a:off x="4584700" y="16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137450</xdr:rowOff>
    </xdr:from>
    <xdr:ext cx="534377" cy="259045"/>
    <xdr:sp macro="" textlink="">
      <xdr:nvSpPr>
        <xdr:cNvPr id="250" name="衛生費該当値テキスト"/>
        <xdr:cNvSpPr txBox="1"/>
      </xdr:nvSpPr>
      <xdr:spPr>
        <a:xfrm>
          <a:off x="4686300" y="162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66,225</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115188</xdr:rowOff>
    </xdr:from>
    <xdr:to>
      <xdr:col>5</xdr:col>
      <xdr:colOff>409575</xdr:colOff>
      <xdr:row>90</xdr:row>
      <xdr:rowOff>45338</xdr:rowOff>
    </xdr:to>
    <xdr:sp macro="" textlink="">
      <xdr:nvSpPr>
        <xdr:cNvPr id="251" name="円/楕円 250"/>
        <xdr:cNvSpPr/>
      </xdr:nvSpPr>
      <xdr:spPr>
        <a:xfrm>
          <a:off x="3746500" y="153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61865</xdr:rowOff>
    </xdr:from>
    <xdr:ext cx="599010" cy="259045"/>
    <xdr:sp macro="" textlink="">
      <xdr:nvSpPr>
        <xdr:cNvPr id="252" name="テキスト ボックス 251"/>
        <xdr:cNvSpPr txBox="1"/>
      </xdr:nvSpPr>
      <xdr:spPr>
        <a:xfrm>
          <a:off x="3497794" y="1514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19351</xdr:rowOff>
    </xdr:from>
    <xdr:to>
      <xdr:col>4</xdr:col>
      <xdr:colOff>206375</xdr:colOff>
      <xdr:row>96</xdr:row>
      <xdr:rowOff>120951</xdr:rowOff>
    </xdr:to>
    <xdr:sp macro="" textlink="">
      <xdr:nvSpPr>
        <xdr:cNvPr id="253" name="円/楕円 252"/>
        <xdr:cNvSpPr/>
      </xdr:nvSpPr>
      <xdr:spPr>
        <a:xfrm>
          <a:off x="2857500" y="164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137478</xdr:rowOff>
    </xdr:from>
    <xdr:ext cx="534377" cy="259045"/>
    <xdr:sp macro="" textlink="">
      <xdr:nvSpPr>
        <xdr:cNvPr id="254" name="テキスト ボックス 253"/>
        <xdr:cNvSpPr txBox="1"/>
      </xdr:nvSpPr>
      <xdr:spPr>
        <a:xfrm>
          <a:off x="2641111" y="1625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79637</xdr:rowOff>
    </xdr:from>
    <xdr:to>
      <xdr:col>3</xdr:col>
      <xdr:colOff>3175</xdr:colOff>
      <xdr:row>97</xdr:row>
      <xdr:rowOff>9787</xdr:rowOff>
    </xdr:to>
    <xdr:sp macro="" textlink="">
      <xdr:nvSpPr>
        <xdr:cNvPr id="255" name="円/楕円 254"/>
        <xdr:cNvSpPr/>
      </xdr:nvSpPr>
      <xdr:spPr>
        <a:xfrm>
          <a:off x="1968500" y="165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26314</xdr:rowOff>
    </xdr:from>
    <xdr:ext cx="534377" cy="259045"/>
    <xdr:sp macro="" textlink="">
      <xdr:nvSpPr>
        <xdr:cNvPr id="256" name="テキスト ボックス 255"/>
        <xdr:cNvSpPr txBox="1"/>
      </xdr:nvSpPr>
      <xdr:spPr>
        <a:xfrm>
          <a:off x="1752111" y="163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18154</xdr:rowOff>
    </xdr:from>
    <xdr:to>
      <xdr:col>1</xdr:col>
      <xdr:colOff>485775</xdr:colOff>
      <xdr:row>96</xdr:row>
      <xdr:rowOff>119754</xdr:rowOff>
    </xdr:to>
    <xdr:sp macro="" textlink="">
      <xdr:nvSpPr>
        <xdr:cNvPr id="257" name="円/楕円 256"/>
        <xdr:cNvSpPr/>
      </xdr:nvSpPr>
      <xdr:spPr>
        <a:xfrm>
          <a:off x="1079500" y="164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136281</xdr:rowOff>
    </xdr:from>
    <xdr:ext cx="534377" cy="259045"/>
    <xdr:sp macro="" textlink="">
      <xdr:nvSpPr>
        <xdr:cNvPr id="258" name="テキスト ボックス 257"/>
        <xdr:cNvSpPr txBox="1"/>
      </xdr:nvSpPr>
      <xdr:spPr>
        <a:xfrm>
          <a:off x="863111" y="162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70206</xdr:rowOff>
    </xdr:from>
    <xdr:to>
      <xdr:col>15</xdr:col>
      <xdr:colOff>180340</xdr:colOff>
      <xdr:row>39</xdr:row>
      <xdr:rowOff>32715</xdr:rowOff>
    </xdr:to>
    <xdr:cxnSp macro="">
      <xdr:nvCxnSpPr>
        <xdr:cNvPr id="282" name="直線コネクタ 281"/>
        <xdr:cNvCxnSpPr/>
      </xdr:nvCxnSpPr>
      <xdr:spPr>
        <a:xfrm flipV="1">
          <a:off x="10475595" y="5899506"/>
          <a:ext cx="1270" cy="81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36542</xdr:rowOff>
    </xdr:from>
    <xdr:ext cx="378565" cy="259045"/>
    <xdr:sp macro="" textlink="">
      <xdr:nvSpPr>
        <xdr:cNvPr id="283" name="労働費最小値テキスト"/>
        <xdr:cNvSpPr txBox="1"/>
      </xdr:nvSpPr>
      <xdr:spPr>
        <a:xfrm>
          <a:off x="10528300" y="6723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32715</xdr:rowOff>
    </xdr:from>
    <xdr:to>
      <xdr:col>15</xdr:col>
      <xdr:colOff>269875</xdr:colOff>
      <xdr:row>39</xdr:row>
      <xdr:rowOff>32715</xdr:rowOff>
    </xdr:to>
    <xdr:cxnSp macro="">
      <xdr:nvCxnSpPr>
        <xdr:cNvPr id="284" name="直線コネクタ 283"/>
        <xdr:cNvCxnSpPr/>
      </xdr:nvCxnSpPr>
      <xdr:spPr>
        <a:xfrm>
          <a:off x="10388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16883</xdr:rowOff>
    </xdr:from>
    <xdr:ext cx="534377" cy="259045"/>
    <xdr:sp macro="" textlink="">
      <xdr:nvSpPr>
        <xdr:cNvPr id="285" name="労働費最大値テキスト"/>
        <xdr:cNvSpPr txBox="1"/>
      </xdr:nvSpPr>
      <xdr:spPr>
        <a:xfrm>
          <a:off x="10528300" y="56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34</xdr:row>
      <xdr:rowOff>70206</xdr:rowOff>
    </xdr:from>
    <xdr:to>
      <xdr:col>15</xdr:col>
      <xdr:colOff>269875</xdr:colOff>
      <xdr:row>34</xdr:row>
      <xdr:rowOff>70206</xdr:rowOff>
    </xdr:to>
    <xdr:cxnSp macro="">
      <xdr:nvCxnSpPr>
        <xdr:cNvPr id="286" name="直線コネクタ 285"/>
        <xdr:cNvCxnSpPr/>
      </xdr:nvCxnSpPr>
      <xdr:spPr>
        <a:xfrm>
          <a:off x="10388600" y="58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17247</xdr:rowOff>
    </xdr:from>
    <xdr:to>
      <xdr:col>15</xdr:col>
      <xdr:colOff>180975</xdr:colOff>
      <xdr:row>36</xdr:row>
      <xdr:rowOff>125146</xdr:rowOff>
    </xdr:to>
    <xdr:cxnSp macro="">
      <xdr:nvCxnSpPr>
        <xdr:cNvPr id="287" name="直線コネクタ 286"/>
        <xdr:cNvCxnSpPr/>
      </xdr:nvCxnSpPr>
      <xdr:spPr>
        <a:xfrm>
          <a:off x="9639300" y="6017997"/>
          <a:ext cx="8382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23283</xdr:rowOff>
    </xdr:from>
    <xdr:ext cx="469744" cy="259045"/>
    <xdr:sp macro="" textlink="">
      <xdr:nvSpPr>
        <xdr:cNvPr id="288" name="労働費平均値テキスト"/>
        <xdr:cNvSpPr txBox="1"/>
      </xdr:nvSpPr>
      <xdr:spPr>
        <a:xfrm>
          <a:off x="10528300" y="653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44856</xdr:rowOff>
    </xdr:from>
    <xdr:to>
      <xdr:col>15</xdr:col>
      <xdr:colOff>231775</xdr:colOff>
      <xdr:row>38</xdr:row>
      <xdr:rowOff>146456</xdr:rowOff>
    </xdr:to>
    <xdr:sp macro="" textlink="">
      <xdr:nvSpPr>
        <xdr:cNvPr id="289" name="フローチャート : 判断 288"/>
        <xdr:cNvSpPr/>
      </xdr:nvSpPr>
      <xdr:spPr>
        <a:xfrm>
          <a:off x="10426700" y="65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126136</xdr:rowOff>
    </xdr:from>
    <xdr:to>
      <xdr:col>14</xdr:col>
      <xdr:colOff>28575</xdr:colOff>
      <xdr:row>35</xdr:row>
      <xdr:rowOff>17247</xdr:rowOff>
    </xdr:to>
    <xdr:cxnSp macro="">
      <xdr:nvCxnSpPr>
        <xdr:cNvPr id="290" name="直線コネクタ 289"/>
        <xdr:cNvCxnSpPr/>
      </xdr:nvCxnSpPr>
      <xdr:spPr>
        <a:xfrm>
          <a:off x="8750300" y="5269636"/>
          <a:ext cx="889000" cy="7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89815</xdr:rowOff>
    </xdr:from>
    <xdr:to>
      <xdr:col>14</xdr:col>
      <xdr:colOff>79375</xdr:colOff>
      <xdr:row>39</xdr:row>
      <xdr:rowOff>19965</xdr:rowOff>
    </xdr:to>
    <xdr:sp macro="" textlink="">
      <xdr:nvSpPr>
        <xdr:cNvPr id="291" name="フローチャート : 判断 290"/>
        <xdr:cNvSpPr/>
      </xdr:nvSpPr>
      <xdr:spPr>
        <a:xfrm>
          <a:off x="9588500" y="66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11092</xdr:rowOff>
    </xdr:from>
    <xdr:ext cx="378565" cy="259045"/>
    <xdr:sp macro="" textlink="">
      <xdr:nvSpPr>
        <xdr:cNvPr id="292" name="テキスト ボックス 291"/>
        <xdr:cNvSpPr txBox="1"/>
      </xdr:nvSpPr>
      <xdr:spPr>
        <a:xfrm>
          <a:off x="9450017" y="6697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126136</xdr:rowOff>
    </xdr:from>
    <xdr:to>
      <xdr:col>12</xdr:col>
      <xdr:colOff>511175</xdr:colOff>
      <xdr:row>31</xdr:row>
      <xdr:rowOff>151968</xdr:rowOff>
    </xdr:to>
    <xdr:cxnSp macro="">
      <xdr:nvCxnSpPr>
        <xdr:cNvPr id="293" name="直線コネクタ 292"/>
        <xdr:cNvCxnSpPr/>
      </xdr:nvCxnSpPr>
      <xdr:spPr>
        <a:xfrm flipV="1">
          <a:off x="7861300" y="5269636"/>
          <a:ext cx="889000" cy="19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62306</xdr:rowOff>
    </xdr:from>
    <xdr:to>
      <xdr:col>12</xdr:col>
      <xdr:colOff>561975</xdr:colOff>
      <xdr:row>38</xdr:row>
      <xdr:rowOff>163906</xdr:rowOff>
    </xdr:to>
    <xdr:sp macro="" textlink="">
      <xdr:nvSpPr>
        <xdr:cNvPr id="294" name="フローチャート : 判断 293"/>
        <xdr:cNvSpPr/>
      </xdr:nvSpPr>
      <xdr:spPr>
        <a:xfrm>
          <a:off x="8699500" y="65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155033</xdr:rowOff>
    </xdr:from>
    <xdr:ext cx="469744" cy="259045"/>
    <xdr:sp macro="" textlink="">
      <xdr:nvSpPr>
        <xdr:cNvPr id="295" name="テキスト ボックス 294"/>
        <xdr:cNvSpPr txBox="1"/>
      </xdr:nvSpPr>
      <xdr:spPr>
        <a:xfrm>
          <a:off x="8515427" y="66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151968</xdr:rowOff>
    </xdr:from>
    <xdr:to>
      <xdr:col>11</xdr:col>
      <xdr:colOff>307975</xdr:colOff>
      <xdr:row>34</xdr:row>
      <xdr:rowOff>81712</xdr:rowOff>
    </xdr:to>
    <xdr:cxnSp macro="">
      <xdr:nvCxnSpPr>
        <xdr:cNvPr id="296" name="直線コネクタ 295"/>
        <xdr:cNvCxnSpPr/>
      </xdr:nvCxnSpPr>
      <xdr:spPr>
        <a:xfrm flipV="1">
          <a:off x="6972300" y="5466918"/>
          <a:ext cx="889000" cy="44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48819</xdr:rowOff>
    </xdr:from>
    <xdr:to>
      <xdr:col>11</xdr:col>
      <xdr:colOff>358775</xdr:colOff>
      <xdr:row>38</xdr:row>
      <xdr:rowOff>150419</xdr:rowOff>
    </xdr:to>
    <xdr:sp macro="" textlink="">
      <xdr:nvSpPr>
        <xdr:cNvPr id="297" name="フローチャート : 判断 296"/>
        <xdr:cNvSpPr/>
      </xdr:nvSpPr>
      <xdr:spPr>
        <a:xfrm>
          <a:off x="7810500" y="65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141546</xdr:rowOff>
    </xdr:from>
    <xdr:ext cx="469744" cy="259045"/>
    <xdr:sp macro="" textlink="">
      <xdr:nvSpPr>
        <xdr:cNvPr id="298" name="テキスト ボックス 297"/>
        <xdr:cNvSpPr txBox="1"/>
      </xdr:nvSpPr>
      <xdr:spPr>
        <a:xfrm>
          <a:off x="7626427" y="66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167767</xdr:rowOff>
    </xdr:from>
    <xdr:to>
      <xdr:col>10</xdr:col>
      <xdr:colOff>155575</xdr:colOff>
      <xdr:row>38</xdr:row>
      <xdr:rowOff>97917</xdr:rowOff>
    </xdr:to>
    <xdr:sp macro="" textlink="">
      <xdr:nvSpPr>
        <xdr:cNvPr id="299" name="フローチャート : 判断 298"/>
        <xdr:cNvSpPr/>
      </xdr:nvSpPr>
      <xdr:spPr>
        <a:xfrm>
          <a:off x="6921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89044</xdr:rowOff>
    </xdr:from>
    <xdr:ext cx="469744" cy="259045"/>
    <xdr:sp macro="" textlink="">
      <xdr:nvSpPr>
        <xdr:cNvPr id="300" name="テキスト ボックス 299"/>
        <xdr:cNvSpPr txBox="1"/>
      </xdr:nvSpPr>
      <xdr:spPr>
        <a:xfrm>
          <a:off x="6737427" y="660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74346</xdr:rowOff>
    </xdr:from>
    <xdr:to>
      <xdr:col>15</xdr:col>
      <xdr:colOff>231775</xdr:colOff>
      <xdr:row>37</xdr:row>
      <xdr:rowOff>4496</xdr:rowOff>
    </xdr:to>
    <xdr:sp macro="" textlink="">
      <xdr:nvSpPr>
        <xdr:cNvPr id="306" name="円/楕円 305"/>
        <xdr:cNvSpPr/>
      </xdr:nvSpPr>
      <xdr:spPr>
        <a:xfrm>
          <a:off x="10426700" y="62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97223</xdr:rowOff>
    </xdr:from>
    <xdr:ext cx="469744" cy="259045"/>
    <xdr:sp macro="" textlink="">
      <xdr:nvSpPr>
        <xdr:cNvPr id="307" name="労働費該当値テキスト"/>
        <xdr:cNvSpPr txBox="1"/>
      </xdr:nvSpPr>
      <xdr:spPr>
        <a:xfrm>
          <a:off x="10528300" y="60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137897</xdr:rowOff>
    </xdr:from>
    <xdr:to>
      <xdr:col>14</xdr:col>
      <xdr:colOff>79375</xdr:colOff>
      <xdr:row>35</xdr:row>
      <xdr:rowOff>68047</xdr:rowOff>
    </xdr:to>
    <xdr:sp macro="" textlink="">
      <xdr:nvSpPr>
        <xdr:cNvPr id="308" name="円/楕円 307"/>
        <xdr:cNvSpPr/>
      </xdr:nvSpPr>
      <xdr:spPr>
        <a:xfrm>
          <a:off x="9588500" y="59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84574</xdr:rowOff>
    </xdr:from>
    <xdr:ext cx="469744" cy="259045"/>
    <xdr:sp macro="" textlink="">
      <xdr:nvSpPr>
        <xdr:cNvPr id="309" name="テキスト ボックス 308"/>
        <xdr:cNvSpPr txBox="1"/>
      </xdr:nvSpPr>
      <xdr:spPr>
        <a:xfrm>
          <a:off x="9404427" y="57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75336</xdr:rowOff>
    </xdr:from>
    <xdr:to>
      <xdr:col>12</xdr:col>
      <xdr:colOff>561975</xdr:colOff>
      <xdr:row>31</xdr:row>
      <xdr:rowOff>5486</xdr:rowOff>
    </xdr:to>
    <xdr:sp macro="" textlink="">
      <xdr:nvSpPr>
        <xdr:cNvPr id="310" name="円/楕円 309"/>
        <xdr:cNvSpPr/>
      </xdr:nvSpPr>
      <xdr:spPr>
        <a:xfrm>
          <a:off x="8699500" y="52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22013</xdr:rowOff>
    </xdr:from>
    <xdr:ext cx="534377" cy="259045"/>
    <xdr:sp macro="" textlink="">
      <xdr:nvSpPr>
        <xdr:cNvPr id="311" name="テキスト ボックス 310"/>
        <xdr:cNvSpPr txBox="1"/>
      </xdr:nvSpPr>
      <xdr:spPr>
        <a:xfrm>
          <a:off x="8483111" y="49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101168</xdr:rowOff>
    </xdr:from>
    <xdr:to>
      <xdr:col>11</xdr:col>
      <xdr:colOff>358775</xdr:colOff>
      <xdr:row>32</xdr:row>
      <xdr:rowOff>31318</xdr:rowOff>
    </xdr:to>
    <xdr:sp macro="" textlink="">
      <xdr:nvSpPr>
        <xdr:cNvPr id="312" name="円/楕円 311"/>
        <xdr:cNvSpPr/>
      </xdr:nvSpPr>
      <xdr:spPr>
        <a:xfrm>
          <a:off x="7810500" y="541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47845</xdr:rowOff>
    </xdr:from>
    <xdr:ext cx="534377" cy="259045"/>
    <xdr:sp macro="" textlink="">
      <xdr:nvSpPr>
        <xdr:cNvPr id="313" name="テキスト ボックス 312"/>
        <xdr:cNvSpPr txBox="1"/>
      </xdr:nvSpPr>
      <xdr:spPr>
        <a:xfrm>
          <a:off x="7594111" y="519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30912</xdr:rowOff>
    </xdr:from>
    <xdr:to>
      <xdr:col>10</xdr:col>
      <xdr:colOff>155575</xdr:colOff>
      <xdr:row>34</xdr:row>
      <xdr:rowOff>132512</xdr:rowOff>
    </xdr:to>
    <xdr:sp macro="" textlink="">
      <xdr:nvSpPr>
        <xdr:cNvPr id="314" name="円/楕円 313"/>
        <xdr:cNvSpPr/>
      </xdr:nvSpPr>
      <xdr:spPr>
        <a:xfrm>
          <a:off x="6921500" y="58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149039</xdr:rowOff>
    </xdr:from>
    <xdr:ext cx="534377" cy="259045"/>
    <xdr:sp macro="" textlink="">
      <xdr:nvSpPr>
        <xdr:cNvPr id="315" name="テキスト ボックス 314"/>
        <xdr:cNvSpPr txBox="1"/>
      </xdr:nvSpPr>
      <xdr:spPr>
        <a:xfrm>
          <a:off x="6705111" y="563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46302</xdr:rowOff>
    </xdr:from>
    <xdr:to>
      <xdr:col>15</xdr:col>
      <xdr:colOff>180340</xdr:colOff>
      <xdr:row>59</xdr:row>
      <xdr:rowOff>42842</xdr:rowOff>
    </xdr:to>
    <xdr:cxnSp macro="">
      <xdr:nvCxnSpPr>
        <xdr:cNvPr id="339" name="直線コネクタ 338"/>
        <xdr:cNvCxnSpPr/>
      </xdr:nvCxnSpPr>
      <xdr:spPr>
        <a:xfrm flipV="1">
          <a:off x="10475595" y="9476052"/>
          <a:ext cx="1270" cy="6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46669</xdr:rowOff>
    </xdr:from>
    <xdr:ext cx="378565" cy="259045"/>
    <xdr:sp macro="" textlink="">
      <xdr:nvSpPr>
        <xdr:cNvPr id="340" name="農林水産業費最小値テキスト"/>
        <xdr:cNvSpPr txBox="1"/>
      </xdr:nvSpPr>
      <xdr:spPr>
        <a:xfrm>
          <a:off x="10528300" y="1016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42842</xdr:rowOff>
    </xdr:from>
    <xdr:to>
      <xdr:col>15</xdr:col>
      <xdr:colOff>269875</xdr:colOff>
      <xdr:row>59</xdr:row>
      <xdr:rowOff>42842</xdr:rowOff>
    </xdr:to>
    <xdr:cxnSp macro="">
      <xdr:nvCxnSpPr>
        <xdr:cNvPr id="341" name="直線コネクタ 340"/>
        <xdr:cNvCxnSpPr/>
      </xdr:nvCxnSpPr>
      <xdr:spPr>
        <a:xfrm>
          <a:off x="10388600" y="1015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164429</xdr:rowOff>
    </xdr:from>
    <xdr:ext cx="534377" cy="259045"/>
    <xdr:sp macro="" textlink="">
      <xdr:nvSpPr>
        <xdr:cNvPr id="342" name="農林水産業費最大値テキスト"/>
        <xdr:cNvSpPr txBox="1"/>
      </xdr:nvSpPr>
      <xdr:spPr>
        <a:xfrm>
          <a:off x="10528300" y="925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55</xdr:row>
      <xdr:rowOff>46302</xdr:rowOff>
    </xdr:from>
    <xdr:to>
      <xdr:col>15</xdr:col>
      <xdr:colOff>269875</xdr:colOff>
      <xdr:row>55</xdr:row>
      <xdr:rowOff>46302</xdr:rowOff>
    </xdr:to>
    <xdr:cxnSp macro="">
      <xdr:nvCxnSpPr>
        <xdr:cNvPr id="343" name="直線コネクタ 342"/>
        <xdr:cNvCxnSpPr/>
      </xdr:nvCxnSpPr>
      <xdr:spPr>
        <a:xfrm>
          <a:off x="10388600" y="947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32776</xdr:rowOff>
    </xdr:from>
    <xdr:to>
      <xdr:col>15</xdr:col>
      <xdr:colOff>180975</xdr:colOff>
      <xdr:row>55</xdr:row>
      <xdr:rowOff>46302</xdr:rowOff>
    </xdr:to>
    <xdr:cxnSp macro="">
      <xdr:nvCxnSpPr>
        <xdr:cNvPr id="344" name="直線コネクタ 343"/>
        <xdr:cNvCxnSpPr/>
      </xdr:nvCxnSpPr>
      <xdr:spPr>
        <a:xfrm>
          <a:off x="9639300" y="8776726"/>
          <a:ext cx="838200" cy="69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51012</xdr:rowOff>
    </xdr:from>
    <xdr:ext cx="534377" cy="259045"/>
    <xdr:sp macro="" textlink="">
      <xdr:nvSpPr>
        <xdr:cNvPr id="345" name="農林水産業費平均値テキスト"/>
        <xdr:cNvSpPr txBox="1"/>
      </xdr:nvSpPr>
      <xdr:spPr>
        <a:xfrm>
          <a:off x="10528300" y="9995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72585</xdr:rowOff>
    </xdr:from>
    <xdr:to>
      <xdr:col>15</xdr:col>
      <xdr:colOff>231775</xdr:colOff>
      <xdr:row>59</xdr:row>
      <xdr:rowOff>2735</xdr:rowOff>
    </xdr:to>
    <xdr:sp macro="" textlink="">
      <xdr:nvSpPr>
        <xdr:cNvPr id="346" name="フローチャート : 判断 345"/>
        <xdr:cNvSpPr/>
      </xdr:nvSpPr>
      <xdr:spPr>
        <a:xfrm>
          <a:off x="10426700" y="100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32776</xdr:rowOff>
    </xdr:from>
    <xdr:to>
      <xdr:col>14</xdr:col>
      <xdr:colOff>28575</xdr:colOff>
      <xdr:row>56</xdr:row>
      <xdr:rowOff>7927</xdr:rowOff>
    </xdr:to>
    <xdr:cxnSp macro="">
      <xdr:nvCxnSpPr>
        <xdr:cNvPr id="347" name="直線コネクタ 346"/>
        <xdr:cNvCxnSpPr/>
      </xdr:nvCxnSpPr>
      <xdr:spPr>
        <a:xfrm flipV="1">
          <a:off x="8750300" y="8776726"/>
          <a:ext cx="889000" cy="8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125948</xdr:rowOff>
    </xdr:from>
    <xdr:to>
      <xdr:col>14</xdr:col>
      <xdr:colOff>79375</xdr:colOff>
      <xdr:row>59</xdr:row>
      <xdr:rowOff>56098</xdr:rowOff>
    </xdr:to>
    <xdr:sp macro="" textlink="">
      <xdr:nvSpPr>
        <xdr:cNvPr id="348" name="フローチャート : 判断 347"/>
        <xdr:cNvSpPr/>
      </xdr:nvSpPr>
      <xdr:spPr>
        <a:xfrm>
          <a:off x="9588500" y="10070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47225</xdr:rowOff>
    </xdr:from>
    <xdr:ext cx="469744" cy="259045"/>
    <xdr:sp macro="" textlink="">
      <xdr:nvSpPr>
        <xdr:cNvPr id="349" name="テキスト ボックス 348"/>
        <xdr:cNvSpPr txBox="1"/>
      </xdr:nvSpPr>
      <xdr:spPr>
        <a:xfrm>
          <a:off x="9404427" y="1016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7927</xdr:rowOff>
    </xdr:from>
    <xdr:to>
      <xdr:col>12</xdr:col>
      <xdr:colOff>511175</xdr:colOff>
      <xdr:row>57</xdr:row>
      <xdr:rowOff>89218</xdr:rowOff>
    </xdr:to>
    <xdr:cxnSp macro="">
      <xdr:nvCxnSpPr>
        <xdr:cNvPr id="350" name="直線コネクタ 349"/>
        <xdr:cNvCxnSpPr/>
      </xdr:nvCxnSpPr>
      <xdr:spPr>
        <a:xfrm flipV="1">
          <a:off x="7861300" y="9609127"/>
          <a:ext cx="889000" cy="2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121620</xdr:rowOff>
    </xdr:from>
    <xdr:to>
      <xdr:col>12</xdr:col>
      <xdr:colOff>561975</xdr:colOff>
      <xdr:row>59</xdr:row>
      <xdr:rowOff>51770</xdr:rowOff>
    </xdr:to>
    <xdr:sp macro="" textlink="">
      <xdr:nvSpPr>
        <xdr:cNvPr id="351" name="フローチャート : 判断 350"/>
        <xdr:cNvSpPr/>
      </xdr:nvSpPr>
      <xdr:spPr>
        <a:xfrm>
          <a:off x="8699500" y="1006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42897</xdr:rowOff>
    </xdr:from>
    <xdr:ext cx="469744" cy="259045"/>
    <xdr:sp macro="" textlink="">
      <xdr:nvSpPr>
        <xdr:cNvPr id="352" name="テキスト ボックス 351"/>
        <xdr:cNvSpPr txBox="1"/>
      </xdr:nvSpPr>
      <xdr:spPr>
        <a:xfrm>
          <a:off x="8515427" y="1015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89218</xdr:rowOff>
    </xdr:from>
    <xdr:to>
      <xdr:col>11</xdr:col>
      <xdr:colOff>307975</xdr:colOff>
      <xdr:row>58</xdr:row>
      <xdr:rowOff>137414</xdr:rowOff>
    </xdr:to>
    <xdr:cxnSp macro="">
      <xdr:nvCxnSpPr>
        <xdr:cNvPr id="353" name="直線コネクタ 352"/>
        <xdr:cNvCxnSpPr/>
      </xdr:nvCxnSpPr>
      <xdr:spPr>
        <a:xfrm flipV="1">
          <a:off x="6972300" y="9861868"/>
          <a:ext cx="889000" cy="2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125888</xdr:rowOff>
    </xdr:from>
    <xdr:to>
      <xdr:col>11</xdr:col>
      <xdr:colOff>358775</xdr:colOff>
      <xdr:row>59</xdr:row>
      <xdr:rowOff>56038</xdr:rowOff>
    </xdr:to>
    <xdr:sp macro="" textlink="">
      <xdr:nvSpPr>
        <xdr:cNvPr id="354" name="フローチャート : 判断 353"/>
        <xdr:cNvSpPr/>
      </xdr:nvSpPr>
      <xdr:spPr>
        <a:xfrm>
          <a:off x="7810500" y="1006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47165</xdr:rowOff>
    </xdr:from>
    <xdr:ext cx="469744" cy="259045"/>
    <xdr:sp macro="" textlink="">
      <xdr:nvSpPr>
        <xdr:cNvPr id="355" name="テキスト ボックス 354"/>
        <xdr:cNvSpPr txBox="1"/>
      </xdr:nvSpPr>
      <xdr:spPr>
        <a:xfrm>
          <a:off x="7626427" y="1016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124676</xdr:rowOff>
    </xdr:from>
    <xdr:to>
      <xdr:col>10</xdr:col>
      <xdr:colOff>155575</xdr:colOff>
      <xdr:row>59</xdr:row>
      <xdr:rowOff>54826</xdr:rowOff>
    </xdr:to>
    <xdr:sp macro="" textlink="">
      <xdr:nvSpPr>
        <xdr:cNvPr id="356" name="フローチャート : 判断 355"/>
        <xdr:cNvSpPr/>
      </xdr:nvSpPr>
      <xdr:spPr>
        <a:xfrm>
          <a:off x="6921500" y="100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45953</xdr:rowOff>
    </xdr:from>
    <xdr:ext cx="469744" cy="259045"/>
    <xdr:sp macro="" textlink="">
      <xdr:nvSpPr>
        <xdr:cNvPr id="357" name="テキスト ボックス 356"/>
        <xdr:cNvSpPr txBox="1"/>
      </xdr:nvSpPr>
      <xdr:spPr>
        <a:xfrm>
          <a:off x="6737427" y="101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166952</xdr:rowOff>
    </xdr:from>
    <xdr:to>
      <xdr:col>15</xdr:col>
      <xdr:colOff>231775</xdr:colOff>
      <xdr:row>55</xdr:row>
      <xdr:rowOff>97102</xdr:rowOff>
    </xdr:to>
    <xdr:sp macro="" textlink="">
      <xdr:nvSpPr>
        <xdr:cNvPr id="363" name="円/楕円 362"/>
        <xdr:cNvSpPr/>
      </xdr:nvSpPr>
      <xdr:spPr>
        <a:xfrm>
          <a:off x="10426700" y="94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119979</xdr:rowOff>
    </xdr:from>
    <xdr:ext cx="534377" cy="259045"/>
    <xdr:sp macro="" textlink="">
      <xdr:nvSpPr>
        <xdr:cNvPr id="364" name="農林水産業費該当値テキスト"/>
        <xdr:cNvSpPr txBox="1"/>
      </xdr:nvSpPr>
      <xdr:spPr>
        <a:xfrm>
          <a:off x="10528300" y="93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89,757</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153426</xdr:rowOff>
    </xdr:from>
    <xdr:to>
      <xdr:col>14</xdr:col>
      <xdr:colOff>79375</xdr:colOff>
      <xdr:row>51</xdr:row>
      <xdr:rowOff>83576</xdr:rowOff>
    </xdr:to>
    <xdr:sp macro="" textlink="">
      <xdr:nvSpPr>
        <xdr:cNvPr id="365" name="円/楕円 364"/>
        <xdr:cNvSpPr/>
      </xdr:nvSpPr>
      <xdr:spPr>
        <a:xfrm>
          <a:off x="9588500" y="87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49</xdr:row>
      <xdr:rowOff>100103</xdr:rowOff>
    </xdr:from>
    <xdr:ext cx="599010" cy="259045"/>
    <xdr:sp macro="" textlink="">
      <xdr:nvSpPr>
        <xdr:cNvPr id="366" name="テキスト ボックス 365"/>
        <xdr:cNvSpPr txBox="1"/>
      </xdr:nvSpPr>
      <xdr:spPr>
        <a:xfrm>
          <a:off x="9339794" y="850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181,532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128577</xdr:rowOff>
    </xdr:from>
    <xdr:to>
      <xdr:col>12</xdr:col>
      <xdr:colOff>561975</xdr:colOff>
      <xdr:row>56</xdr:row>
      <xdr:rowOff>58727</xdr:rowOff>
    </xdr:to>
    <xdr:sp macro="" textlink="">
      <xdr:nvSpPr>
        <xdr:cNvPr id="367" name="円/楕円 366"/>
        <xdr:cNvSpPr/>
      </xdr:nvSpPr>
      <xdr:spPr>
        <a:xfrm>
          <a:off x="8699500" y="955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75254</xdr:rowOff>
    </xdr:from>
    <xdr:ext cx="534377" cy="259045"/>
    <xdr:sp macro="" textlink="">
      <xdr:nvSpPr>
        <xdr:cNvPr id="368" name="テキスト ボックス 367"/>
        <xdr:cNvSpPr txBox="1"/>
      </xdr:nvSpPr>
      <xdr:spPr>
        <a:xfrm>
          <a:off x="8483111" y="933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38418</xdr:rowOff>
    </xdr:from>
    <xdr:to>
      <xdr:col>11</xdr:col>
      <xdr:colOff>358775</xdr:colOff>
      <xdr:row>57</xdr:row>
      <xdr:rowOff>140018</xdr:rowOff>
    </xdr:to>
    <xdr:sp macro="" textlink="">
      <xdr:nvSpPr>
        <xdr:cNvPr id="369" name="円/楕円 368"/>
        <xdr:cNvSpPr/>
      </xdr:nvSpPr>
      <xdr:spPr>
        <a:xfrm>
          <a:off x="7810500" y="9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156545</xdr:rowOff>
    </xdr:from>
    <xdr:ext cx="534377" cy="259045"/>
    <xdr:sp macro="" textlink="">
      <xdr:nvSpPr>
        <xdr:cNvPr id="370" name="テキスト ボックス 369"/>
        <xdr:cNvSpPr txBox="1"/>
      </xdr:nvSpPr>
      <xdr:spPr>
        <a:xfrm>
          <a:off x="7594111" y="95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86614</xdr:rowOff>
    </xdr:from>
    <xdr:to>
      <xdr:col>10</xdr:col>
      <xdr:colOff>155575</xdr:colOff>
      <xdr:row>59</xdr:row>
      <xdr:rowOff>16764</xdr:rowOff>
    </xdr:to>
    <xdr:sp macro="" textlink="">
      <xdr:nvSpPr>
        <xdr:cNvPr id="371" name="円/楕円 370"/>
        <xdr:cNvSpPr/>
      </xdr:nvSpPr>
      <xdr:spPr>
        <a:xfrm>
          <a:off x="6921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33291</xdr:rowOff>
    </xdr:from>
    <xdr:ext cx="534377" cy="259045"/>
    <xdr:sp macro="" textlink="">
      <xdr:nvSpPr>
        <xdr:cNvPr id="372" name="テキスト ボックス 371"/>
        <xdr:cNvSpPr txBox="1"/>
      </xdr:nvSpPr>
      <xdr:spPr>
        <a:xfrm>
          <a:off x="6705111" y="98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398" name="直線コネクタ 397"/>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399"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0" name="直線コネクタ 399"/>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1"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2" name="直線コネクタ 401"/>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91923</xdr:rowOff>
    </xdr:from>
    <xdr:to>
      <xdr:col>15</xdr:col>
      <xdr:colOff>180975</xdr:colOff>
      <xdr:row>77</xdr:row>
      <xdr:rowOff>50121</xdr:rowOff>
    </xdr:to>
    <xdr:cxnSp macro="">
      <xdr:nvCxnSpPr>
        <xdr:cNvPr id="403" name="直線コネクタ 402"/>
        <xdr:cNvCxnSpPr/>
      </xdr:nvCxnSpPr>
      <xdr:spPr>
        <a:xfrm flipV="1">
          <a:off x="9639300" y="13122123"/>
          <a:ext cx="838200" cy="1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153770</xdr:rowOff>
    </xdr:from>
    <xdr:ext cx="534377" cy="259045"/>
    <xdr:sp macro="" textlink="">
      <xdr:nvSpPr>
        <xdr:cNvPr id="404" name="商工費平均値テキスト"/>
        <xdr:cNvSpPr txBox="1"/>
      </xdr:nvSpPr>
      <xdr:spPr>
        <a:xfrm>
          <a:off x="10528300" y="13183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5" name="フローチャート : 判断 404"/>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110440</xdr:rowOff>
    </xdr:from>
    <xdr:to>
      <xdr:col>14</xdr:col>
      <xdr:colOff>28575</xdr:colOff>
      <xdr:row>77</xdr:row>
      <xdr:rowOff>50121</xdr:rowOff>
    </xdr:to>
    <xdr:cxnSp macro="">
      <xdr:nvCxnSpPr>
        <xdr:cNvPr id="406" name="直線コネクタ 405"/>
        <xdr:cNvCxnSpPr/>
      </xdr:nvCxnSpPr>
      <xdr:spPr>
        <a:xfrm>
          <a:off x="8750300" y="13140640"/>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118945</xdr:rowOff>
    </xdr:from>
    <xdr:to>
      <xdr:col>14</xdr:col>
      <xdr:colOff>79375</xdr:colOff>
      <xdr:row>78</xdr:row>
      <xdr:rowOff>49095</xdr:rowOff>
    </xdr:to>
    <xdr:sp macro="" textlink="">
      <xdr:nvSpPr>
        <xdr:cNvPr id="407" name="フローチャート : 判断 406"/>
        <xdr:cNvSpPr/>
      </xdr:nvSpPr>
      <xdr:spPr>
        <a:xfrm>
          <a:off x="9588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40222</xdr:rowOff>
    </xdr:from>
    <xdr:ext cx="469744" cy="259045"/>
    <xdr:sp macro="" textlink="">
      <xdr:nvSpPr>
        <xdr:cNvPr id="408" name="テキスト ボックス 407"/>
        <xdr:cNvSpPr txBox="1"/>
      </xdr:nvSpPr>
      <xdr:spPr>
        <a:xfrm>
          <a:off x="9404427" y="1341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110440</xdr:rowOff>
    </xdr:from>
    <xdr:to>
      <xdr:col>12</xdr:col>
      <xdr:colOff>511175</xdr:colOff>
      <xdr:row>76</xdr:row>
      <xdr:rowOff>138655</xdr:rowOff>
    </xdr:to>
    <xdr:cxnSp macro="">
      <xdr:nvCxnSpPr>
        <xdr:cNvPr id="409" name="直線コネクタ 408"/>
        <xdr:cNvCxnSpPr/>
      </xdr:nvCxnSpPr>
      <xdr:spPr>
        <a:xfrm flipV="1">
          <a:off x="7861300" y="13140640"/>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129265</xdr:rowOff>
    </xdr:from>
    <xdr:to>
      <xdr:col>12</xdr:col>
      <xdr:colOff>561975</xdr:colOff>
      <xdr:row>78</xdr:row>
      <xdr:rowOff>59415</xdr:rowOff>
    </xdr:to>
    <xdr:sp macro="" textlink="">
      <xdr:nvSpPr>
        <xdr:cNvPr id="410" name="フローチャート : 判断 409"/>
        <xdr:cNvSpPr/>
      </xdr:nvSpPr>
      <xdr:spPr>
        <a:xfrm>
          <a:off x="8699500" y="1333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50542</xdr:rowOff>
    </xdr:from>
    <xdr:ext cx="469744" cy="259045"/>
    <xdr:sp macro="" textlink="">
      <xdr:nvSpPr>
        <xdr:cNvPr id="411" name="テキスト ボックス 410"/>
        <xdr:cNvSpPr txBox="1"/>
      </xdr:nvSpPr>
      <xdr:spPr>
        <a:xfrm>
          <a:off x="8515427" y="134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138655</xdr:rowOff>
    </xdr:from>
    <xdr:to>
      <xdr:col>11</xdr:col>
      <xdr:colOff>307975</xdr:colOff>
      <xdr:row>76</xdr:row>
      <xdr:rowOff>147636</xdr:rowOff>
    </xdr:to>
    <xdr:cxnSp macro="">
      <xdr:nvCxnSpPr>
        <xdr:cNvPr id="412" name="直線コネクタ 411"/>
        <xdr:cNvCxnSpPr/>
      </xdr:nvCxnSpPr>
      <xdr:spPr>
        <a:xfrm flipV="1">
          <a:off x="6972300" y="13168855"/>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133934</xdr:rowOff>
    </xdr:from>
    <xdr:to>
      <xdr:col>11</xdr:col>
      <xdr:colOff>358775</xdr:colOff>
      <xdr:row>78</xdr:row>
      <xdr:rowOff>64084</xdr:rowOff>
    </xdr:to>
    <xdr:sp macro="" textlink="">
      <xdr:nvSpPr>
        <xdr:cNvPr id="413" name="フローチャート : 判断 412"/>
        <xdr:cNvSpPr/>
      </xdr:nvSpPr>
      <xdr:spPr>
        <a:xfrm>
          <a:off x="7810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55211</xdr:rowOff>
    </xdr:from>
    <xdr:ext cx="469744" cy="259045"/>
    <xdr:sp macro="" textlink="">
      <xdr:nvSpPr>
        <xdr:cNvPr id="414" name="テキスト ボックス 413"/>
        <xdr:cNvSpPr txBox="1"/>
      </xdr:nvSpPr>
      <xdr:spPr>
        <a:xfrm>
          <a:off x="7626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108657</xdr:rowOff>
    </xdr:from>
    <xdr:to>
      <xdr:col>10</xdr:col>
      <xdr:colOff>155575</xdr:colOff>
      <xdr:row>78</xdr:row>
      <xdr:rowOff>38807</xdr:rowOff>
    </xdr:to>
    <xdr:sp macro="" textlink="">
      <xdr:nvSpPr>
        <xdr:cNvPr id="415" name="フローチャート : 判断 414"/>
        <xdr:cNvSpPr/>
      </xdr:nvSpPr>
      <xdr:spPr>
        <a:xfrm>
          <a:off x="6921500" y="1331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29934</xdr:rowOff>
    </xdr:from>
    <xdr:ext cx="469744" cy="259045"/>
    <xdr:sp macro="" textlink="">
      <xdr:nvSpPr>
        <xdr:cNvPr id="416" name="テキスト ボックス 415"/>
        <xdr:cNvSpPr txBox="1"/>
      </xdr:nvSpPr>
      <xdr:spPr>
        <a:xfrm>
          <a:off x="6737427" y="1340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41123</xdr:rowOff>
    </xdr:from>
    <xdr:to>
      <xdr:col>15</xdr:col>
      <xdr:colOff>231775</xdr:colOff>
      <xdr:row>76</xdr:row>
      <xdr:rowOff>142723</xdr:rowOff>
    </xdr:to>
    <xdr:sp macro="" textlink="">
      <xdr:nvSpPr>
        <xdr:cNvPr id="422" name="円/楕円 421"/>
        <xdr:cNvSpPr/>
      </xdr:nvSpPr>
      <xdr:spPr>
        <a:xfrm>
          <a:off x="10426700" y="130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63999</xdr:rowOff>
    </xdr:from>
    <xdr:ext cx="534377" cy="259045"/>
    <xdr:sp macro="" textlink="">
      <xdr:nvSpPr>
        <xdr:cNvPr id="423" name="商工費該当値テキスト"/>
        <xdr:cNvSpPr txBox="1"/>
      </xdr:nvSpPr>
      <xdr:spPr>
        <a:xfrm>
          <a:off x="10528300" y="129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170771</xdr:rowOff>
    </xdr:from>
    <xdr:to>
      <xdr:col>14</xdr:col>
      <xdr:colOff>79375</xdr:colOff>
      <xdr:row>77</xdr:row>
      <xdr:rowOff>100921</xdr:rowOff>
    </xdr:to>
    <xdr:sp macro="" textlink="">
      <xdr:nvSpPr>
        <xdr:cNvPr id="424" name="円/楕円 423"/>
        <xdr:cNvSpPr/>
      </xdr:nvSpPr>
      <xdr:spPr>
        <a:xfrm>
          <a:off x="9588500" y="132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117448</xdr:rowOff>
    </xdr:from>
    <xdr:ext cx="534377" cy="259045"/>
    <xdr:sp macro="" textlink="">
      <xdr:nvSpPr>
        <xdr:cNvPr id="425" name="テキスト ボックス 424"/>
        <xdr:cNvSpPr txBox="1"/>
      </xdr:nvSpPr>
      <xdr:spPr>
        <a:xfrm>
          <a:off x="9372111" y="129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59640</xdr:rowOff>
    </xdr:from>
    <xdr:to>
      <xdr:col>12</xdr:col>
      <xdr:colOff>561975</xdr:colOff>
      <xdr:row>76</xdr:row>
      <xdr:rowOff>161240</xdr:rowOff>
    </xdr:to>
    <xdr:sp macro="" textlink="">
      <xdr:nvSpPr>
        <xdr:cNvPr id="426" name="円/楕円 425"/>
        <xdr:cNvSpPr/>
      </xdr:nvSpPr>
      <xdr:spPr>
        <a:xfrm>
          <a:off x="8699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6316</xdr:rowOff>
    </xdr:from>
    <xdr:ext cx="534377" cy="259045"/>
    <xdr:sp macro="" textlink="">
      <xdr:nvSpPr>
        <xdr:cNvPr id="427" name="テキスト ボックス 426"/>
        <xdr:cNvSpPr txBox="1"/>
      </xdr:nvSpPr>
      <xdr:spPr>
        <a:xfrm>
          <a:off x="8483111" y="128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87855</xdr:rowOff>
    </xdr:from>
    <xdr:to>
      <xdr:col>11</xdr:col>
      <xdr:colOff>358775</xdr:colOff>
      <xdr:row>77</xdr:row>
      <xdr:rowOff>18005</xdr:rowOff>
    </xdr:to>
    <xdr:sp macro="" textlink="">
      <xdr:nvSpPr>
        <xdr:cNvPr id="428" name="円/楕円 427"/>
        <xdr:cNvSpPr/>
      </xdr:nvSpPr>
      <xdr:spPr>
        <a:xfrm>
          <a:off x="7810500" y="131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34532</xdr:rowOff>
    </xdr:from>
    <xdr:ext cx="534377" cy="259045"/>
    <xdr:sp macro="" textlink="">
      <xdr:nvSpPr>
        <xdr:cNvPr id="429" name="テキスト ボックス 428"/>
        <xdr:cNvSpPr txBox="1"/>
      </xdr:nvSpPr>
      <xdr:spPr>
        <a:xfrm>
          <a:off x="7594111" y="1289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96836</xdr:rowOff>
    </xdr:from>
    <xdr:to>
      <xdr:col>10</xdr:col>
      <xdr:colOff>155575</xdr:colOff>
      <xdr:row>77</xdr:row>
      <xdr:rowOff>26986</xdr:rowOff>
    </xdr:to>
    <xdr:sp macro="" textlink="">
      <xdr:nvSpPr>
        <xdr:cNvPr id="430" name="円/楕円 429"/>
        <xdr:cNvSpPr/>
      </xdr:nvSpPr>
      <xdr:spPr>
        <a:xfrm>
          <a:off x="6921500" y="131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43513</xdr:rowOff>
    </xdr:from>
    <xdr:ext cx="534377" cy="259045"/>
    <xdr:sp macro="" textlink="">
      <xdr:nvSpPr>
        <xdr:cNvPr id="431" name="テキスト ボックス 430"/>
        <xdr:cNvSpPr txBox="1"/>
      </xdr:nvSpPr>
      <xdr:spPr>
        <a:xfrm>
          <a:off x="6705111" y="1290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5" name="直線コネクタ 454"/>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56"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57" name="直線コネクタ 456"/>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58"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59" name="直線コネクタ 458"/>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44174</xdr:rowOff>
    </xdr:from>
    <xdr:to>
      <xdr:col>15</xdr:col>
      <xdr:colOff>180975</xdr:colOff>
      <xdr:row>93</xdr:row>
      <xdr:rowOff>3018</xdr:rowOff>
    </xdr:to>
    <xdr:cxnSp macro="">
      <xdr:nvCxnSpPr>
        <xdr:cNvPr id="460" name="直線コネクタ 459"/>
        <xdr:cNvCxnSpPr/>
      </xdr:nvCxnSpPr>
      <xdr:spPr>
        <a:xfrm flipV="1">
          <a:off x="9639300" y="15646124"/>
          <a:ext cx="838200" cy="30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64273</xdr:rowOff>
    </xdr:from>
    <xdr:ext cx="534377" cy="259045"/>
    <xdr:sp macro="" textlink="">
      <xdr:nvSpPr>
        <xdr:cNvPr id="461" name="土木費平均値テキスト"/>
        <xdr:cNvSpPr txBox="1"/>
      </xdr:nvSpPr>
      <xdr:spPr>
        <a:xfrm>
          <a:off x="10528300" y="16866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2" name="フローチャート : 判断 461"/>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3018</xdr:rowOff>
    </xdr:from>
    <xdr:to>
      <xdr:col>14</xdr:col>
      <xdr:colOff>28575</xdr:colOff>
      <xdr:row>97</xdr:row>
      <xdr:rowOff>39897</xdr:rowOff>
    </xdr:to>
    <xdr:cxnSp macro="">
      <xdr:nvCxnSpPr>
        <xdr:cNvPr id="463" name="直線コネクタ 462"/>
        <xdr:cNvCxnSpPr/>
      </xdr:nvCxnSpPr>
      <xdr:spPr>
        <a:xfrm flipV="1">
          <a:off x="8750300" y="15947868"/>
          <a:ext cx="889000" cy="7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92345</xdr:rowOff>
    </xdr:from>
    <xdr:to>
      <xdr:col>14</xdr:col>
      <xdr:colOff>79375</xdr:colOff>
      <xdr:row>99</xdr:row>
      <xdr:rowOff>22495</xdr:rowOff>
    </xdr:to>
    <xdr:sp macro="" textlink="">
      <xdr:nvSpPr>
        <xdr:cNvPr id="464" name="フローチャート : 判断 463"/>
        <xdr:cNvSpPr/>
      </xdr:nvSpPr>
      <xdr:spPr>
        <a:xfrm>
          <a:off x="9588500" y="168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13622</xdr:rowOff>
    </xdr:from>
    <xdr:ext cx="534377" cy="259045"/>
    <xdr:sp macro="" textlink="">
      <xdr:nvSpPr>
        <xdr:cNvPr id="465" name="テキスト ボックス 464"/>
        <xdr:cNvSpPr txBox="1"/>
      </xdr:nvSpPr>
      <xdr:spPr>
        <a:xfrm>
          <a:off x="9372111" y="169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39897</xdr:rowOff>
    </xdr:from>
    <xdr:to>
      <xdr:col>12</xdr:col>
      <xdr:colOff>511175</xdr:colOff>
      <xdr:row>98</xdr:row>
      <xdr:rowOff>25434</xdr:rowOff>
    </xdr:to>
    <xdr:cxnSp macro="">
      <xdr:nvCxnSpPr>
        <xdr:cNvPr id="466" name="直線コネクタ 465"/>
        <xdr:cNvCxnSpPr/>
      </xdr:nvCxnSpPr>
      <xdr:spPr>
        <a:xfrm flipV="1">
          <a:off x="7861300" y="16670547"/>
          <a:ext cx="889000" cy="1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89641</xdr:rowOff>
    </xdr:from>
    <xdr:to>
      <xdr:col>12</xdr:col>
      <xdr:colOff>561975</xdr:colOff>
      <xdr:row>99</xdr:row>
      <xdr:rowOff>19791</xdr:rowOff>
    </xdr:to>
    <xdr:sp macro="" textlink="">
      <xdr:nvSpPr>
        <xdr:cNvPr id="467" name="フローチャート : 判断 466"/>
        <xdr:cNvSpPr/>
      </xdr:nvSpPr>
      <xdr:spPr>
        <a:xfrm>
          <a:off x="8699500" y="1689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10918</xdr:rowOff>
    </xdr:from>
    <xdr:ext cx="534377" cy="259045"/>
    <xdr:sp macro="" textlink="">
      <xdr:nvSpPr>
        <xdr:cNvPr id="468" name="テキスト ボックス 467"/>
        <xdr:cNvSpPr txBox="1"/>
      </xdr:nvSpPr>
      <xdr:spPr>
        <a:xfrm>
          <a:off x="8483111" y="1698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25434</xdr:rowOff>
    </xdr:from>
    <xdr:to>
      <xdr:col>11</xdr:col>
      <xdr:colOff>307975</xdr:colOff>
      <xdr:row>98</xdr:row>
      <xdr:rowOff>148423</xdr:rowOff>
    </xdr:to>
    <xdr:cxnSp macro="">
      <xdr:nvCxnSpPr>
        <xdr:cNvPr id="469" name="直線コネクタ 468"/>
        <xdr:cNvCxnSpPr/>
      </xdr:nvCxnSpPr>
      <xdr:spPr>
        <a:xfrm flipV="1">
          <a:off x="6972300" y="16827534"/>
          <a:ext cx="889000" cy="12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91033</xdr:rowOff>
    </xdr:from>
    <xdr:to>
      <xdr:col>11</xdr:col>
      <xdr:colOff>358775</xdr:colOff>
      <xdr:row>99</xdr:row>
      <xdr:rowOff>21183</xdr:rowOff>
    </xdr:to>
    <xdr:sp macro="" textlink="">
      <xdr:nvSpPr>
        <xdr:cNvPr id="470" name="フローチャート : 判断 469"/>
        <xdr:cNvSpPr/>
      </xdr:nvSpPr>
      <xdr:spPr>
        <a:xfrm>
          <a:off x="7810500" y="1689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12310</xdr:rowOff>
    </xdr:from>
    <xdr:ext cx="534377" cy="259045"/>
    <xdr:sp macro="" textlink="">
      <xdr:nvSpPr>
        <xdr:cNvPr id="471" name="テキスト ボックス 470"/>
        <xdr:cNvSpPr txBox="1"/>
      </xdr:nvSpPr>
      <xdr:spPr>
        <a:xfrm>
          <a:off x="7594111" y="169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92940</xdr:rowOff>
    </xdr:from>
    <xdr:to>
      <xdr:col>10</xdr:col>
      <xdr:colOff>155575</xdr:colOff>
      <xdr:row>99</xdr:row>
      <xdr:rowOff>23090</xdr:rowOff>
    </xdr:to>
    <xdr:sp macro="" textlink="">
      <xdr:nvSpPr>
        <xdr:cNvPr id="472" name="フローチャート : 判断 471"/>
        <xdr:cNvSpPr/>
      </xdr:nvSpPr>
      <xdr:spPr>
        <a:xfrm>
          <a:off x="6921500" y="1689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39617</xdr:rowOff>
    </xdr:from>
    <xdr:ext cx="534377" cy="259045"/>
    <xdr:sp macro="" textlink="">
      <xdr:nvSpPr>
        <xdr:cNvPr id="473" name="テキスト ボックス 472"/>
        <xdr:cNvSpPr txBox="1"/>
      </xdr:nvSpPr>
      <xdr:spPr>
        <a:xfrm>
          <a:off x="6705111" y="166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164824</xdr:rowOff>
    </xdr:from>
    <xdr:to>
      <xdr:col>15</xdr:col>
      <xdr:colOff>231775</xdr:colOff>
      <xdr:row>91</xdr:row>
      <xdr:rowOff>94974</xdr:rowOff>
    </xdr:to>
    <xdr:sp macro="" textlink="">
      <xdr:nvSpPr>
        <xdr:cNvPr id="479" name="円/楕円 478"/>
        <xdr:cNvSpPr/>
      </xdr:nvSpPr>
      <xdr:spPr>
        <a:xfrm>
          <a:off x="10426700" y="155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117851</xdr:rowOff>
    </xdr:from>
    <xdr:ext cx="599010" cy="259045"/>
    <xdr:sp macro="" textlink="">
      <xdr:nvSpPr>
        <xdr:cNvPr id="480" name="土木費該当値テキスト"/>
        <xdr:cNvSpPr txBox="1"/>
      </xdr:nvSpPr>
      <xdr:spPr>
        <a:xfrm>
          <a:off x="10528300" y="15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720,145</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123668</xdr:rowOff>
    </xdr:from>
    <xdr:to>
      <xdr:col>14</xdr:col>
      <xdr:colOff>79375</xdr:colOff>
      <xdr:row>93</xdr:row>
      <xdr:rowOff>53818</xdr:rowOff>
    </xdr:to>
    <xdr:sp macro="" textlink="">
      <xdr:nvSpPr>
        <xdr:cNvPr id="481" name="円/楕円 480"/>
        <xdr:cNvSpPr/>
      </xdr:nvSpPr>
      <xdr:spPr>
        <a:xfrm>
          <a:off x="9588500" y="158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70345</xdr:rowOff>
    </xdr:from>
    <xdr:ext cx="599010" cy="259045"/>
    <xdr:sp macro="" textlink="">
      <xdr:nvSpPr>
        <xdr:cNvPr id="482" name="テキスト ボックス 481"/>
        <xdr:cNvSpPr txBox="1"/>
      </xdr:nvSpPr>
      <xdr:spPr>
        <a:xfrm>
          <a:off x="9339794" y="1567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561,749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160547</xdr:rowOff>
    </xdr:from>
    <xdr:to>
      <xdr:col>12</xdr:col>
      <xdr:colOff>561975</xdr:colOff>
      <xdr:row>97</xdr:row>
      <xdr:rowOff>90697</xdr:rowOff>
    </xdr:to>
    <xdr:sp macro="" textlink="">
      <xdr:nvSpPr>
        <xdr:cNvPr id="483" name="円/楕円 482"/>
        <xdr:cNvSpPr/>
      </xdr:nvSpPr>
      <xdr:spPr>
        <a:xfrm>
          <a:off x="8699500" y="166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107224</xdr:rowOff>
    </xdr:from>
    <xdr:ext cx="599010" cy="259045"/>
    <xdr:sp macro="" textlink="">
      <xdr:nvSpPr>
        <xdr:cNvPr id="484" name="テキスト ボックス 483"/>
        <xdr:cNvSpPr txBox="1"/>
      </xdr:nvSpPr>
      <xdr:spPr>
        <a:xfrm>
          <a:off x="8450794" y="1639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146084</xdr:rowOff>
    </xdr:from>
    <xdr:to>
      <xdr:col>11</xdr:col>
      <xdr:colOff>358775</xdr:colOff>
      <xdr:row>98</xdr:row>
      <xdr:rowOff>76234</xdr:rowOff>
    </xdr:to>
    <xdr:sp macro="" textlink="">
      <xdr:nvSpPr>
        <xdr:cNvPr id="485" name="円/楕円 484"/>
        <xdr:cNvSpPr/>
      </xdr:nvSpPr>
      <xdr:spPr>
        <a:xfrm>
          <a:off x="7810500" y="167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92761</xdr:rowOff>
    </xdr:from>
    <xdr:ext cx="534377" cy="259045"/>
    <xdr:sp macro="" textlink="">
      <xdr:nvSpPr>
        <xdr:cNvPr id="486" name="テキスト ボックス 485"/>
        <xdr:cNvSpPr txBox="1"/>
      </xdr:nvSpPr>
      <xdr:spPr>
        <a:xfrm>
          <a:off x="7594111" y="165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97623</xdr:rowOff>
    </xdr:from>
    <xdr:to>
      <xdr:col>10</xdr:col>
      <xdr:colOff>155575</xdr:colOff>
      <xdr:row>99</xdr:row>
      <xdr:rowOff>27773</xdr:rowOff>
    </xdr:to>
    <xdr:sp macro="" textlink="">
      <xdr:nvSpPr>
        <xdr:cNvPr id="487" name="円/楕円 486"/>
        <xdr:cNvSpPr/>
      </xdr:nvSpPr>
      <xdr:spPr>
        <a:xfrm>
          <a:off x="6921500" y="168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18900</xdr:rowOff>
    </xdr:from>
    <xdr:ext cx="534377" cy="259045"/>
    <xdr:sp macro="" textlink="">
      <xdr:nvSpPr>
        <xdr:cNvPr id="488" name="テキスト ボックス 487"/>
        <xdr:cNvSpPr txBox="1"/>
      </xdr:nvSpPr>
      <xdr:spPr>
        <a:xfrm>
          <a:off x="6705111" y="1699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12095</xdr:rowOff>
    </xdr:from>
    <xdr:to>
      <xdr:col>23</xdr:col>
      <xdr:colOff>516889</xdr:colOff>
      <xdr:row>38</xdr:row>
      <xdr:rowOff>169190</xdr:rowOff>
    </xdr:to>
    <xdr:cxnSp macro="">
      <xdr:nvCxnSpPr>
        <xdr:cNvPr id="511" name="直線コネクタ 510"/>
        <xdr:cNvCxnSpPr/>
      </xdr:nvCxnSpPr>
      <xdr:spPr>
        <a:xfrm flipV="1">
          <a:off x="16317595" y="5669945"/>
          <a:ext cx="1269" cy="101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1567</xdr:rowOff>
    </xdr:from>
    <xdr:ext cx="469744" cy="259045"/>
    <xdr:sp macro="" textlink="">
      <xdr:nvSpPr>
        <xdr:cNvPr id="512" name="消防費最小値テキスト"/>
        <xdr:cNvSpPr txBox="1"/>
      </xdr:nvSpPr>
      <xdr:spPr>
        <a:xfrm>
          <a:off x="16370300" y="66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169190</xdr:rowOff>
    </xdr:from>
    <xdr:to>
      <xdr:col>23</xdr:col>
      <xdr:colOff>606425</xdr:colOff>
      <xdr:row>38</xdr:row>
      <xdr:rowOff>169190</xdr:rowOff>
    </xdr:to>
    <xdr:cxnSp macro="">
      <xdr:nvCxnSpPr>
        <xdr:cNvPr id="513" name="直線コネクタ 512"/>
        <xdr:cNvCxnSpPr/>
      </xdr:nvCxnSpPr>
      <xdr:spPr>
        <a:xfrm>
          <a:off x="16230600" y="668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130222</xdr:rowOff>
    </xdr:from>
    <xdr:ext cx="534377" cy="259045"/>
    <xdr:sp macro="" textlink="">
      <xdr:nvSpPr>
        <xdr:cNvPr id="514" name="消防費最大値テキスト"/>
        <xdr:cNvSpPr txBox="1"/>
      </xdr:nvSpPr>
      <xdr:spPr>
        <a:xfrm>
          <a:off x="16370300" y="54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33</xdr:row>
      <xdr:rowOff>12095</xdr:rowOff>
    </xdr:from>
    <xdr:to>
      <xdr:col>23</xdr:col>
      <xdr:colOff>606425</xdr:colOff>
      <xdr:row>33</xdr:row>
      <xdr:rowOff>12095</xdr:rowOff>
    </xdr:to>
    <xdr:cxnSp macro="">
      <xdr:nvCxnSpPr>
        <xdr:cNvPr id="515" name="直線コネクタ 514"/>
        <xdr:cNvCxnSpPr/>
      </xdr:nvCxnSpPr>
      <xdr:spPr>
        <a:xfrm>
          <a:off x="16230600" y="566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93706</xdr:rowOff>
    </xdr:from>
    <xdr:to>
      <xdr:col>23</xdr:col>
      <xdr:colOff>517525</xdr:colOff>
      <xdr:row>33</xdr:row>
      <xdr:rowOff>12095</xdr:rowOff>
    </xdr:to>
    <xdr:cxnSp macro="">
      <xdr:nvCxnSpPr>
        <xdr:cNvPr id="516" name="直線コネクタ 515"/>
        <xdr:cNvCxnSpPr/>
      </xdr:nvCxnSpPr>
      <xdr:spPr>
        <a:xfrm>
          <a:off x="15481300" y="5580106"/>
          <a:ext cx="8382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134124</xdr:rowOff>
    </xdr:from>
    <xdr:ext cx="534377" cy="259045"/>
    <xdr:sp macro="" textlink="">
      <xdr:nvSpPr>
        <xdr:cNvPr id="517" name="消防費平均値テキスト"/>
        <xdr:cNvSpPr txBox="1"/>
      </xdr:nvSpPr>
      <xdr:spPr>
        <a:xfrm>
          <a:off x="16370300" y="630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155697</xdr:rowOff>
    </xdr:from>
    <xdr:to>
      <xdr:col>23</xdr:col>
      <xdr:colOff>568325</xdr:colOff>
      <xdr:row>37</xdr:row>
      <xdr:rowOff>85847</xdr:rowOff>
    </xdr:to>
    <xdr:sp macro="" textlink="">
      <xdr:nvSpPr>
        <xdr:cNvPr id="518" name="フローチャート : 判断 517"/>
        <xdr:cNvSpPr/>
      </xdr:nvSpPr>
      <xdr:spPr>
        <a:xfrm>
          <a:off x="16268700" y="63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93706</xdr:rowOff>
    </xdr:from>
    <xdr:to>
      <xdr:col>22</xdr:col>
      <xdr:colOff>365125</xdr:colOff>
      <xdr:row>34</xdr:row>
      <xdr:rowOff>144409</xdr:rowOff>
    </xdr:to>
    <xdr:cxnSp macro="">
      <xdr:nvCxnSpPr>
        <xdr:cNvPr id="519" name="直線コネクタ 518"/>
        <xdr:cNvCxnSpPr/>
      </xdr:nvCxnSpPr>
      <xdr:spPr>
        <a:xfrm flipV="1">
          <a:off x="14592300" y="5580106"/>
          <a:ext cx="889000" cy="39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102707</xdr:rowOff>
    </xdr:from>
    <xdr:to>
      <xdr:col>22</xdr:col>
      <xdr:colOff>415925</xdr:colOff>
      <xdr:row>38</xdr:row>
      <xdr:rowOff>32857</xdr:rowOff>
    </xdr:to>
    <xdr:sp macro="" textlink="">
      <xdr:nvSpPr>
        <xdr:cNvPr id="520" name="フローチャート : 判断 519"/>
        <xdr:cNvSpPr/>
      </xdr:nvSpPr>
      <xdr:spPr>
        <a:xfrm>
          <a:off x="15430500" y="644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23985</xdr:rowOff>
    </xdr:from>
    <xdr:ext cx="534377" cy="259045"/>
    <xdr:sp macro="" textlink="">
      <xdr:nvSpPr>
        <xdr:cNvPr id="521" name="テキスト ボックス 520"/>
        <xdr:cNvSpPr txBox="1"/>
      </xdr:nvSpPr>
      <xdr:spPr>
        <a:xfrm>
          <a:off x="15214111" y="65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144409</xdr:rowOff>
    </xdr:from>
    <xdr:to>
      <xdr:col>21</xdr:col>
      <xdr:colOff>161925</xdr:colOff>
      <xdr:row>35</xdr:row>
      <xdr:rowOff>116657</xdr:rowOff>
    </xdr:to>
    <xdr:cxnSp macro="">
      <xdr:nvCxnSpPr>
        <xdr:cNvPr id="522" name="直線コネクタ 521"/>
        <xdr:cNvCxnSpPr/>
      </xdr:nvCxnSpPr>
      <xdr:spPr>
        <a:xfrm flipV="1">
          <a:off x="13703300" y="5973709"/>
          <a:ext cx="889000" cy="14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115783</xdr:rowOff>
    </xdr:from>
    <xdr:to>
      <xdr:col>21</xdr:col>
      <xdr:colOff>212725</xdr:colOff>
      <xdr:row>38</xdr:row>
      <xdr:rowOff>45934</xdr:rowOff>
    </xdr:to>
    <xdr:sp macro="" textlink="">
      <xdr:nvSpPr>
        <xdr:cNvPr id="523" name="フローチャート : 判断 522"/>
        <xdr:cNvSpPr/>
      </xdr:nvSpPr>
      <xdr:spPr>
        <a:xfrm>
          <a:off x="14541500" y="6459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37061</xdr:rowOff>
    </xdr:from>
    <xdr:ext cx="534377" cy="259045"/>
    <xdr:sp macro="" textlink="">
      <xdr:nvSpPr>
        <xdr:cNvPr id="524" name="テキスト ボックス 523"/>
        <xdr:cNvSpPr txBox="1"/>
      </xdr:nvSpPr>
      <xdr:spPr>
        <a:xfrm>
          <a:off x="14325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94300</xdr:rowOff>
    </xdr:from>
    <xdr:to>
      <xdr:col>19</xdr:col>
      <xdr:colOff>644525</xdr:colOff>
      <xdr:row>35</xdr:row>
      <xdr:rowOff>116657</xdr:rowOff>
    </xdr:to>
    <xdr:cxnSp macro="">
      <xdr:nvCxnSpPr>
        <xdr:cNvPr id="525" name="直線コネクタ 524"/>
        <xdr:cNvCxnSpPr/>
      </xdr:nvCxnSpPr>
      <xdr:spPr>
        <a:xfrm>
          <a:off x="12814300" y="5923600"/>
          <a:ext cx="889000" cy="1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126665</xdr:rowOff>
    </xdr:from>
    <xdr:to>
      <xdr:col>20</xdr:col>
      <xdr:colOff>9525</xdr:colOff>
      <xdr:row>38</xdr:row>
      <xdr:rowOff>56815</xdr:rowOff>
    </xdr:to>
    <xdr:sp macro="" textlink="">
      <xdr:nvSpPr>
        <xdr:cNvPr id="526" name="フローチャート : 判断 525"/>
        <xdr:cNvSpPr/>
      </xdr:nvSpPr>
      <xdr:spPr>
        <a:xfrm>
          <a:off x="13652500" y="647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47941</xdr:rowOff>
    </xdr:from>
    <xdr:ext cx="534377" cy="259045"/>
    <xdr:sp macro="" textlink="">
      <xdr:nvSpPr>
        <xdr:cNvPr id="527" name="テキスト ボックス 526"/>
        <xdr:cNvSpPr txBox="1"/>
      </xdr:nvSpPr>
      <xdr:spPr>
        <a:xfrm>
          <a:off x="13436111" y="65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130734</xdr:rowOff>
    </xdr:from>
    <xdr:to>
      <xdr:col>18</xdr:col>
      <xdr:colOff>492125</xdr:colOff>
      <xdr:row>38</xdr:row>
      <xdr:rowOff>60884</xdr:rowOff>
    </xdr:to>
    <xdr:sp macro="" textlink="">
      <xdr:nvSpPr>
        <xdr:cNvPr id="528" name="フローチャート : 判断 527"/>
        <xdr:cNvSpPr/>
      </xdr:nvSpPr>
      <xdr:spPr>
        <a:xfrm>
          <a:off x="12763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52011</xdr:rowOff>
    </xdr:from>
    <xdr:ext cx="534377" cy="259045"/>
    <xdr:sp macro="" textlink="">
      <xdr:nvSpPr>
        <xdr:cNvPr id="529" name="テキスト ボックス 528"/>
        <xdr:cNvSpPr txBox="1"/>
      </xdr:nvSpPr>
      <xdr:spPr>
        <a:xfrm>
          <a:off x="12547111" y="656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132745</xdr:rowOff>
    </xdr:from>
    <xdr:to>
      <xdr:col>23</xdr:col>
      <xdr:colOff>568325</xdr:colOff>
      <xdr:row>33</xdr:row>
      <xdr:rowOff>62895</xdr:rowOff>
    </xdr:to>
    <xdr:sp macro="" textlink="">
      <xdr:nvSpPr>
        <xdr:cNvPr id="535" name="円/楕円 534"/>
        <xdr:cNvSpPr/>
      </xdr:nvSpPr>
      <xdr:spPr>
        <a:xfrm>
          <a:off x="16268700" y="56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85772</xdr:rowOff>
    </xdr:from>
    <xdr:ext cx="534377" cy="259045"/>
    <xdr:sp macro="" textlink="">
      <xdr:nvSpPr>
        <xdr:cNvPr id="536" name="消防費該当値テキスト"/>
        <xdr:cNvSpPr txBox="1"/>
      </xdr:nvSpPr>
      <xdr:spPr>
        <a:xfrm>
          <a:off x="16370300" y="55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42906</xdr:rowOff>
    </xdr:from>
    <xdr:to>
      <xdr:col>22</xdr:col>
      <xdr:colOff>415925</xdr:colOff>
      <xdr:row>32</xdr:row>
      <xdr:rowOff>144506</xdr:rowOff>
    </xdr:to>
    <xdr:sp macro="" textlink="">
      <xdr:nvSpPr>
        <xdr:cNvPr id="537" name="円/楕円 536"/>
        <xdr:cNvSpPr/>
      </xdr:nvSpPr>
      <xdr:spPr>
        <a:xfrm>
          <a:off x="15430500" y="55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161033</xdr:rowOff>
    </xdr:from>
    <xdr:ext cx="534377" cy="259045"/>
    <xdr:sp macro="" textlink="">
      <xdr:nvSpPr>
        <xdr:cNvPr id="538" name="テキスト ボックス 537"/>
        <xdr:cNvSpPr txBox="1"/>
      </xdr:nvSpPr>
      <xdr:spPr>
        <a:xfrm>
          <a:off x="15214111" y="53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93609</xdr:rowOff>
    </xdr:from>
    <xdr:to>
      <xdr:col>21</xdr:col>
      <xdr:colOff>212725</xdr:colOff>
      <xdr:row>35</xdr:row>
      <xdr:rowOff>23759</xdr:rowOff>
    </xdr:to>
    <xdr:sp macro="" textlink="">
      <xdr:nvSpPr>
        <xdr:cNvPr id="539" name="円/楕円 538"/>
        <xdr:cNvSpPr/>
      </xdr:nvSpPr>
      <xdr:spPr>
        <a:xfrm>
          <a:off x="14541500" y="59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40286</xdr:rowOff>
    </xdr:from>
    <xdr:ext cx="534377" cy="259045"/>
    <xdr:sp macro="" textlink="">
      <xdr:nvSpPr>
        <xdr:cNvPr id="540" name="テキスト ボックス 539"/>
        <xdr:cNvSpPr txBox="1"/>
      </xdr:nvSpPr>
      <xdr:spPr>
        <a:xfrm>
          <a:off x="14325111" y="56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65857</xdr:rowOff>
    </xdr:from>
    <xdr:to>
      <xdr:col>20</xdr:col>
      <xdr:colOff>9525</xdr:colOff>
      <xdr:row>35</xdr:row>
      <xdr:rowOff>167457</xdr:rowOff>
    </xdr:to>
    <xdr:sp macro="" textlink="">
      <xdr:nvSpPr>
        <xdr:cNvPr id="541" name="円/楕円 540"/>
        <xdr:cNvSpPr/>
      </xdr:nvSpPr>
      <xdr:spPr>
        <a:xfrm>
          <a:off x="13652500" y="6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12534</xdr:rowOff>
    </xdr:from>
    <xdr:ext cx="534377" cy="259045"/>
    <xdr:sp macro="" textlink="">
      <xdr:nvSpPr>
        <xdr:cNvPr id="542" name="テキスト ボックス 541"/>
        <xdr:cNvSpPr txBox="1"/>
      </xdr:nvSpPr>
      <xdr:spPr>
        <a:xfrm>
          <a:off x="13436111" y="584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21,754</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43500</xdr:rowOff>
    </xdr:from>
    <xdr:to>
      <xdr:col>18</xdr:col>
      <xdr:colOff>492125</xdr:colOff>
      <xdr:row>34</xdr:row>
      <xdr:rowOff>145100</xdr:rowOff>
    </xdr:to>
    <xdr:sp macro="" textlink="">
      <xdr:nvSpPr>
        <xdr:cNvPr id="543" name="円/楕円 542"/>
        <xdr:cNvSpPr/>
      </xdr:nvSpPr>
      <xdr:spPr>
        <a:xfrm>
          <a:off x="12763500" y="5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161627</xdr:rowOff>
    </xdr:from>
    <xdr:ext cx="534377" cy="259045"/>
    <xdr:sp macro="" textlink="">
      <xdr:nvSpPr>
        <xdr:cNvPr id="544" name="テキスト ボックス 543"/>
        <xdr:cNvSpPr txBox="1"/>
      </xdr:nvSpPr>
      <xdr:spPr>
        <a:xfrm>
          <a:off x="12547111" y="5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69" name="直線コネクタ 568"/>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0"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1" name="直線コネクタ 570"/>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2"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3" name="直線コネクタ 572"/>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132328</xdr:rowOff>
    </xdr:from>
    <xdr:to>
      <xdr:col>23</xdr:col>
      <xdr:colOff>517525</xdr:colOff>
      <xdr:row>54</xdr:row>
      <xdr:rowOff>34811</xdr:rowOff>
    </xdr:to>
    <xdr:cxnSp macro="">
      <xdr:nvCxnSpPr>
        <xdr:cNvPr id="574" name="直線コネクタ 573"/>
        <xdr:cNvCxnSpPr/>
      </xdr:nvCxnSpPr>
      <xdr:spPr>
        <a:xfrm>
          <a:off x="15481300" y="9219178"/>
          <a:ext cx="838200" cy="7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5"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6" name="フローチャート : 判断 575"/>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132328</xdr:rowOff>
    </xdr:from>
    <xdr:to>
      <xdr:col>22</xdr:col>
      <xdr:colOff>365125</xdr:colOff>
      <xdr:row>54</xdr:row>
      <xdr:rowOff>154711</xdr:rowOff>
    </xdr:to>
    <xdr:cxnSp macro="">
      <xdr:nvCxnSpPr>
        <xdr:cNvPr id="577" name="直線コネクタ 576"/>
        <xdr:cNvCxnSpPr/>
      </xdr:nvCxnSpPr>
      <xdr:spPr>
        <a:xfrm flipV="1">
          <a:off x="14592300" y="9219178"/>
          <a:ext cx="889000" cy="19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125095</xdr:rowOff>
    </xdr:from>
    <xdr:to>
      <xdr:col>22</xdr:col>
      <xdr:colOff>415925</xdr:colOff>
      <xdr:row>57</xdr:row>
      <xdr:rowOff>55245</xdr:rowOff>
    </xdr:to>
    <xdr:sp macro="" textlink="">
      <xdr:nvSpPr>
        <xdr:cNvPr id="578" name="フローチャート : 判断 577"/>
        <xdr:cNvSpPr/>
      </xdr:nvSpPr>
      <xdr:spPr>
        <a:xfrm>
          <a:off x="1543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46372</xdr:rowOff>
    </xdr:from>
    <xdr:ext cx="534377" cy="259045"/>
    <xdr:sp macro="" textlink="">
      <xdr:nvSpPr>
        <xdr:cNvPr id="579" name="テキスト ボックス 578"/>
        <xdr:cNvSpPr txBox="1"/>
      </xdr:nvSpPr>
      <xdr:spPr>
        <a:xfrm>
          <a:off x="15214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154711</xdr:rowOff>
    </xdr:from>
    <xdr:to>
      <xdr:col>21</xdr:col>
      <xdr:colOff>161925</xdr:colOff>
      <xdr:row>56</xdr:row>
      <xdr:rowOff>127965</xdr:rowOff>
    </xdr:to>
    <xdr:cxnSp macro="">
      <xdr:nvCxnSpPr>
        <xdr:cNvPr id="580" name="直線コネクタ 579"/>
        <xdr:cNvCxnSpPr/>
      </xdr:nvCxnSpPr>
      <xdr:spPr>
        <a:xfrm flipV="1">
          <a:off x="13703300" y="9413011"/>
          <a:ext cx="889000" cy="3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1918</xdr:rowOff>
    </xdr:from>
    <xdr:to>
      <xdr:col>21</xdr:col>
      <xdr:colOff>212725</xdr:colOff>
      <xdr:row>57</xdr:row>
      <xdr:rowOff>103518</xdr:rowOff>
    </xdr:to>
    <xdr:sp macro="" textlink="">
      <xdr:nvSpPr>
        <xdr:cNvPr id="581" name="フローチャート : 判断 580"/>
        <xdr:cNvSpPr/>
      </xdr:nvSpPr>
      <xdr:spPr>
        <a:xfrm>
          <a:off x="14541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94645</xdr:rowOff>
    </xdr:from>
    <xdr:ext cx="534377" cy="259045"/>
    <xdr:sp macro="" textlink="">
      <xdr:nvSpPr>
        <xdr:cNvPr id="582" name="テキスト ボックス 581"/>
        <xdr:cNvSpPr txBox="1"/>
      </xdr:nvSpPr>
      <xdr:spPr>
        <a:xfrm>
          <a:off x="14325111" y="9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130251</xdr:rowOff>
    </xdr:from>
    <xdr:to>
      <xdr:col>19</xdr:col>
      <xdr:colOff>644525</xdr:colOff>
      <xdr:row>56</xdr:row>
      <xdr:rowOff>127965</xdr:rowOff>
    </xdr:to>
    <xdr:cxnSp macro="">
      <xdr:nvCxnSpPr>
        <xdr:cNvPr id="583" name="直線コネクタ 582"/>
        <xdr:cNvCxnSpPr/>
      </xdr:nvCxnSpPr>
      <xdr:spPr>
        <a:xfrm>
          <a:off x="12814300" y="9560001"/>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13481</xdr:rowOff>
    </xdr:from>
    <xdr:to>
      <xdr:col>20</xdr:col>
      <xdr:colOff>9525</xdr:colOff>
      <xdr:row>57</xdr:row>
      <xdr:rowOff>115081</xdr:rowOff>
    </xdr:to>
    <xdr:sp macro="" textlink="">
      <xdr:nvSpPr>
        <xdr:cNvPr id="584" name="フローチャート : 判断 583"/>
        <xdr:cNvSpPr/>
      </xdr:nvSpPr>
      <xdr:spPr>
        <a:xfrm>
          <a:off x="13652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106208</xdr:rowOff>
    </xdr:from>
    <xdr:ext cx="534377" cy="259045"/>
    <xdr:sp macro="" textlink="">
      <xdr:nvSpPr>
        <xdr:cNvPr id="585" name="テキスト ボックス 584"/>
        <xdr:cNvSpPr txBox="1"/>
      </xdr:nvSpPr>
      <xdr:spPr>
        <a:xfrm>
          <a:off x="13436111" y="98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159442</xdr:rowOff>
    </xdr:from>
    <xdr:to>
      <xdr:col>18</xdr:col>
      <xdr:colOff>492125</xdr:colOff>
      <xdr:row>57</xdr:row>
      <xdr:rowOff>89592</xdr:rowOff>
    </xdr:to>
    <xdr:sp macro="" textlink="">
      <xdr:nvSpPr>
        <xdr:cNvPr id="586" name="フローチャート : 判断 585"/>
        <xdr:cNvSpPr/>
      </xdr:nvSpPr>
      <xdr:spPr>
        <a:xfrm>
          <a:off x="12763500" y="97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80719</xdr:rowOff>
    </xdr:from>
    <xdr:ext cx="534377" cy="259045"/>
    <xdr:sp macro="" textlink="">
      <xdr:nvSpPr>
        <xdr:cNvPr id="587" name="テキスト ボックス 586"/>
        <xdr:cNvSpPr txBox="1"/>
      </xdr:nvSpPr>
      <xdr:spPr>
        <a:xfrm>
          <a:off x="12547111" y="98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155461</xdr:rowOff>
    </xdr:from>
    <xdr:to>
      <xdr:col>23</xdr:col>
      <xdr:colOff>568325</xdr:colOff>
      <xdr:row>54</xdr:row>
      <xdr:rowOff>85611</xdr:rowOff>
    </xdr:to>
    <xdr:sp macro="" textlink="">
      <xdr:nvSpPr>
        <xdr:cNvPr id="593" name="円/楕円 592"/>
        <xdr:cNvSpPr/>
      </xdr:nvSpPr>
      <xdr:spPr>
        <a:xfrm>
          <a:off x="16268700" y="92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6888</xdr:rowOff>
    </xdr:from>
    <xdr:ext cx="534377" cy="259045"/>
    <xdr:sp macro="" textlink="">
      <xdr:nvSpPr>
        <xdr:cNvPr id="594" name="教育費該当値テキスト"/>
        <xdr:cNvSpPr txBox="1"/>
      </xdr:nvSpPr>
      <xdr:spPr>
        <a:xfrm>
          <a:off x="16370300" y="90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65,506</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81528</xdr:rowOff>
    </xdr:from>
    <xdr:to>
      <xdr:col>22</xdr:col>
      <xdr:colOff>415925</xdr:colOff>
      <xdr:row>54</xdr:row>
      <xdr:rowOff>11678</xdr:rowOff>
    </xdr:to>
    <xdr:sp macro="" textlink="">
      <xdr:nvSpPr>
        <xdr:cNvPr id="595" name="円/楕円 594"/>
        <xdr:cNvSpPr/>
      </xdr:nvSpPr>
      <xdr:spPr>
        <a:xfrm>
          <a:off x="15430500" y="91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28205</xdr:rowOff>
    </xdr:from>
    <xdr:ext cx="534377" cy="259045"/>
    <xdr:sp macro="" textlink="">
      <xdr:nvSpPr>
        <xdr:cNvPr id="596" name="テキスト ボックス 595"/>
        <xdr:cNvSpPr txBox="1"/>
      </xdr:nvSpPr>
      <xdr:spPr>
        <a:xfrm>
          <a:off x="15214111" y="894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103911</xdr:rowOff>
    </xdr:from>
    <xdr:to>
      <xdr:col>21</xdr:col>
      <xdr:colOff>212725</xdr:colOff>
      <xdr:row>55</xdr:row>
      <xdr:rowOff>34061</xdr:rowOff>
    </xdr:to>
    <xdr:sp macro="" textlink="">
      <xdr:nvSpPr>
        <xdr:cNvPr id="597" name="円/楕円 596"/>
        <xdr:cNvSpPr/>
      </xdr:nvSpPr>
      <xdr:spPr>
        <a:xfrm>
          <a:off x="14541500" y="93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50588</xdr:rowOff>
    </xdr:from>
    <xdr:ext cx="534377" cy="259045"/>
    <xdr:sp macro="" textlink="">
      <xdr:nvSpPr>
        <xdr:cNvPr id="598" name="テキスト ボックス 597"/>
        <xdr:cNvSpPr txBox="1"/>
      </xdr:nvSpPr>
      <xdr:spPr>
        <a:xfrm>
          <a:off x="14325111" y="91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77165</xdr:rowOff>
    </xdr:from>
    <xdr:to>
      <xdr:col>20</xdr:col>
      <xdr:colOff>9525</xdr:colOff>
      <xdr:row>57</xdr:row>
      <xdr:rowOff>7315</xdr:rowOff>
    </xdr:to>
    <xdr:sp macro="" textlink="">
      <xdr:nvSpPr>
        <xdr:cNvPr id="599" name="円/楕円 598"/>
        <xdr:cNvSpPr/>
      </xdr:nvSpPr>
      <xdr:spPr>
        <a:xfrm>
          <a:off x="13652500" y="9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23842</xdr:rowOff>
    </xdr:from>
    <xdr:ext cx="534377" cy="259045"/>
    <xdr:sp macro="" textlink="">
      <xdr:nvSpPr>
        <xdr:cNvPr id="600" name="テキスト ボックス 599"/>
        <xdr:cNvSpPr txBox="1"/>
      </xdr:nvSpPr>
      <xdr:spPr>
        <a:xfrm>
          <a:off x="13436111" y="9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79451</xdr:rowOff>
    </xdr:from>
    <xdr:to>
      <xdr:col>18</xdr:col>
      <xdr:colOff>492125</xdr:colOff>
      <xdr:row>56</xdr:row>
      <xdr:rowOff>9601</xdr:rowOff>
    </xdr:to>
    <xdr:sp macro="" textlink="">
      <xdr:nvSpPr>
        <xdr:cNvPr id="601" name="円/楕円 600"/>
        <xdr:cNvSpPr/>
      </xdr:nvSpPr>
      <xdr:spPr>
        <a:xfrm>
          <a:off x="12763500" y="95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26128</xdr:rowOff>
    </xdr:from>
    <xdr:ext cx="534377" cy="259045"/>
    <xdr:sp macro="" textlink="">
      <xdr:nvSpPr>
        <xdr:cNvPr id="602" name="テキスト ボックス 601"/>
        <xdr:cNvSpPr txBox="1"/>
      </xdr:nvSpPr>
      <xdr:spPr>
        <a:xfrm>
          <a:off x="12547111" y="928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41326</xdr:rowOff>
    </xdr:from>
    <xdr:to>
      <xdr:col>23</xdr:col>
      <xdr:colOff>516889</xdr:colOff>
      <xdr:row>79</xdr:row>
      <xdr:rowOff>44450</xdr:rowOff>
    </xdr:to>
    <xdr:cxnSp macro="">
      <xdr:nvCxnSpPr>
        <xdr:cNvPr id="626" name="直線コネクタ 625"/>
        <xdr:cNvCxnSpPr/>
      </xdr:nvCxnSpPr>
      <xdr:spPr>
        <a:xfrm flipV="1">
          <a:off x="16317595" y="12385726"/>
          <a:ext cx="1269" cy="12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89196</xdr:rowOff>
    </xdr:from>
    <xdr:ext cx="249299" cy="259045"/>
    <xdr:sp macro="" textlink="">
      <xdr:nvSpPr>
        <xdr:cNvPr id="627" name="災害復旧費最小値テキスト"/>
        <xdr:cNvSpPr txBox="1"/>
      </xdr:nvSpPr>
      <xdr:spPr>
        <a:xfrm>
          <a:off x="16370300" y="1363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159453</xdr:rowOff>
    </xdr:from>
    <xdr:ext cx="534377" cy="259045"/>
    <xdr:sp macro="" textlink="">
      <xdr:nvSpPr>
        <xdr:cNvPr id="629" name="災害復旧費最大値テキスト"/>
        <xdr:cNvSpPr txBox="1"/>
      </xdr:nvSpPr>
      <xdr:spPr>
        <a:xfrm>
          <a:off x="16370300" y="121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72</xdr:row>
      <xdr:rowOff>41326</xdr:rowOff>
    </xdr:from>
    <xdr:to>
      <xdr:col>23</xdr:col>
      <xdr:colOff>606425</xdr:colOff>
      <xdr:row>72</xdr:row>
      <xdr:rowOff>41326</xdr:rowOff>
    </xdr:to>
    <xdr:cxnSp macro="">
      <xdr:nvCxnSpPr>
        <xdr:cNvPr id="630" name="直線コネクタ 629"/>
        <xdr:cNvCxnSpPr/>
      </xdr:nvCxnSpPr>
      <xdr:spPr>
        <a:xfrm>
          <a:off x="16230600" y="1238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41326</xdr:rowOff>
    </xdr:from>
    <xdr:to>
      <xdr:col>23</xdr:col>
      <xdr:colOff>517525</xdr:colOff>
      <xdr:row>73</xdr:row>
      <xdr:rowOff>87668</xdr:rowOff>
    </xdr:to>
    <xdr:cxnSp macro="">
      <xdr:nvCxnSpPr>
        <xdr:cNvPr id="631" name="直線コネクタ 630"/>
        <xdr:cNvCxnSpPr/>
      </xdr:nvCxnSpPr>
      <xdr:spPr>
        <a:xfrm flipV="1">
          <a:off x="15481300" y="12385726"/>
          <a:ext cx="8382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133647</xdr:rowOff>
    </xdr:from>
    <xdr:ext cx="378565" cy="259045"/>
    <xdr:sp macro="" textlink="">
      <xdr:nvSpPr>
        <xdr:cNvPr id="632" name="災害復旧費平均値テキスト"/>
        <xdr:cNvSpPr txBox="1"/>
      </xdr:nvSpPr>
      <xdr:spPr>
        <a:xfrm>
          <a:off x="16370300" y="13506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155220</xdr:rowOff>
    </xdr:from>
    <xdr:to>
      <xdr:col>23</xdr:col>
      <xdr:colOff>568325</xdr:colOff>
      <xdr:row>79</xdr:row>
      <xdr:rowOff>85370</xdr:rowOff>
    </xdr:to>
    <xdr:sp macro="" textlink="">
      <xdr:nvSpPr>
        <xdr:cNvPr id="633" name="フローチャート : 判断 632"/>
        <xdr:cNvSpPr/>
      </xdr:nvSpPr>
      <xdr:spPr>
        <a:xfrm>
          <a:off x="16268700" y="135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69</xdr:row>
      <xdr:rowOff>149466</xdr:rowOff>
    </xdr:from>
    <xdr:to>
      <xdr:col>22</xdr:col>
      <xdr:colOff>365125</xdr:colOff>
      <xdr:row>73</xdr:row>
      <xdr:rowOff>87668</xdr:rowOff>
    </xdr:to>
    <xdr:cxnSp macro="">
      <xdr:nvCxnSpPr>
        <xdr:cNvPr id="634" name="直線コネクタ 633"/>
        <xdr:cNvCxnSpPr/>
      </xdr:nvCxnSpPr>
      <xdr:spPr>
        <a:xfrm>
          <a:off x="14592300" y="11979516"/>
          <a:ext cx="889000" cy="6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141376</xdr:rowOff>
    </xdr:from>
    <xdr:to>
      <xdr:col>22</xdr:col>
      <xdr:colOff>415925</xdr:colOff>
      <xdr:row>79</xdr:row>
      <xdr:rowOff>71526</xdr:rowOff>
    </xdr:to>
    <xdr:sp macro="" textlink="">
      <xdr:nvSpPr>
        <xdr:cNvPr id="635" name="フローチャート : 判断 634"/>
        <xdr:cNvSpPr/>
      </xdr:nvSpPr>
      <xdr:spPr>
        <a:xfrm>
          <a:off x="15430500" y="1351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62653</xdr:rowOff>
    </xdr:from>
    <xdr:ext cx="469744" cy="259045"/>
    <xdr:sp macro="" textlink="">
      <xdr:nvSpPr>
        <xdr:cNvPr id="636" name="テキスト ボックス 635"/>
        <xdr:cNvSpPr txBox="1"/>
      </xdr:nvSpPr>
      <xdr:spPr>
        <a:xfrm>
          <a:off x="15246427"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149466</xdr:rowOff>
    </xdr:from>
    <xdr:to>
      <xdr:col>21</xdr:col>
      <xdr:colOff>161925</xdr:colOff>
      <xdr:row>73</xdr:row>
      <xdr:rowOff>90450</xdr:rowOff>
    </xdr:to>
    <xdr:cxnSp macro="">
      <xdr:nvCxnSpPr>
        <xdr:cNvPr id="637" name="直線コネクタ 636"/>
        <xdr:cNvCxnSpPr/>
      </xdr:nvCxnSpPr>
      <xdr:spPr>
        <a:xfrm flipV="1">
          <a:off x="13703300" y="11979516"/>
          <a:ext cx="889000" cy="6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124625</xdr:rowOff>
    </xdr:from>
    <xdr:to>
      <xdr:col>21</xdr:col>
      <xdr:colOff>212725</xdr:colOff>
      <xdr:row>79</xdr:row>
      <xdr:rowOff>54775</xdr:rowOff>
    </xdr:to>
    <xdr:sp macro="" textlink="">
      <xdr:nvSpPr>
        <xdr:cNvPr id="638" name="フローチャート : 判断 637"/>
        <xdr:cNvSpPr/>
      </xdr:nvSpPr>
      <xdr:spPr>
        <a:xfrm>
          <a:off x="14541500" y="134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45902</xdr:rowOff>
    </xdr:from>
    <xdr:ext cx="469744" cy="259045"/>
    <xdr:sp macro="" textlink="">
      <xdr:nvSpPr>
        <xdr:cNvPr id="639" name="テキスト ボックス 638"/>
        <xdr:cNvSpPr txBox="1"/>
      </xdr:nvSpPr>
      <xdr:spPr>
        <a:xfrm>
          <a:off x="14357427" y="135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90450</xdr:rowOff>
    </xdr:from>
    <xdr:to>
      <xdr:col>19</xdr:col>
      <xdr:colOff>644525</xdr:colOff>
      <xdr:row>74</xdr:row>
      <xdr:rowOff>84010</xdr:rowOff>
    </xdr:to>
    <xdr:cxnSp macro="">
      <xdr:nvCxnSpPr>
        <xdr:cNvPr id="640" name="直線コネクタ 639"/>
        <xdr:cNvCxnSpPr/>
      </xdr:nvCxnSpPr>
      <xdr:spPr>
        <a:xfrm flipV="1">
          <a:off x="12814300" y="12606300"/>
          <a:ext cx="889000" cy="16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124918</xdr:rowOff>
    </xdr:from>
    <xdr:to>
      <xdr:col>20</xdr:col>
      <xdr:colOff>9525</xdr:colOff>
      <xdr:row>79</xdr:row>
      <xdr:rowOff>55068</xdr:rowOff>
    </xdr:to>
    <xdr:sp macro="" textlink="">
      <xdr:nvSpPr>
        <xdr:cNvPr id="641" name="フローチャート : 判断 640"/>
        <xdr:cNvSpPr/>
      </xdr:nvSpPr>
      <xdr:spPr>
        <a:xfrm>
          <a:off x="13652500" y="1349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46195</xdr:rowOff>
    </xdr:from>
    <xdr:ext cx="469744" cy="259045"/>
    <xdr:sp macro="" textlink="">
      <xdr:nvSpPr>
        <xdr:cNvPr id="642" name="テキスト ボックス 641"/>
        <xdr:cNvSpPr txBox="1"/>
      </xdr:nvSpPr>
      <xdr:spPr>
        <a:xfrm>
          <a:off x="13468427" y="135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128879</xdr:rowOff>
    </xdr:from>
    <xdr:to>
      <xdr:col>18</xdr:col>
      <xdr:colOff>492125</xdr:colOff>
      <xdr:row>79</xdr:row>
      <xdr:rowOff>59029</xdr:rowOff>
    </xdr:to>
    <xdr:sp macro="" textlink="">
      <xdr:nvSpPr>
        <xdr:cNvPr id="643" name="フローチャート : 判断 642"/>
        <xdr:cNvSpPr/>
      </xdr:nvSpPr>
      <xdr:spPr>
        <a:xfrm>
          <a:off x="12763500" y="135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50156</xdr:rowOff>
    </xdr:from>
    <xdr:ext cx="469744" cy="259045"/>
    <xdr:sp macro="" textlink="">
      <xdr:nvSpPr>
        <xdr:cNvPr id="644" name="テキスト ボックス 643"/>
        <xdr:cNvSpPr txBox="1"/>
      </xdr:nvSpPr>
      <xdr:spPr>
        <a:xfrm>
          <a:off x="12579427" y="1359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161976</xdr:rowOff>
    </xdr:from>
    <xdr:to>
      <xdr:col>23</xdr:col>
      <xdr:colOff>568325</xdr:colOff>
      <xdr:row>72</xdr:row>
      <xdr:rowOff>92126</xdr:rowOff>
    </xdr:to>
    <xdr:sp macro="" textlink="">
      <xdr:nvSpPr>
        <xdr:cNvPr id="650" name="円/楕円 649"/>
        <xdr:cNvSpPr/>
      </xdr:nvSpPr>
      <xdr:spPr>
        <a:xfrm>
          <a:off x="16268700" y="123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115003</xdr:rowOff>
    </xdr:from>
    <xdr:ext cx="534377" cy="259045"/>
    <xdr:sp macro="" textlink="">
      <xdr:nvSpPr>
        <xdr:cNvPr id="651" name="災害復旧費該当値テキスト"/>
        <xdr:cNvSpPr txBox="1"/>
      </xdr:nvSpPr>
      <xdr:spPr>
        <a:xfrm>
          <a:off x="16370300" y="122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94,746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36868</xdr:rowOff>
    </xdr:from>
    <xdr:to>
      <xdr:col>22</xdr:col>
      <xdr:colOff>415925</xdr:colOff>
      <xdr:row>73</xdr:row>
      <xdr:rowOff>138468</xdr:rowOff>
    </xdr:to>
    <xdr:sp macro="" textlink="">
      <xdr:nvSpPr>
        <xdr:cNvPr id="652" name="円/楕円 651"/>
        <xdr:cNvSpPr/>
      </xdr:nvSpPr>
      <xdr:spPr>
        <a:xfrm>
          <a:off x="15430500" y="125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154995</xdr:rowOff>
    </xdr:from>
    <xdr:ext cx="534377" cy="259045"/>
    <xdr:sp macro="" textlink="">
      <xdr:nvSpPr>
        <xdr:cNvPr id="653" name="テキスト ボックス 652"/>
        <xdr:cNvSpPr txBox="1"/>
      </xdr:nvSpPr>
      <xdr:spPr>
        <a:xfrm>
          <a:off x="15214111" y="123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98666</xdr:rowOff>
    </xdr:from>
    <xdr:to>
      <xdr:col>21</xdr:col>
      <xdr:colOff>212725</xdr:colOff>
      <xdr:row>70</xdr:row>
      <xdr:rowOff>28816</xdr:rowOff>
    </xdr:to>
    <xdr:sp macro="" textlink="">
      <xdr:nvSpPr>
        <xdr:cNvPr id="654" name="円/楕円 653"/>
        <xdr:cNvSpPr/>
      </xdr:nvSpPr>
      <xdr:spPr>
        <a:xfrm>
          <a:off x="14541500" y="1192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68</xdr:row>
      <xdr:rowOff>45343</xdr:rowOff>
    </xdr:from>
    <xdr:ext cx="599010" cy="259045"/>
    <xdr:sp macro="" textlink="">
      <xdr:nvSpPr>
        <xdr:cNvPr id="655" name="テキスト ボックス 654"/>
        <xdr:cNvSpPr txBox="1"/>
      </xdr:nvSpPr>
      <xdr:spPr>
        <a:xfrm>
          <a:off x="14292794" y="117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126,731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39650</xdr:rowOff>
    </xdr:from>
    <xdr:to>
      <xdr:col>20</xdr:col>
      <xdr:colOff>9525</xdr:colOff>
      <xdr:row>73</xdr:row>
      <xdr:rowOff>141250</xdr:rowOff>
    </xdr:to>
    <xdr:sp macro="" textlink="">
      <xdr:nvSpPr>
        <xdr:cNvPr id="656" name="円/楕円 655"/>
        <xdr:cNvSpPr/>
      </xdr:nvSpPr>
      <xdr:spPr>
        <a:xfrm>
          <a:off x="13652500" y="125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157777</xdr:rowOff>
    </xdr:from>
    <xdr:ext cx="534377" cy="259045"/>
    <xdr:sp macro="" textlink="">
      <xdr:nvSpPr>
        <xdr:cNvPr id="657" name="テキスト ボックス 656"/>
        <xdr:cNvSpPr txBox="1"/>
      </xdr:nvSpPr>
      <xdr:spPr>
        <a:xfrm>
          <a:off x="13436111" y="123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33210</xdr:rowOff>
    </xdr:from>
    <xdr:to>
      <xdr:col>18</xdr:col>
      <xdr:colOff>492125</xdr:colOff>
      <xdr:row>74</xdr:row>
      <xdr:rowOff>134810</xdr:rowOff>
    </xdr:to>
    <xdr:sp macro="" textlink="">
      <xdr:nvSpPr>
        <xdr:cNvPr id="658" name="円/楕円 657"/>
        <xdr:cNvSpPr/>
      </xdr:nvSpPr>
      <xdr:spPr>
        <a:xfrm>
          <a:off x="12763500" y="127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151337</xdr:rowOff>
    </xdr:from>
    <xdr:ext cx="534377" cy="259045"/>
    <xdr:sp macro="" textlink="">
      <xdr:nvSpPr>
        <xdr:cNvPr id="659" name="テキスト ボックス 658"/>
        <xdr:cNvSpPr txBox="1"/>
      </xdr:nvSpPr>
      <xdr:spPr>
        <a:xfrm>
          <a:off x="12547111" y="124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3" name="直線コネクタ 682"/>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4"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5" name="直線コネクタ 684"/>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86"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87" name="直線コネクタ 686"/>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92608</xdr:rowOff>
    </xdr:from>
    <xdr:to>
      <xdr:col>23</xdr:col>
      <xdr:colOff>517525</xdr:colOff>
      <xdr:row>93</xdr:row>
      <xdr:rowOff>18732</xdr:rowOff>
    </xdr:to>
    <xdr:cxnSp macro="">
      <xdr:nvCxnSpPr>
        <xdr:cNvPr id="688" name="直線コネクタ 687"/>
        <xdr:cNvCxnSpPr/>
      </xdr:nvCxnSpPr>
      <xdr:spPr>
        <a:xfrm>
          <a:off x="15481300" y="15694558"/>
          <a:ext cx="838200" cy="26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77709</xdr:rowOff>
    </xdr:from>
    <xdr:ext cx="534377" cy="259045"/>
    <xdr:sp macro="" textlink="">
      <xdr:nvSpPr>
        <xdr:cNvPr id="689" name="公債費平均値テキスト"/>
        <xdr:cNvSpPr txBox="1"/>
      </xdr:nvSpPr>
      <xdr:spPr>
        <a:xfrm>
          <a:off x="16370300" y="16194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0" name="フローチャート : 判断 689"/>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92608</xdr:rowOff>
    </xdr:from>
    <xdr:to>
      <xdr:col>22</xdr:col>
      <xdr:colOff>365125</xdr:colOff>
      <xdr:row>92</xdr:row>
      <xdr:rowOff>130823</xdr:rowOff>
    </xdr:to>
    <xdr:cxnSp macro="">
      <xdr:nvCxnSpPr>
        <xdr:cNvPr id="691" name="直線コネクタ 690"/>
        <xdr:cNvCxnSpPr/>
      </xdr:nvCxnSpPr>
      <xdr:spPr>
        <a:xfrm flipV="1">
          <a:off x="14592300" y="15694558"/>
          <a:ext cx="889000" cy="20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2" name="フローチャート : 判断 691"/>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157263</xdr:rowOff>
    </xdr:from>
    <xdr:ext cx="534377" cy="259045"/>
    <xdr:sp macro="" textlink="">
      <xdr:nvSpPr>
        <xdr:cNvPr id="693" name="テキスト ボックス 692"/>
        <xdr:cNvSpPr txBox="1"/>
      </xdr:nvSpPr>
      <xdr:spPr>
        <a:xfrm>
          <a:off x="15214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86761</xdr:rowOff>
    </xdr:from>
    <xdr:to>
      <xdr:col>21</xdr:col>
      <xdr:colOff>161925</xdr:colOff>
      <xdr:row>92</xdr:row>
      <xdr:rowOff>130823</xdr:rowOff>
    </xdr:to>
    <xdr:cxnSp macro="">
      <xdr:nvCxnSpPr>
        <xdr:cNvPr id="694" name="直線コネクタ 693"/>
        <xdr:cNvCxnSpPr/>
      </xdr:nvCxnSpPr>
      <xdr:spPr>
        <a:xfrm>
          <a:off x="13703300" y="15860161"/>
          <a:ext cx="8890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5" name="フローチャート : 判断 694"/>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140403</xdr:rowOff>
    </xdr:from>
    <xdr:ext cx="534377" cy="259045"/>
    <xdr:sp macro="" textlink="">
      <xdr:nvSpPr>
        <xdr:cNvPr id="696" name="テキスト ボックス 695"/>
        <xdr:cNvSpPr txBox="1"/>
      </xdr:nvSpPr>
      <xdr:spPr>
        <a:xfrm>
          <a:off x="14325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86761</xdr:rowOff>
    </xdr:from>
    <xdr:to>
      <xdr:col>19</xdr:col>
      <xdr:colOff>644525</xdr:colOff>
      <xdr:row>93</xdr:row>
      <xdr:rowOff>31629</xdr:rowOff>
    </xdr:to>
    <xdr:cxnSp macro="">
      <xdr:nvCxnSpPr>
        <xdr:cNvPr id="697" name="直線コネクタ 696"/>
        <xdr:cNvCxnSpPr/>
      </xdr:nvCxnSpPr>
      <xdr:spPr>
        <a:xfrm flipV="1">
          <a:off x="12814300" y="15860161"/>
          <a:ext cx="889000" cy="1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698" name="フローチャート : 判断 697"/>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131982</xdr:rowOff>
    </xdr:from>
    <xdr:ext cx="534377" cy="259045"/>
    <xdr:sp macro="" textlink="">
      <xdr:nvSpPr>
        <xdr:cNvPr id="699" name="テキスト ボックス 698"/>
        <xdr:cNvSpPr txBox="1"/>
      </xdr:nvSpPr>
      <xdr:spPr>
        <a:xfrm>
          <a:off x="13436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0" name="フローチャート : 判断 699"/>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104836</xdr:rowOff>
    </xdr:from>
    <xdr:ext cx="534377" cy="259045"/>
    <xdr:sp macro="" textlink="">
      <xdr:nvSpPr>
        <xdr:cNvPr id="701" name="テキスト ボックス 700"/>
        <xdr:cNvSpPr txBox="1"/>
      </xdr:nvSpPr>
      <xdr:spPr>
        <a:xfrm>
          <a:off x="12547111" y="163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139382</xdr:rowOff>
    </xdr:from>
    <xdr:to>
      <xdr:col>23</xdr:col>
      <xdr:colOff>568325</xdr:colOff>
      <xdr:row>93</xdr:row>
      <xdr:rowOff>69532</xdr:rowOff>
    </xdr:to>
    <xdr:sp macro="" textlink="">
      <xdr:nvSpPr>
        <xdr:cNvPr id="707" name="円/楕円 706"/>
        <xdr:cNvSpPr/>
      </xdr:nvSpPr>
      <xdr:spPr>
        <a:xfrm>
          <a:off x="16268700" y="15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162259</xdr:rowOff>
    </xdr:from>
    <xdr:ext cx="534377" cy="259045"/>
    <xdr:sp macro="" textlink="">
      <xdr:nvSpPr>
        <xdr:cNvPr id="708" name="公債費該当値テキスト"/>
        <xdr:cNvSpPr txBox="1"/>
      </xdr:nvSpPr>
      <xdr:spPr>
        <a:xfrm>
          <a:off x="16370300" y="157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41808</xdr:rowOff>
    </xdr:from>
    <xdr:to>
      <xdr:col>22</xdr:col>
      <xdr:colOff>415925</xdr:colOff>
      <xdr:row>91</xdr:row>
      <xdr:rowOff>143408</xdr:rowOff>
    </xdr:to>
    <xdr:sp macro="" textlink="">
      <xdr:nvSpPr>
        <xdr:cNvPr id="709" name="円/楕円 708"/>
        <xdr:cNvSpPr/>
      </xdr:nvSpPr>
      <xdr:spPr>
        <a:xfrm>
          <a:off x="15430500" y="156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159935</xdr:rowOff>
    </xdr:from>
    <xdr:ext cx="534377" cy="259045"/>
    <xdr:sp macro="" textlink="">
      <xdr:nvSpPr>
        <xdr:cNvPr id="710" name="テキスト ボックス 709"/>
        <xdr:cNvSpPr txBox="1"/>
      </xdr:nvSpPr>
      <xdr:spPr>
        <a:xfrm>
          <a:off x="15214111" y="1541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69,472</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80023</xdr:rowOff>
    </xdr:from>
    <xdr:to>
      <xdr:col>21</xdr:col>
      <xdr:colOff>212725</xdr:colOff>
      <xdr:row>93</xdr:row>
      <xdr:rowOff>10173</xdr:rowOff>
    </xdr:to>
    <xdr:sp macro="" textlink="">
      <xdr:nvSpPr>
        <xdr:cNvPr id="711" name="円/楕円 710"/>
        <xdr:cNvSpPr/>
      </xdr:nvSpPr>
      <xdr:spPr>
        <a:xfrm>
          <a:off x="14541500" y="158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26700</xdr:rowOff>
    </xdr:from>
    <xdr:ext cx="534377" cy="259045"/>
    <xdr:sp macro="" textlink="">
      <xdr:nvSpPr>
        <xdr:cNvPr id="712" name="テキスト ボックス 711"/>
        <xdr:cNvSpPr txBox="1"/>
      </xdr:nvSpPr>
      <xdr:spPr>
        <a:xfrm>
          <a:off x="14325111" y="15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35961</xdr:rowOff>
    </xdr:from>
    <xdr:to>
      <xdr:col>20</xdr:col>
      <xdr:colOff>9525</xdr:colOff>
      <xdr:row>92</xdr:row>
      <xdr:rowOff>137561</xdr:rowOff>
    </xdr:to>
    <xdr:sp macro="" textlink="">
      <xdr:nvSpPr>
        <xdr:cNvPr id="713" name="円/楕円 712"/>
        <xdr:cNvSpPr/>
      </xdr:nvSpPr>
      <xdr:spPr>
        <a:xfrm>
          <a:off x="13652500" y="15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154088</xdr:rowOff>
    </xdr:from>
    <xdr:ext cx="534377" cy="259045"/>
    <xdr:sp macro="" textlink="">
      <xdr:nvSpPr>
        <xdr:cNvPr id="714" name="テキスト ボックス 713"/>
        <xdr:cNvSpPr txBox="1"/>
      </xdr:nvSpPr>
      <xdr:spPr>
        <a:xfrm>
          <a:off x="13436111" y="1558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152279</xdr:rowOff>
    </xdr:from>
    <xdr:to>
      <xdr:col>18</xdr:col>
      <xdr:colOff>492125</xdr:colOff>
      <xdr:row>93</xdr:row>
      <xdr:rowOff>82429</xdr:rowOff>
    </xdr:to>
    <xdr:sp macro="" textlink="">
      <xdr:nvSpPr>
        <xdr:cNvPr id="715" name="円/楕円 714"/>
        <xdr:cNvSpPr/>
      </xdr:nvSpPr>
      <xdr:spPr>
        <a:xfrm>
          <a:off x="12763500" y="159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98956</xdr:rowOff>
    </xdr:from>
    <xdr:ext cx="534377" cy="259045"/>
    <xdr:sp macro="" textlink="">
      <xdr:nvSpPr>
        <xdr:cNvPr id="716" name="テキスト ボックス 715"/>
        <xdr:cNvSpPr txBox="1"/>
      </xdr:nvSpPr>
      <xdr:spPr>
        <a:xfrm>
          <a:off x="12547111" y="157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38" name="直線コネクタ 737"/>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1"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2" name="直線コネクタ 741"/>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70206</xdr:rowOff>
    </xdr:from>
    <xdr:to>
      <xdr:col>32</xdr:col>
      <xdr:colOff>187325</xdr:colOff>
      <xdr:row>38</xdr:row>
      <xdr:rowOff>139700</xdr:rowOff>
    </xdr:to>
    <xdr:cxnSp macro="">
      <xdr:nvCxnSpPr>
        <xdr:cNvPr id="743" name="直線コネクタ 742"/>
        <xdr:cNvCxnSpPr/>
      </xdr:nvCxnSpPr>
      <xdr:spPr>
        <a:xfrm flipV="1">
          <a:off x="21323300" y="6585306"/>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4"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5" name="フローチャート : 判断 744"/>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23520</xdr:rowOff>
    </xdr:from>
    <xdr:to>
      <xdr:col>31</xdr:col>
      <xdr:colOff>85725</xdr:colOff>
      <xdr:row>37</xdr:row>
      <xdr:rowOff>125120</xdr:rowOff>
    </xdr:to>
    <xdr:sp macro="" textlink="">
      <xdr:nvSpPr>
        <xdr:cNvPr id="747" name="フローチャート : 判断 746"/>
        <xdr:cNvSpPr/>
      </xdr:nvSpPr>
      <xdr:spPr>
        <a:xfrm>
          <a:off x="21272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141647</xdr:rowOff>
    </xdr:from>
    <xdr:ext cx="378565" cy="259045"/>
    <xdr:sp macro="" textlink="">
      <xdr:nvSpPr>
        <xdr:cNvPr id="748" name="テキスト ボックス 747"/>
        <xdr:cNvSpPr txBox="1"/>
      </xdr:nvSpPr>
      <xdr:spPr>
        <a:xfrm>
          <a:off x="21134017" y="61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82957</xdr:rowOff>
    </xdr:from>
    <xdr:to>
      <xdr:col>29</xdr:col>
      <xdr:colOff>568325</xdr:colOff>
      <xdr:row>38</xdr:row>
      <xdr:rowOff>13106</xdr:rowOff>
    </xdr:to>
    <xdr:sp macro="" textlink="">
      <xdr:nvSpPr>
        <xdr:cNvPr id="750" name="フローチャート : 判断 749"/>
        <xdr:cNvSpPr/>
      </xdr:nvSpPr>
      <xdr:spPr>
        <a:xfrm>
          <a:off x="20383500" y="64266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29634</xdr:rowOff>
    </xdr:from>
    <xdr:ext cx="378565" cy="259045"/>
    <xdr:sp macro="" textlink="">
      <xdr:nvSpPr>
        <xdr:cNvPr id="751" name="テキスト ボックス 750"/>
        <xdr:cNvSpPr txBox="1"/>
      </xdr:nvSpPr>
      <xdr:spPr>
        <a:xfrm>
          <a:off x="20245017" y="620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62840</xdr:rowOff>
    </xdr:from>
    <xdr:to>
      <xdr:col>28</xdr:col>
      <xdr:colOff>365125</xdr:colOff>
      <xdr:row>37</xdr:row>
      <xdr:rowOff>164440</xdr:rowOff>
    </xdr:to>
    <xdr:sp macro="" textlink="">
      <xdr:nvSpPr>
        <xdr:cNvPr id="753" name="フローチャート : 判断 752"/>
        <xdr:cNvSpPr/>
      </xdr:nvSpPr>
      <xdr:spPr>
        <a:xfrm>
          <a:off x="19494500" y="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9517</xdr:rowOff>
    </xdr:from>
    <xdr:ext cx="378565" cy="259045"/>
    <xdr:sp macro="" textlink="">
      <xdr:nvSpPr>
        <xdr:cNvPr id="754" name="テキスト ボックス 753"/>
        <xdr:cNvSpPr txBox="1"/>
      </xdr:nvSpPr>
      <xdr:spPr>
        <a:xfrm>
          <a:off x="19356017" y="618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18034</xdr:rowOff>
    </xdr:from>
    <xdr:to>
      <xdr:col>27</xdr:col>
      <xdr:colOff>161925</xdr:colOff>
      <xdr:row>37</xdr:row>
      <xdr:rowOff>119634</xdr:rowOff>
    </xdr:to>
    <xdr:sp macro="" textlink="">
      <xdr:nvSpPr>
        <xdr:cNvPr id="755" name="フローチャート : 判断 754"/>
        <xdr:cNvSpPr/>
      </xdr:nvSpPr>
      <xdr:spPr>
        <a:xfrm>
          <a:off x="18605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136161</xdr:rowOff>
    </xdr:from>
    <xdr:ext cx="378565" cy="259045"/>
    <xdr:sp macro="" textlink="">
      <xdr:nvSpPr>
        <xdr:cNvPr id="756" name="テキスト ボックス 755"/>
        <xdr:cNvSpPr txBox="1"/>
      </xdr:nvSpPr>
      <xdr:spPr>
        <a:xfrm>
          <a:off x="18467017" y="61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19406</xdr:rowOff>
    </xdr:from>
    <xdr:to>
      <xdr:col>32</xdr:col>
      <xdr:colOff>238125</xdr:colOff>
      <xdr:row>38</xdr:row>
      <xdr:rowOff>121006</xdr:rowOff>
    </xdr:to>
    <xdr:sp macro="" textlink="">
      <xdr:nvSpPr>
        <xdr:cNvPr id="762" name="円/楕円 761"/>
        <xdr:cNvSpPr/>
      </xdr:nvSpPr>
      <xdr:spPr>
        <a:xfrm>
          <a:off x="221107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105783</xdr:rowOff>
    </xdr:from>
    <xdr:ext cx="313932" cy="259045"/>
    <xdr:sp macro="" textlink="">
      <xdr:nvSpPr>
        <xdr:cNvPr id="763" name="諸支出金該当値テキスト"/>
        <xdr:cNvSpPr txBox="1"/>
      </xdr:nvSpPr>
      <xdr:spPr>
        <a:xfrm>
          <a:off x="22212300" y="6449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目的別に住民一人当たりのコストを見ると、最も割合が高いのが土木費で、</a:t>
          </a:r>
          <a:r>
            <a:rPr kumimoji="1" lang="en-US" altLang="ja-JP" sz="1300">
              <a:solidFill>
                <a:schemeClr val="dk1"/>
              </a:solidFill>
              <a:effectLst/>
              <a:latin typeface="+mn-lt"/>
              <a:ea typeface="+mn-ea"/>
              <a:cs typeface="+mn-cs"/>
            </a:rPr>
            <a:t>720,145</a:t>
          </a:r>
          <a:r>
            <a:rPr kumimoji="1" lang="ja-JP" altLang="ja-JP" sz="1300">
              <a:solidFill>
                <a:schemeClr val="dk1"/>
              </a:solidFill>
              <a:effectLst/>
              <a:latin typeface="+mn-lt"/>
              <a:ea typeface="+mn-ea"/>
              <a:cs typeface="+mn-cs"/>
            </a:rPr>
            <a:t>円となっており、類似団体平均</a:t>
          </a:r>
          <a:r>
            <a:rPr kumimoji="1" lang="en-US" altLang="ja-JP" sz="1300">
              <a:solidFill>
                <a:schemeClr val="dk1"/>
              </a:solidFill>
              <a:effectLst/>
              <a:latin typeface="+mn-lt"/>
              <a:ea typeface="+mn-ea"/>
              <a:cs typeface="+mn-cs"/>
            </a:rPr>
            <a:t>41,603</a:t>
          </a:r>
          <a:r>
            <a:rPr kumimoji="1" lang="ja-JP" altLang="ja-JP" sz="1300">
              <a:solidFill>
                <a:schemeClr val="dk1"/>
              </a:solidFill>
              <a:effectLst/>
              <a:latin typeface="+mn-lt"/>
              <a:ea typeface="+mn-ea"/>
              <a:cs typeface="+mn-cs"/>
            </a:rPr>
            <a:t>円よりも</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倍も高い数値となっている。この内訳としては、震災に伴う防災集団移転事業や、災害公営住宅の整備等に要した経費がほとんどであるため、単純に比較することは難しい。</a:t>
          </a:r>
          <a:endParaRPr lang="ja-JP" altLang="ja-JP" sz="1300">
            <a:effectLst/>
          </a:endParaRPr>
        </a:p>
        <a:p>
          <a:r>
            <a:rPr kumimoji="1" lang="ja-JP" altLang="ja-JP" sz="1300">
              <a:solidFill>
                <a:schemeClr val="dk1"/>
              </a:solidFill>
              <a:effectLst/>
              <a:latin typeface="+mn-lt"/>
              <a:ea typeface="+mn-ea"/>
              <a:cs typeface="+mn-cs"/>
            </a:rPr>
            <a:t>　そのほかに、前年度と比較し、大きく減少している項目は衛生費（</a:t>
          </a:r>
          <a:r>
            <a:rPr kumimoji="1" lang="en-US" altLang="ja-JP" sz="1300">
              <a:solidFill>
                <a:schemeClr val="dk1"/>
              </a:solidFill>
              <a:effectLst/>
              <a:latin typeface="+mn-lt"/>
              <a:ea typeface="+mn-ea"/>
              <a:cs typeface="+mn-cs"/>
            </a:rPr>
            <a:t>151,335</a:t>
          </a:r>
          <a:r>
            <a:rPr kumimoji="1" lang="ja-JP" altLang="ja-JP" sz="1300">
              <a:solidFill>
                <a:schemeClr val="dk1"/>
              </a:solidFill>
              <a:effectLst/>
              <a:latin typeface="+mn-lt"/>
              <a:ea typeface="+mn-ea"/>
              <a:cs typeface="+mn-cs"/>
            </a:rPr>
            <a:t>円から</a:t>
          </a:r>
          <a:r>
            <a:rPr kumimoji="1" lang="en-US" altLang="ja-JP" sz="1300">
              <a:solidFill>
                <a:schemeClr val="dk1"/>
              </a:solidFill>
              <a:effectLst/>
              <a:latin typeface="+mn-lt"/>
              <a:ea typeface="+mn-ea"/>
              <a:cs typeface="+mn-cs"/>
            </a:rPr>
            <a:t>66,225</a:t>
          </a:r>
          <a:r>
            <a:rPr kumimoji="1" lang="ja-JP" altLang="ja-JP" sz="1300">
              <a:solidFill>
                <a:schemeClr val="dk1"/>
              </a:solidFill>
              <a:effectLst/>
              <a:latin typeface="+mn-lt"/>
              <a:ea typeface="+mn-ea"/>
              <a:cs typeface="+mn-cs"/>
            </a:rPr>
            <a:t>円に減少）であるが、これは、震災に伴う災害廃棄物処理事業がほぼ完了したことに伴うものである。</a:t>
          </a:r>
          <a:endParaRPr lang="ja-JP" altLang="ja-JP" sz="1300">
            <a:effectLst/>
          </a:endParaRPr>
        </a:p>
        <a:p>
          <a:r>
            <a:rPr kumimoji="1" lang="ja-JP" altLang="ja-JP" sz="1300">
              <a:solidFill>
                <a:schemeClr val="dk1"/>
              </a:solidFill>
              <a:effectLst/>
              <a:latin typeface="+mn-lt"/>
              <a:ea typeface="+mn-ea"/>
              <a:cs typeface="+mn-cs"/>
            </a:rPr>
            <a:t>　また、農林水産業費についても、震災で被災した魚市場周辺の施設整備工事が前年度で完了したこと等に伴い、住民一人当たり</a:t>
          </a:r>
          <a:r>
            <a:rPr kumimoji="1" lang="en-US" altLang="ja-JP" sz="1300">
              <a:solidFill>
                <a:schemeClr val="dk1"/>
              </a:solidFill>
              <a:effectLst/>
              <a:latin typeface="+mn-lt"/>
              <a:ea typeface="+mn-ea"/>
              <a:cs typeface="+mn-cs"/>
            </a:rPr>
            <a:t>181,532</a:t>
          </a:r>
          <a:r>
            <a:rPr kumimoji="1" lang="ja-JP" altLang="ja-JP" sz="1300">
              <a:solidFill>
                <a:schemeClr val="dk1"/>
              </a:solidFill>
              <a:effectLst/>
              <a:latin typeface="+mn-lt"/>
              <a:ea typeface="+mn-ea"/>
              <a:cs typeface="+mn-cs"/>
            </a:rPr>
            <a:t>円から</a:t>
          </a:r>
          <a:r>
            <a:rPr kumimoji="1" lang="en-US" altLang="ja-JP" sz="1300">
              <a:solidFill>
                <a:schemeClr val="dk1"/>
              </a:solidFill>
              <a:effectLst/>
              <a:latin typeface="+mn-lt"/>
              <a:ea typeface="+mn-ea"/>
              <a:cs typeface="+mn-cs"/>
            </a:rPr>
            <a:t>89,757</a:t>
          </a:r>
          <a:r>
            <a:rPr kumimoji="1" lang="ja-JP" altLang="ja-JP" sz="1300">
              <a:solidFill>
                <a:schemeClr val="dk1"/>
              </a:solidFill>
              <a:effectLst/>
              <a:latin typeface="+mn-lt"/>
              <a:ea typeface="+mn-ea"/>
              <a:cs typeface="+mn-cs"/>
            </a:rPr>
            <a:t>円に減少している。</a:t>
          </a:r>
          <a:endParaRPr lang="ja-JP" altLang="ja-JP" sz="1300">
            <a:effectLst/>
          </a:endParaRPr>
        </a:p>
        <a:p>
          <a:r>
            <a:rPr kumimoji="1" lang="ja-JP" altLang="ja-JP" sz="1300">
              <a:solidFill>
                <a:schemeClr val="dk1"/>
              </a:solidFill>
              <a:effectLst/>
              <a:latin typeface="+mn-lt"/>
              <a:ea typeface="+mn-ea"/>
              <a:cs typeface="+mn-cs"/>
            </a:rPr>
            <a:t>　震災復興基本計画における復興期間は平成</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年度までとなっており、それまでの間は、土木費に限らず、通常時よりも高水準で推移していくことが予想され、その後については減少に転じ、通常時の状態に戻っていくものと思われる。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は、中期的な見通しのもと、決算剰余金を中心に積み立てし、最低水準の取崩しに努めている。しかし、前年度に見られるように、既交付済の震災復興特別交付税の過大算定分返還が必要になる場合もあり、安定したものではない。</a:t>
          </a:r>
          <a:endParaRPr lang="ja-JP" altLang="ja-JP" sz="1400">
            <a:effectLst/>
          </a:endParaRPr>
        </a:p>
        <a:p>
          <a:r>
            <a:rPr kumimoji="1" lang="ja-JP" altLang="ja-JP" sz="1400">
              <a:solidFill>
                <a:schemeClr val="dk1"/>
              </a:solidFill>
              <a:effectLst/>
              <a:latin typeface="+mn-lt"/>
              <a:ea typeface="+mn-ea"/>
              <a:cs typeface="+mn-cs"/>
            </a:rPr>
            <a:t>　実質単年度収支は、３年ぶりにプラスに転じが、今後も震災復興特別交付税の精算や、復興関連施設の維持管理費増も懸念されるため、財政健全化と必要な財源確保に努めていく。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宮城県石巻市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年度決算は、前年度に引き続き連結実質収支が黒字となり、一般会計では、決算剰余金が多額であったため、標準財政規模に対する比率は</a:t>
          </a:r>
          <a:r>
            <a:rPr kumimoji="1" lang="en-US" altLang="ja-JP" sz="1400">
              <a:solidFill>
                <a:schemeClr val="dk1"/>
              </a:solidFill>
              <a:effectLst/>
              <a:latin typeface="+mn-lt"/>
              <a:ea typeface="+mn-ea"/>
              <a:cs typeface="+mn-cs"/>
            </a:rPr>
            <a:t>23.41</a:t>
          </a:r>
          <a:r>
            <a:rPr kumimoji="1" lang="ja-JP" altLang="ja-JP" sz="1400">
              <a:solidFill>
                <a:schemeClr val="dk1"/>
              </a:solidFill>
              <a:effectLst/>
              <a:latin typeface="+mn-lt"/>
              <a:ea typeface="+mn-ea"/>
              <a:cs typeface="+mn-cs"/>
            </a:rPr>
            <a:t>％と前年度よりも</a:t>
          </a:r>
          <a:r>
            <a:rPr kumimoji="1" lang="en-US" altLang="ja-JP" sz="1400">
              <a:solidFill>
                <a:schemeClr val="dk1"/>
              </a:solidFill>
              <a:effectLst/>
              <a:latin typeface="+mn-lt"/>
              <a:ea typeface="+mn-ea"/>
              <a:cs typeface="+mn-cs"/>
            </a:rPr>
            <a:t>9.19</a:t>
          </a:r>
          <a:r>
            <a:rPr kumimoji="1" lang="ja-JP" altLang="ja-JP" sz="1400">
              <a:solidFill>
                <a:schemeClr val="dk1"/>
              </a:solidFill>
              <a:effectLst/>
              <a:latin typeface="+mn-lt"/>
              <a:ea typeface="+mn-ea"/>
              <a:cs typeface="+mn-cs"/>
            </a:rPr>
            <a:t>％上昇、全会計においても連結実質赤字比率は発生していない。</a:t>
          </a:r>
          <a:endParaRPr lang="ja-JP" altLang="ja-JP" sz="1400">
            <a:effectLst/>
          </a:endParaRPr>
        </a:p>
        <a:p>
          <a:r>
            <a:rPr kumimoji="1" lang="ja-JP" altLang="ja-JP" sz="1400">
              <a:solidFill>
                <a:schemeClr val="dk1"/>
              </a:solidFill>
              <a:effectLst/>
              <a:latin typeface="+mn-lt"/>
              <a:ea typeface="+mn-ea"/>
              <a:cs typeface="+mn-cs"/>
            </a:rPr>
            <a:t>　しかし、震災減収対策事業債を発行している下水道事業特別会計及び水産物地方卸売市場特別会計において、制度が何年継続されるかにより、連結実質赤字比率の算定に影響を与える可能性がある。</a:t>
          </a:r>
          <a:endParaRPr lang="ja-JP" altLang="ja-JP" sz="1400">
            <a:effectLst/>
          </a:endParaRPr>
        </a:p>
        <a:p>
          <a:r>
            <a:rPr kumimoji="1" lang="ja-JP" altLang="ja-JP" sz="1400">
              <a:solidFill>
                <a:schemeClr val="dk1"/>
              </a:solidFill>
              <a:effectLst/>
              <a:latin typeface="+mn-lt"/>
              <a:ea typeface="+mn-ea"/>
              <a:cs typeface="+mn-cs"/>
            </a:rPr>
            <a:t>　今後も、一般会計を含むすべての会計において、各種経営（財政）計画等に基づき、持続的な経営・財政の健全化に努めていくものとする。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330919099</v>
      </c>
      <c r="BO4" s="409"/>
      <c r="BP4" s="409"/>
      <c r="BQ4" s="409"/>
      <c r="BR4" s="409"/>
      <c r="BS4" s="409"/>
      <c r="BT4" s="409"/>
      <c r="BU4" s="410"/>
      <c r="BV4" s="408">
        <v>345807753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25.4</v>
      </c>
      <c r="CU4" s="586"/>
      <c r="CV4" s="586"/>
      <c r="CW4" s="586"/>
      <c r="CX4" s="586"/>
      <c r="CY4" s="586"/>
      <c r="CZ4" s="586"/>
      <c r="DA4" s="587"/>
      <c r="DB4" s="585">
        <v>15.6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281120804</v>
      </c>
      <c r="BO5" s="414"/>
      <c r="BP5" s="414"/>
      <c r="BQ5" s="414"/>
      <c r="BR5" s="414"/>
      <c r="BS5" s="414"/>
      <c r="BT5" s="414"/>
      <c r="BU5" s="415"/>
      <c r="BV5" s="413">
        <v>302021280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91.3</v>
      </c>
      <c r="CU5" s="384"/>
      <c r="CV5" s="384"/>
      <c r="CW5" s="384"/>
      <c r="CX5" s="384"/>
      <c r="CY5" s="384"/>
      <c r="CZ5" s="384"/>
      <c r="DA5" s="385"/>
      <c r="DB5" s="383">
        <v>96.7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49798295</v>
      </c>
      <c r="BO6" s="414"/>
      <c r="BP6" s="414"/>
      <c r="BQ6" s="414"/>
      <c r="BR6" s="414"/>
      <c r="BS6" s="414"/>
      <c r="BT6" s="414"/>
      <c r="BU6" s="415"/>
      <c r="BV6" s="413">
        <v>43786473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96.9</v>
      </c>
      <c r="CU6" s="560"/>
      <c r="CV6" s="560"/>
      <c r="CW6" s="560"/>
      <c r="CX6" s="560"/>
      <c r="CY6" s="560"/>
      <c r="CZ6" s="560"/>
      <c r="DA6" s="561"/>
      <c r="DB6" s="559">
        <v>103.8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39217418</v>
      </c>
      <c r="BO7" s="414"/>
      <c r="BP7" s="414"/>
      <c r="BQ7" s="414"/>
      <c r="BR7" s="414"/>
      <c r="BS7" s="414"/>
      <c r="BT7" s="414"/>
      <c r="BU7" s="415"/>
      <c r="BV7" s="413">
        <v>37360230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41668659</v>
      </c>
      <c r="CU7" s="414"/>
      <c r="CV7" s="414"/>
      <c r="CW7" s="414"/>
      <c r="CX7" s="414"/>
      <c r="CY7" s="414"/>
      <c r="CZ7" s="414"/>
      <c r="DA7" s="415"/>
      <c r="DB7" s="413">
        <v>41255782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10580877</v>
      </c>
      <c r="BO8" s="414"/>
      <c r="BP8" s="414"/>
      <c r="BQ8" s="414"/>
      <c r="BR8" s="414"/>
      <c r="BS8" s="414"/>
      <c r="BT8" s="414"/>
      <c r="BU8" s="415"/>
      <c r="BV8" s="413">
        <v>6426243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0.48</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147214</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4154634</v>
      </c>
      <c r="BO9" s="414"/>
      <c r="BP9" s="414"/>
      <c r="BQ9" s="414"/>
      <c r="BR9" s="414"/>
      <c r="BS9" s="414"/>
      <c r="BT9" s="414"/>
      <c r="BU9" s="415"/>
      <c r="BV9" s="413">
        <v>-2936118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7.9</v>
      </c>
      <c r="CU9" s="384"/>
      <c r="CV9" s="384"/>
      <c r="CW9" s="384"/>
      <c r="CX9" s="384"/>
      <c r="CY9" s="384"/>
      <c r="CZ9" s="384"/>
      <c r="DA9" s="385"/>
      <c r="DB9" s="383">
        <v>6.2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160826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253956</v>
      </c>
      <c r="BO10" s="414"/>
      <c r="BP10" s="414"/>
      <c r="BQ10" s="414"/>
      <c r="BR10" s="414"/>
      <c r="BS10" s="414"/>
      <c r="BT10" s="414"/>
      <c r="BU10" s="415"/>
      <c r="BV10" s="413">
        <v>2605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148798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v>3100000</v>
      </c>
      <c r="BO12" s="414"/>
      <c r="BP12" s="414"/>
      <c r="BQ12" s="414"/>
      <c r="BR12" s="414"/>
      <c r="BS12" s="414"/>
      <c r="BT12" s="414"/>
      <c r="BU12" s="415"/>
      <c r="BV12" s="413">
        <v>9100000</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147884</v>
      </c>
      <c r="S13" s="515"/>
      <c r="T13" s="515"/>
      <c r="U13" s="515"/>
      <c r="V13" s="516"/>
      <c r="W13" s="502" t="s">
        <v>118</v>
      </c>
      <c r="X13" s="426"/>
      <c r="Y13" s="426"/>
      <c r="Z13" s="426"/>
      <c r="AA13" s="426"/>
      <c r="AB13" s="427"/>
      <c r="AC13" s="389">
        <v>6282</v>
      </c>
      <c r="AD13" s="390"/>
      <c r="AE13" s="390"/>
      <c r="AF13" s="390"/>
      <c r="AG13" s="391"/>
      <c r="AH13" s="389">
        <v>7813</v>
      </c>
      <c r="AI13" s="390"/>
      <c r="AJ13" s="390"/>
      <c r="AK13" s="390"/>
      <c r="AL13" s="392"/>
      <c r="AM13" s="482" t="s">
        <v>119</v>
      </c>
      <c r="AN13" s="387"/>
      <c r="AO13" s="387"/>
      <c r="AP13" s="387"/>
      <c r="AQ13" s="387"/>
      <c r="AR13" s="387"/>
      <c r="AS13" s="387"/>
      <c r="AT13" s="388"/>
      <c r="AU13" s="470" t="s">
        <v>77</v>
      </c>
      <c r="AV13" s="471"/>
      <c r="AW13" s="471"/>
      <c r="AX13" s="471"/>
      <c r="AY13" s="393" t="s">
        <v>120</v>
      </c>
      <c r="AZ13" s="394"/>
      <c r="BA13" s="394"/>
      <c r="BB13" s="394"/>
      <c r="BC13" s="394"/>
      <c r="BD13" s="394"/>
      <c r="BE13" s="394"/>
      <c r="BF13" s="394"/>
      <c r="BG13" s="394"/>
      <c r="BH13" s="394"/>
      <c r="BI13" s="394"/>
      <c r="BJ13" s="394"/>
      <c r="BK13" s="394"/>
      <c r="BL13" s="394"/>
      <c r="BM13" s="395"/>
      <c r="BN13" s="413">
        <v>1308590</v>
      </c>
      <c r="BO13" s="414"/>
      <c r="BP13" s="414"/>
      <c r="BQ13" s="414"/>
      <c r="BR13" s="414"/>
      <c r="BS13" s="414"/>
      <c r="BT13" s="414"/>
      <c r="BU13" s="415"/>
      <c r="BV13" s="413">
        <v>-12033513</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15.2</v>
      </c>
      <c r="CU13" s="384"/>
      <c r="CV13" s="384"/>
      <c r="CW13" s="384"/>
      <c r="CX13" s="384"/>
      <c r="CY13" s="384"/>
      <c r="CZ13" s="384"/>
      <c r="DA13" s="385"/>
      <c r="DB13" s="383">
        <v>15.9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149874</v>
      </c>
      <c r="S14" s="515"/>
      <c r="T14" s="515"/>
      <c r="U14" s="515"/>
      <c r="V14" s="516"/>
      <c r="W14" s="517"/>
      <c r="X14" s="429"/>
      <c r="Y14" s="429"/>
      <c r="Z14" s="429"/>
      <c r="AA14" s="429"/>
      <c r="AB14" s="430"/>
      <c r="AC14" s="507">
        <v>8.9</v>
      </c>
      <c r="AD14" s="508"/>
      <c r="AE14" s="508"/>
      <c r="AF14" s="508"/>
      <c r="AG14" s="509"/>
      <c r="AH14" s="507">
        <v>10.1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48.5</v>
      </c>
      <c r="CU14" s="486"/>
      <c r="CV14" s="486"/>
      <c r="CW14" s="486"/>
      <c r="CX14" s="486"/>
      <c r="CY14" s="486"/>
      <c r="CZ14" s="486"/>
      <c r="DA14" s="487"/>
      <c r="DB14" s="518">
        <v>55.9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149050</v>
      </c>
      <c r="S15" s="515"/>
      <c r="T15" s="515"/>
      <c r="U15" s="515"/>
      <c r="V15" s="516"/>
      <c r="W15" s="502" t="s">
        <v>124</v>
      </c>
      <c r="X15" s="426"/>
      <c r="Y15" s="426"/>
      <c r="Z15" s="426"/>
      <c r="AA15" s="426"/>
      <c r="AB15" s="427"/>
      <c r="AC15" s="389">
        <v>20850</v>
      </c>
      <c r="AD15" s="390"/>
      <c r="AE15" s="390"/>
      <c r="AF15" s="390"/>
      <c r="AG15" s="391"/>
      <c r="AH15" s="389">
        <v>23523</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16163746</v>
      </c>
      <c r="BO15" s="409"/>
      <c r="BP15" s="409"/>
      <c r="BQ15" s="409"/>
      <c r="BR15" s="409"/>
      <c r="BS15" s="409"/>
      <c r="BT15" s="409"/>
      <c r="BU15" s="410"/>
      <c r="BV15" s="408">
        <v>14695956</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29.7</v>
      </c>
      <c r="AD16" s="508"/>
      <c r="AE16" s="508"/>
      <c r="AF16" s="508"/>
      <c r="AG16" s="509"/>
      <c r="AH16" s="507">
        <v>30.4</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31082950</v>
      </c>
      <c r="BO16" s="414"/>
      <c r="BP16" s="414"/>
      <c r="BQ16" s="414"/>
      <c r="BR16" s="414"/>
      <c r="BS16" s="414"/>
      <c r="BT16" s="414"/>
      <c r="BU16" s="415"/>
      <c r="BV16" s="413">
        <v>30120739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43158</v>
      </c>
      <c r="AD17" s="390"/>
      <c r="AE17" s="390"/>
      <c r="AF17" s="390"/>
      <c r="AG17" s="391"/>
      <c r="AH17" s="389">
        <v>45618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20784362</v>
      </c>
      <c r="BO17" s="414"/>
      <c r="BP17" s="414"/>
      <c r="BQ17" s="414"/>
      <c r="BR17" s="414"/>
      <c r="BS17" s="414"/>
      <c r="BT17" s="414"/>
      <c r="BU17" s="415"/>
      <c r="BV17" s="413">
        <v>19401247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134</v>
      </c>
      <c r="C18" s="476"/>
      <c r="D18" s="476"/>
      <c r="E18" s="477"/>
      <c r="F18" s="477"/>
      <c r="G18" s="477"/>
      <c r="H18" s="477"/>
      <c r="I18" s="477"/>
      <c r="J18" s="477"/>
      <c r="K18" s="477"/>
      <c r="L18" s="478">
        <v>554.58000000000004</v>
      </c>
      <c r="M18" s="478"/>
      <c r="N18" s="478"/>
      <c r="O18" s="478"/>
      <c r="P18" s="478"/>
      <c r="Q18" s="478"/>
      <c r="R18" s="479"/>
      <c r="S18" s="479"/>
      <c r="T18" s="479"/>
      <c r="U18" s="479"/>
      <c r="V18" s="480"/>
      <c r="W18" s="494"/>
      <c r="X18" s="495"/>
      <c r="Y18" s="495"/>
      <c r="Z18" s="495"/>
      <c r="AA18" s="495"/>
      <c r="AB18" s="503"/>
      <c r="AC18" s="377">
        <v>61.4</v>
      </c>
      <c r="AD18" s="378"/>
      <c r="AE18" s="378"/>
      <c r="AF18" s="378"/>
      <c r="AG18" s="481"/>
      <c r="AH18" s="377">
        <v>58.9</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37640758</v>
      </c>
      <c r="BO18" s="414"/>
      <c r="BP18" s="414"/>
      <c r="BQ18" s="414"/>
      <c r="BR18" s="414"/>
      <c r="BS18" s="414"/>
      <c r="BT18" s="414"/>
      <c r="BU18" s="415"/>
      <c r="BV18" s="413">
        <v>38928749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136</v>
      </c>
      <c r="C19" s="476"/>
      <c r="D19" s="476"/>
      <c r="E19" s="477"/>
      <c r="F19" s="477"/>
      <c r="G19" s="477"/>
      <c r="H19" s="477"/>
      <c r="I19" s="477"/>
      <c r="J19" s="477"/>
      <c r="K19" s="477"/>
      <c r="L19" s="483">
        <v>265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82171397</v>
      </c>
      <c r="BO19" s="414"/>
      <c r="BP19" s="414"/>
      <c r="BQ19" s="414"/>
      <c r="BR19" s="414"/>
      <c r="BS19" s="414"/>
      <c r="BT19" s="414"/>
      <c r="BU19" s="415"/>
      <c r="BV19" s="413">
        <v>116356920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138</v>
      </c>
      <c r="C20" s="476"/>
      <c r="D20" s="476"/>
      <c r="E20" s="477"/>
      <c r="F20" s="477"/>
      <c r="G20" s="477"/>
      <c r="H20" s="477"/>
      <c r="I20" s="477"/>
      <c r="J20" s="477"/>
      <c r="K20" s="477"/>
      <c r="L20" s="483">
        <v>56819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73146690</v>
      </c>
      <c r="BO23" s="414"/>
      <c r="BP23" s="414"/>
      <c r="BQ23" s="414"/>
      <c r="BR23" s="414"/>
      <c r="BS23" s="414"/>
      <c r="BT23" s="414"/>
      <c r="BU23" s="415"/>
      <c r="BV23" s="413">
        <v>69924375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147</v>
      </c>
      <c r="F24" s="387"/>
      <c r="G24" s="387"/>
      <c r="H24" s="387"/>
      <c r="I24" s="387"/>
      <c r="J24" s="387"/>
      <c r="K24" s="388"/>
      <c r="L24" s="389">
        <v>1</v>
      </c>
      <c r="M24" s="390"/>
      <c r="N24" s="390"/>
      <c r="O24" s="390"/>
      <c r="P24" s="391"/>
      <c r="Q24" s="389">
        <v>10000</v>
      </c>
      <c r="R24" s="390"/>
      <c r="S24" s="390"/>
      <c r="T24" s="390"/>
      <c r="U24" s="390"/>
      <c r="V24" s="391"/>
      <c r="W24" s="455"/>
      <c r="X24" s="446"/>
      <c r="Y24" s="447"/>
      <c r="Z24" s="386" t="s">
        <v>148</v>
      </c>
      <c r="AA24" s="387"/>
      <c r="AB24" s="387"/>
      <c r="AC24" s="387"/>
      <c r="AD24" s="387"/>
      <c r="AE24" s="387"/>
      <c r="AF24" s="387"/>
      <c r="AG24" s="388"/>
      <c r="AH24" s="389">
        <v>1413</v>
      </c>
      <c r="AI24" s="390"/>
      <c r="AJ24" s="390"/>
      <c r="AK24" s="390"/>
      <c r="AL24" s="391"/>
      <c r="AM24" s="389">
        <v>4318128</v>
      </c>
      <c r="AN24" s="390"/>
      <c r="AO24" s="390"/>
      <c r="AP24" s="390"/>
      <c r="AQ24" s="390"/>
      <c r="AR24" s="391"/>
      <c r="AS24" s="389">
        <v>3056</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47808614</v>
      </c>
      <c r="BO24" s="414"/>
      <c r="BP24" s="414"/>
      <c r="BQ24" s="414"/>
      <c r="BR24" s="414"/>
      <c r="BS24" s="414"/>
      <c r="BT24" s="414"/>
      <c r="BU24" s="415"/>
      <c r="BV24" s="413">
        <v>43166817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150</v>
      </c>
      <c r="F25" s="387"/>
      <c r="G25" s="387"/>
      <c r="H25" s="387"/>
      <c r="I25" s="387"/>
      <c r="J25" s="387"/>
      <c r="K25" s="388"/>
      <c r="L25" s="389">
        <v>2</v>
      </c>
      <c r="M25" s="390"/>
      <c r="N25" s="390"/>
      <c r="O25" s="390"/>
      <c r="P25" s="391"/>
      <c r="Q25" s="389">
        <v>8110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24926393</v>
      </c>
      <c r="BO25" s="409"/>
      <c r="BP25" s="409"/>
      <c r="BQ25" s="409"/>
      <c r="BR25" s="409"/>
      <c r="BS25" s="409"/>
      <c r="BT25" s="409"/>
      <c r="BU25" s="410"/>
      <c r="BV25" s="408">
        <v>58565498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7050</v>
      </c>
      <c r="R26" s="390"/>
      <c r="S26" s="390"/>
      <c r="T26" s="390"/>
      <c r="U26" s="390"/>
      <c r="V26" s="391"/>
      <c r="W26" s="455"/>
      <c r="X26" s="446"/>
      <c r="Y26" s="447"/>
      <c r="Z26" s="386" t="s">
        <v>155</v>
      </c>
      <c r="AA26" s="468"/>
      <c r="AB26" s="468"/>
      <c r="AC26" s="468"/>
      <c r="AD26" s="468"/>
      <c r="AE26" s="468"/>
      <c r="AF26" s="468"/>
      <c r="AG26" s="469"/>
      <c r="AH26" s="389">
        <v>164</v>
      </c>
      <c r="AI26" s="390"/>
      <c r="AJ26" s="390"/>
      <c r="AK26" s="390"/>
      <c r="AL26" s="391"/>
      <c r="AM26" s="389">
        <v>482324</v>
      </c>
      <c r="AN26" s="390"/>
      <c r="AO26" s="390"/>
      <c r="AP26" s="390"/>
      <c r="AQ26" s="390"/>
      <c r="AR26" s="391"/>
      <c r="AS26" s="389">
        <v>2941</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5450</v>
      </c>
      <c r="R27" s="390"/>
      <c r="S27" s="390"/>
      <c r="T27" s="390"/>
      <c r="U27" s="390"/>
      <c r="V27" s="391"/>
      <c r="W27" s="455"/>
      <c r="X27" s="446"/>
      <c r="Y27" s="447"/>
      <c r="Z27" s="386" t="s">
        <v>158</v>
      </c>
      <c r="AA27" s="387"/>
      <c r="AB27" s="387"/>
      <c r="AC27" s="387"/>
      <c r="AD27" s="387"/>
      <c r="AE27" s="387"/>
      <c r="AF27" s="387"/>
      <c r="AG27" s="388"/>
      <c r="AH27" s="389">
        <v>72</v>
      </c>
      <c r="AI27" s="390"/>
      <c r="AJ27" s="390"/>
      <c r="AK27" s="390"/>
      <c r="AL27" s="391"/>
      <c r="AM27" s="389">
        <v>277755</v>
      </c>
      <c r="AN27" s="390"/>
      <c r="AO27" s="390"/>
      <c r="AP27" s="390"/>
      <c r="AQ27" s="390"/>
      <c r="AR27" s="391"/>
      <c r="AS27" s="389">
        <v>3858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152</v>
      </c>
      <c r="BO27" s="417"/>
      <c r="BP27" s="417"/>
      <c r="BQ27" s="417"/>
      <c r="BR27" s="417"/>
      <c r="BS27" s="417"/>
      <c r="BT27" s="417"/>
      <c r="BU27" s="418"/>
      <c r="BV27" s="416" t="s">
        <v>152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4810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9780190</v>
      </c>
      <c r="BO28" s="409"/>
      <c r="BP28" s="409"/>
      <c r="BQ28" s="409"/>
      <c r="BR28" s="409"/>
      <c r="BS28" s="409"/>
      <c r="BT28" s="409"/>
      <c r="BU28" s="410"/>
      <c r="BV28" s="408">
        <v>7719804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32</v>
      </c>
      <c r="M29" s="390"/>
      <c r="N29" s="390"/>
      <c r="O29" s="390"/>
      <c r="P29" s="391"/>
      <c r="Q29" s="389">
        <v>4440</v>
      </c>
      <c r="R29" s="390"/>
      <c r="S29" s="390"/>
      <c r="T29" s="390"/>
      <c r="U29" s="390"/>
      <c r="V29" s="391"/>
      <c r="W29" s="456"/>
      <c r="X29" s="457"/>
      <c r="Y29" s="458"/>
      <c r="Z29" s="386" t="s">
        <v>165</v>
      </c>
      <c r="AA29" s="387"/>
      <c r="AB29" s="387"/>
      <c r="AC29" s="387"/>
      <c r="AD29" s="387"/>
      <c r="AE29" s="387"/>
      <c r="AF29" s="387"/>
      <c r="AG29" s="388"/>
      <c r="AH29" s="389">
        <v>1485</v>
      </c>
      <c r="AI29" s="390"/>
      <c r="AJ29" s="390"/>
      <c r="AK29" s="390"/>
      <c r="AL29" s="391"/>
      <c r="AM29" s="389">
        <v>4595883</v>
      </c>
      <c r="AN29" s="390"/>
      <c r="AO29" s="390"/>
      <c r="AP29" s="390"/>
      <c r="AQ29" s="390"/>
      <c r="AR29" s="391"/>
      <c r="AS29" s="389">
        <v>3095</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3499671</v>
      </c>
      <c r="BO29" s="414"/>
      <c r="BP29" s="414"/>
      <c r="BQ29" s="414"/>
      <c r="BR29" s="414"/>
      <c r="BS29" s="414"/>
      <c r="BT29" s="414"/>
      <c r="BU29" s="415"/>
      <c r="BV29" s="413">
        <v>2461646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172785553</v>
      </c>
      <c r="BO30" s="417"/>
      <c r="BP30" s="417"/>
      <c r="BQ30" s="417"/>
      <c r="BR30" s="417"/>
      <c r="BS30" s="417"/>
      <c r="BT30" s="417"/>
      <c r="BU30" s="418"/>
      <c r="BV30" s="416">
        <v>207906585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水産物地方卸売市場事業特別会計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石巻地区広域行政事務組合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石巻市水産加工排水処理公社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石巻地方広域水道企業団</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石巻地域高等教育事業団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漁業集落排水事業特別会計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宮城県市町村職員退職手当組合</v>
      </c>
      <c r="BZ36" s="372"/>
      <c r="CA36" s="372"/>
      <c r="CB36" s="372"/>
      <c r="CC36" s="372"/>
      <c r="CD36" s="372"/>
      <c r="CE36" s="372"/>
      <c r="CF36" s="372"/>
      <c r="CG36" s="372"/>
      <c r="CH36" s="372"/>
      <c r="CI36" s="372"/>
      <c r="CJ36" s="372"/>
      <c r="CK36" s="372"/>
      <c r="CL36" s="372"/>
      <c r="CM36" s="372"/>
      <c r="CN36" s="165"/>
      <c r="CO36" s="373">
        <f t="shared" si="3"/>
        <v>22</v>
      </c>
      <c r="CP36" s="373"/>
      <c r="CQ36" s="372" t="str">
        <f>IF('各会計、関係団体の財政状況及び健全化判断比率'!BS9="","",'各会計、関係団体の財政状況及び健全化判断比率'!BS9)</f>
        <v>石巻市芸術文化振興財団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農業集落排水事業特別会計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宮城県市町村自治振興センター</v>
      </c>
      <c r="BZ37" s="372"/>
      <c r="CA37" s="372"/>
      <c r="CB37" s="372"/>
      <c r="CC37" s="372"/>
      <c r="CD37" s="372"/>
      <c r="CE37" s="372"/>
      <c r="CF37" s="372"/>
      <c r="CG37" s="372"/>
      <c r="CH37" s="372"/>
      <c r="CI37" s="372"/>
      <c r="CJ37" s="372"/>
      <c r="CK37" s="372"/>
      <c r="CL37" s="372"/>
      <c r="CM37" s="372"/>
      <c r="CN37" s="165"/>
      <c r="CO37" s="373">
        <f t="shared" si="3"/>
        <v>23</v>
      </c>
      <c r="CP37" s="373"/>
      <c r="CQ37" s="372" t="str">
        <f>IF('各会計、関係団体の財政状況及び健全化判断比率'!BS10="","",'各会計、関係団体の財政状況及び健全化判断比率'!BS10)</f>
        <v>石巻地区勤労者福祉サービスセンター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IF('各会計、関係団体の財政状況及び健全化判断比率'!B36="","",'各会計、関係団体の財政状況及び健全化判断比率'!B36)</f>
        <v>浄化槽整備事業特別会計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宮城県後期高齢者医療広域連合（一般会計）</v>
      </c>
      <c r="BZ38" s="372"/>
      <c r="CA38" s="372"/>
      <c r="CB38" s="372"/>
      <c r="CC38" s="372"/>
      <c r="CD38" s="372"/>
      <c r="CE38" s="372"/>
      <c r="CF38" s="372"/>
      <c r="CG38" s="372"/>
      <c r="CH38" s="372"/>
      <c r="CI38" s="372"/>
      <c r="CJ38" s="372"/>
      <c r="CK38" s="372"/>
      <c r="CL38" s="372"/>
      <c r="CM38" s="372"/>
      <c r="CN38" s="165"/>
      <c r="CO38" s="373">
        <f t="shared" si="3"/>
        <v>24</v>
      </c>
      <c r="CP38" s="373"/>
      <c r="CQ38" s="372" t="str">
        <f>IF('各会計、関係団体の財政状況及び健全化判断比率'!BS11="","",'各会計、関係団体の財政状況及び健全化判断比率'!BS11)</f>
        <v>石巻魚市場</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12</v>
      </c>
      <c r="BF39" s="373"/>
      <c r="BG39" s="372" t="str">
        <f>IF('各会計、関係団体の財政状況及び健全化判断比率'!B37="","",'各会計、関係団体の財政状況及び健全化判断比率'!B37)</f>
        <v>市街地開発事業特別会計</v>
      </c>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宮城県後期高齢者医療広域連合（後期高齢者医療事業会計）</v>
      </c>
      <c r="BZ39" s="372"/>
      <c r="CA39" s="372"/>
      <c r="CB39" s="372"/>
      <c r="CC39" s="372"/>
      <c r="CD39" s="372"/>
      <c r="CE39" s="372"/>
      <c r="CF39" s="372"/>
      <c r="CG39" s="372"/>
      <c r="CH39" s="372"/>
      <c r="CI39" s="372"/>
      <c r="CJ39" s="372"/>
      <c r="CK39" s="372"/>
      <c r="CL39" s="372"/>
      <c r="CM39" s="372"/>
      <c r="CN39" s="165"/>
      <c r="CO39" s="373">
        <f t="shared" si="3"/>
        <v>25</v>
      </c>
      <c r="CP39" s="373"/>
      <c r="CQ39" s="372" t="str">
        <f>IF('各会計、関係団体の財政状況及び健全化判断比率'!BS12="","",'各会計、関係団体の財政状況及び健全化判断比率'!BS12)</f>
        <v>石巻青果</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13</v>
      </c>
      <c r="BF40" s="373"/>
      <c r="BG40" s="372" t="str">
        <f>IF('各会計、関係団体の財政状況及び健全化判断比率'!B38="","",'各会計、関係団体の財政状況及び健全化判断比率'!B38)</f>
        <v>産業用地整備事業特別会計</v>
      </c>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26</v>
      </c>
      <c r="CP40" s="373"/>
      <c r="CQ40" s="372" t="str">
        <f>IF('各会計、関係団体の財政状況及び健全化判断比率'!BS13="","",'各会計、関係団体の財政状況及び健全化判断比率'!BS13)</f>
        <v>網地島ライン</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27</v>
      </c>
      <c r="CP41" s="373"/>
      <c r="CQ41" s="372" t="str">
        <f>IF('各会計、関係団体の財政状況及び健全化判断比率'!BS14="","",'各会計、関係団体の財政状況及び健全化判断比率'!BS14)</f>
        <v>街づくりまんぼう</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28</v>
      </c>
      <c r="CP42" s="373"/>
      <c r="CQ42" s="372" t="str">
        <f>IF('各会計、関係団体の財政状況及び健全化判断比率'!BS15="","",'各会計、関係団体の財政状況及び健全化判断比率'!BS15)</f>
        <v>かほく・上品の郷</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29</v>
      </c>
      <c r="CP43" s="373"/>
      <c r="CQ43" s="372" t="str">
        <f>IF('各会計、関係団体の財政状況及び健全化判断比率'!BS16="","",'各会計、関係団体の財政状況及び健全化判断比率'!BS16)</f>
        <v>牡鹿産業</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6" t="s">
        <v>529</v>
      </c>
      <c r="D34" s="1186"/>
      <c r="E34" s="1187"/>
      <c r="F34" s="32">
        <v>19.2</v>
      </c>
      <c r="G34" s="33">
        <v>23.36</v>
      </c>
      <c r="H34" s="33">
        <v>23.07</v>
      </c>
      <c r="I34" s="33">
        <v>14.22</v>
      </c>
      <c r="J34" s="34">
        <v>23.41</v>
      </c>
      <c r="K34" s="22"/>
      <c r="L34" s="22"/>
      <c r="M34" s="22"/>
      <c r="N34" s="22"/>
      <c r="O34" s="22"/>
      <c r="P34" s="22"/>
    </row>
    <row r="35" spans="1:16" ht="39" customHeight="1" x14ac:dyDescent="0.15">
      <c r="A35" s="22"/>
      <c r="B35" s="35"/>
      <c r="C35" s="1180" t="s">
        <v>530</v>
      </c>
      <c r="D35" s="1181"/>
      <c r="E35" s="1182"/>
      <c r="F35" s="36">
        <v>0</v>
      </c>
      <c r="G35" s="37">
        <v>0</v>
      </c>
      <c r="H35" s="37">
        <v>0</v>
      </c>
      <c r="I35" s="37">
        <v>2.15</v>
      </c>
      <c r="J35" s="38">
        <v>8.81</v>
      </c>
      <c r="K35" s="22"/>
      <c r="L35" s="22"/>
      <c r="M35" s="22"/>
      <c r="N35" s="22"/>
      <c r="O35" s="22"/>
      <c r="P35" s="22"/>
    </row>
    <row r="36" spans="1:16" ht="39" customHeight="1" x14ac:dyDescent="0.15">
      <c r="A36" s="22"/>
      <c r="B36" s="35"/>
      <c r="C36" s="1180" t="s">
        <v>531</v>
      </c>
      <c r="D36" s="1181"/>
      <c r="E36" s="1182"/>
      <c r="F36" s="36" t="s">
        <v>482</v>
      </c>
      <c r="G36" s="37">
        <v>0</v>
      </c>
      <c r="H36" s="37">
        <v>0</v>
      </c>
      <c r="I36" s="37">
        <v>0</v>
      </c>
      <c r="J36" s="38">
        <v>7.12</v>
      </c>
      <c r="K36" s="22"/>
      <c r="L36" s="22"/>
      <c r="M36" s="22"/>
      <c r="N36" s="22"/>
      <c r="O36" s="22"/>
      <c r="P36" s="22"/>
    </row>
    <row r="37" spans="1:16" ht="39" customHeight="1" x14ac:dyDescent="0.15">
      <c r="A37" s="22"/>
      <c r="B37" s="35"/>
      <c r="C37" s="1180" t="s">
        <v>532</v>
      </c>
      <c r="D37" s="1181"/>
      <c r="E37" s="1182"/>
      <c r="F37" s="36">
        <v>0.71</v>
      </c>
      <c r="G37" s="37">
        <v>0</v>
      </c>
      <c r="H37" s="37">
        <v>0.17</v>
      </c>
      <c r="I37" s="37">
        <v>0.01</v>
      </c>
      <c r="J37" s="38">
        <v>0.88</v>
      </c>
      <c r="K37" s="22"/>
      <c r="L37" s="22"/>
      <c r="M37" s="22"/>
      <c r="N37" s="22"/>
      <c r="O37" s="22"/>
      <c r="P37" s="22"/>
    </row>
    <row r="38" spans="1:16" ht="39" customHeight="1" x14ac:dyDescent="0.15">
      <c r="A38" s="22"/>
      <c r="B38" s="35"/>
      <c r="C38" s="1180" t="s">
        <v>533</v>
      </c>
      <c r="D38" s="1181"/>
      <c r="E38" s="1182"/>
      <c r="F38" s="36">
        <v>2.4</v>
      </c>
      <c r="G38" s="37">
        <v>0.02</v>
      </c>
      <c r="H38" s="37">
        <v>0.06</v>
      </c>
      <c r="I38" s="37">
        <v>0.03</v>
      </c>
      <c r="J38" s="38">
        <v>0.1</v>
      </c>
      <c r="K38" s="22"/>
      <c r="L38" s="22"/>
      <c r="M38" s="22"/>
      <c r="N38" s="22"/>
      <c r="O38" s="22"/>
      <c r="P38" s="22"/>
    </row>
    <row r="39" spans="1:16" ht="39" customHeight="1" x14ac:dyDescent="0.15">
      <c r="A39" s="22"/>
      <c r="B39" s="35"/>
      <c r="C39" s="1180" t="s">
        <v>534</v>
      </c>
      <c r="D39" s="1181"/>
      <c r="E39" s="1182"/>
      <c r="F39" s="36">
        <v>0.04</v>
      </c>
      <c r="G39" s="37">
        <v>0</v>
      </c>
      <c r="H39" s="37">
        <v>0.03</v>
      </c>
      <c r="I39" s="37">
        <v>0.02</v>
      </c>
      <c r="J39" s="38">
        <v>0.02</v>
      </c>
      <c r="K39" s="22"/>
      <c r="L39" s="22"/>
      <c r="M39" s="22"/>
      <c r="N39" s="22"/>
      <c r="O39" s="22"/>
      <c r="P39" s="22"/>
    </row>
    <row r="40" spans="1:16" ht="39" customHeight="1" x14ac:dyDescent="0.15">
      <c r="A40" s="22"/>
      <c r="B40" s="35"/>
      <c r="C40" s="1180" t="s">
        <v>535</v>
      </c>
      <c r="D40" s="1181"/>
      <c r="E40" s="1182"/>
      <c r="F40" s="36">
        <v>0</v>
      </c>
      <c r="G40" s="37">
        <v>0.02</v>
      </c>
      <c r="H40" s="37">
        <v>0.12</v>
      </c>
      <c r="I40" s="37">
        <v>0.03</v>
      </c>
      <c r="J40" s="38">
        <v>0</v>
      </c>
      <c r="K40" s="22"/>
      <c r="L40" s="22"/>
      <c r="M40" s="22"/>
      <c r="N40" s="22"/>
      <c r="O40" s="22"/>
      <c r="P40" s="22"/>
    </row>
    <row r="41" spans="1:16" ht="39" customHeight="1" x14ac:dyDescent="0.15">
      <c r="A41" s="22"/>
      <c r="B41" s="35"/>
      <c r="C41" s="1180" t="s">
        <v>536</v>
      </c>
      <c r="D41" s="1181"/>
      <c r="E41" s="1182"/>
      <c r="F41" s="36">
        <v>0</v>
      </c>
      <c r="G41" s="37">
        <v>0</v>
      </c>
      <c r="H41" s="37">
        <v>0</v>
      </c>
      <c r="I41" s="37">
        <v>0</v>
      </c>
      <c r="J41" s="38">
        <v>0</v>
      </c>
      <c r="K41" s="22"/>
      <c r="L41" s="22"/>
      <c r="M41" s="22"/>
      <c r="N41" s="22"/>
      <c r="O41" s="22"/>
      <c r="P41" s="22"/>
    </row>
    <row r="42" spans="1:16" ht="39" customHeight="1" x14ac:dyDescent="0.15">
      <c r="A42" s="22"/>
      <c r="B42" s="39"/>
      <c r="C42" s="1180" t="s">
        <v>537</v>
      </c>
      <c r="D42" s="1181"/>
      <c r="E42" s="1182"/>
      <c r="F42" s="36" t="s">
        <v>482</v>
      </c>
      <c r="G42" s="37" t="s">
        <v>482</v>
      </c>
      <c r="H42" s="37" t="s">
        <v>482</v>
      </c>
      <c r="I42" s="37" t="s">
        <v>482</v>
      </c>
      <c r="J42" s="38" t="s">
        <v>482</v>
      </c>
      <c r="K42" s="22"/>
      <c r="L42" s="22"/>
      <c r="M42" s="22"/>
      <c r="N42" s="22"/>
      <c r="O42" s="22"/>
      <c r="P42" s="22"/>
    </row>
    <row r="43" spans="1:16" ht="39" customHeight="1" thickBot="1" x14ac:dyDescent="0.2">
      <c r="A43" s="22"/>
      <c r="B43" s="40"/>
      <c r="C43" s="1183" t="s">
        <v>538</v>
      </c>
      <c r="D43" s="1184"/>
      <c r="E43" s="1185"/>
      <c r="F43" s="41">
        <v>0.2</v>
      </c>
      <c r="G43" s="42">
        <v>0</v>
      </c>
      <c r="H43" s="42">
        <v>0.01</v>
      </c>
      <c r="I43" s="42">
        <v>1.34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8308</v>
      </c>
      <c r="L45" s="60">
        <v>8368</v>
      </c>
      <c r="M45" s="60">
        <v>8826</v>
      </c>
      <c r="N45" s="60">
        <v>9055</v>
      </c>
      <c r="O45" s="61">
        <v>6691</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482</v>
      </c>
      <c r="L46" s="64" t="s">
        <v>482</v>
      </c>
      <c r="M46" s="64" t="s">
        <v>482</v>
      </c>
      <c r="N46" s="64" t="s">
        <v>482</v>
      </c>
      <c r="O46" s="65" t="s">
        <v>482</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482</v>
      </c>
      <c r="L47" s="64" t="s">
        <v>482</v>
      </c>
      <c r="M47" s="64" t="s">
        <v>482</v>
      </c>
      <c r="N47" s="64" t="s">
        <v>482</v>
      </c>
      <c r="O47" s="65" t="s">
        <v>482</v>
      </c>
      <c r="P47" s="48"/>
      <c r="Q47" s="48"/>
      <c r="R47" s="48"/>
      <c r="S47" s="48"/>
      <c r="T47" s="48"/>
      <c r="U47" s="48"/>
    </row>
    <row r="48" spans="1:21" ht="30.75" customHeight="1" x14ac:dyDescent="0.15">
      <c r="A48" s="48"/>
      <c r="B48" s="1198"/>
      <c r="C48" s="1199"/>
      <c r="D48" s="62"/>
      <c r="E48" s="1190" t="s">
        <v>14</v>
      </c>
      <c r="F48" s="1190"/>
      <c r="G48" s="1190"/>
      <c r="H48" s="1190"/>
      <c r="I48" s="1190"/>
      <c r="J48" s="1191"/>
      <c r="K48" s="63">
        <v>2556</v>
      </c>
      <c r="L48" s="64">
        <v>2352</v>
      </c>
      <c r="M48" s="64">
        <v>2697</v>
      </c>
      <c r="N48" s="64">
        <v>3218</v>
      </c>
      <c r="O48" s="65">
        <v>3630</v>
      </c>
      <c r="P48" s="48"/>
      <c r="Q48" s="48"/>
      <c r="R48" s="48"/>
      <c r="S48" s="48"/>
      <c r="T48" s="48"/>
      <c r="U48" s="48"/>
    </row>
    <row r="49" spans="1:21" ht="30.75" customHeight="1" x14ac:dyDescent="0.15">
      <c r="A49" s="48"/>
      <c r="B49" s="1198"/>
      <c r="C49" s="1199"/>
      <c r="D49" s="62"/>
      <c r="E49" s="1190" t="s">
        <v>15</v>
      </c>
      <c r="F49" s="1190"/>
      <c r="G49" s="1190"/>
      <c r="H49" s="1190"/>
      <c r="I49" s="1190"/>
      <c r="J49" s="1191"/>
      <c r="K49" s="63">
        <v>621</v>
      </c>
      <c r="L49" s="64">
        <v>592</v>
      </c>
      <c r="M49" s="64">
        <v>765</v>
      </c>
      <c r="N49" s="64">
        <v>738</v>
      </c>
      <c r="O49" s="65">
        <v>706</v>
      </c>
      <c r="P49" s="48"/>
      <c r="Q49" s="48"/>
      <c r="R49" s="48"/>
      <c r="S49" s="48"/>
      <c r="T49" s="48"/>
      <c r="U49" s="48"/>
    </row>
    <row r="50" spans="1:21" ht="30.75" customHeight="1" x14ac:dyDescent="0.15">
      <c r="A50" s="48"/>
      <c r="B50" s="1198"/>
      <c r="C50" s="1199"/>
      <c r="D50" s="62"/>
      <c r="E50" s="1190" t="s">
        <v>16</v>
      </c>
      <c r="F50" s="1190"/>
      <c r="G50" s="1190"/>
      <c r="H50" s="1190"/>
      <c r="I50" s="1190"/>
      <c r="J50" s="1191"/>
      <c r="K50" s="63">
        <v>93</v>
      </c>
      <c r="L50" s="64">
        <v>31</v>
      </c>
      <c r="M50" s="64">
        <v>19</v>
      </c>
      <c r="N50" s="64">
        <v>1</v>
      </c>
      <c r="O50" s="65">
        <v>1</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482</v>
      </c>
      <c r="L51" s="64" t="s">
        <v>482</v>
      </c>
      <c r="M51" s="64" t="s">
        <v>482</v>
      </c>
      <c r="N51" s="64" t="s">
        <v>482</v>
      </c>
      <c r="O51" s="65" t="s">
        <v>482</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6324</v>
      </c>
      <c r="L52" s="64">
        <v>6574</v>
      </c>
      <c r="M52" s="64">
        <v>6699</v>
      </c>
      <c r="N52" s="64">
        <v>6852</v>
      </c>
      <c r="O52" s="65">
        <v>6899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5254</v>
      </c>
      <c r="L53" s="69">
        <v>4769</v>
      </c>
      <c r="M53" s="69">
        <v>5608</v>
      </c>
      <c r="N53" s="69">
        <v>6160</v>
      </c>
      <c r="O53" s="70">
        <v>4129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6" t="s">
        <v>23</v>
      </c>
      <c r="C41" s="1217"/>
      <c r="D41" s="81"/>
      <c r="E41" s="1218" t="s">
        <v>24</v>
      </c>
      <c r="F41" s="1218"/>
      <c r="G41" s="1218"/>
      <c r="H41" s="1219"/>
      <c r="I41" s="82">
        <v>71319</v>
      </c>
      <c r="J41" s="83">
        <v>72564</v>
      </c>
      <c r="K41" s="83">
        <v>71165</v>
      </c>
      <c r="L41" s="83">
        <v>69924</v>
      </c>
      <c r="M41" s="84">
        <v>73147</v>
      </c>
    </row>
    <row r="42" spans="2:13" ht="27.75" customHeight="1" x14ac:dyDescent="0.15">
      <c r="B42" s="1206"/>
      <c r="C42" s="1207"/>
      <c r="D42" s="85"/>
      <c r="E42" s="1210" t="s">
        <v>25</v>
      </c>
      <c r="F42" s="1210"/>
      <c r="G42" s="1210"/>
      <c r="H42" s="1211"/>
      <c r="I42" s="86">
        <v>34</v>
      </c>
      <c r="J42" s="87">
        <v>17</v>
      </c>
      <c r="K42" s="87" t="s">
        <v>482</v>
      </c>
      <c r="L42" s="87" t="s">
        <v>482</v>
      </c>
      <c r="M42" s="88" t="s">
        <v>482</v>
      </c>
    </row>
    <row r="43" spans="2:13" ht="27.75" customHeight="1" x14ac:dyDescent="0.15">
      <c r="B43" s="1206"/>
      <c r="C43" s="1207"/>
      <c r="D43" s="85"/>
      <c r="E43" s="1210" t="s">
        <v>26</v>
      </c>
      <c r="F43" s="1210"/>
      <c r="G43" s="1210"/>
      <c r="H43" s="1211"/>
      <c r="I43" s="86">
        <v>47426</v>
      </c>
      <c r="J43" s="87">
        <v>45344</v>
      </c>
      <c r="K43" s="87">
        <v>46426</v>
      </c>
      <c r="L43" s="87">
        <v>46437</v>
      </c>
      <c r="M43" s="88">
        <v>47405</v>
      </c>
    </row>
    <row r="44" spans="2:13" ht="27.75" customHeight="1" x14ac:dyDescent="0.15">
      <c r="B44" s="1206"/>
      <c r="C44" s="1207"/>
      <c r="D44" s="85"/>
      <c r="E44" s="1210" t="s">
        <v>27</v>
      </c>
      <c r="F44" s="1210"/>
      <c r="G44" s="1210"/>
      <c r="H44" s="1211"/>
      <c r="I44" s="86">
        <v>5866</v>
      </c>
      <c r="J44" s="87">
        <v>5433</v>
      </c>
      <c r="K44" s="87">
        <v>4732</v>
      </c>
      <c r="L44" s="87">
        <v>4167</v>
      </c>
      <c r="M44" s="88">
        <v>3574</v>
      </c>
    </row>
    <row r="45" spans="2:13" ht="27.75" customHeight="1" x14ac:dyDescent="0.15">
      <c r="B45" s="1206"/>
      <c r="C45" s="1207"/>
      <c r="D45" s="85"/>
      <c r="E45" s="1210" t="s">
        <v>28</v>
      </c>
      <c r="F45" s="1210"/>
      <c r="G45" s="1210"/>
      <c r="H45" s="1211"/>
      <c r="I45" s="86">
        <v>13491</v>
      </c>
      <c r="J45" s="87">
        <v>13227</v>
      </c>
      <c r="K45" s="87">
        <v>12710</v>
      </c>
      <c r="L45" s="87">
        <v>11260</v>
      </c>
      <c r="M45" s="88">
        <v>10450</v>
      </c>
    </row>
    <row r="46" spans="2:13" ht="27.75" customHeight="1" x14ac:dyDescent="0.15">
      <c r="B46" s="1206"/>
      <c r="C46" s="1207"/>
      <c r="D46" s="85"/>
      <c r="E46" s="1210" t="s">
        <v>29</v>
      </c>
      <c r="F46" s="1210"/>
      <c r="G46" s="1210"/>
      <c r="H46" s="1211"/>
      <c r="I46" s="86">
        <v>71</v>
      </c>
      <c r="J46" s="87">
        <v>72</v>
      </c>
      <c r="K46" s="87">
        <v>77</v>
      </c>
      <c r="L46" s="87">
        <v>178</v>
      </c>
      <c r="M46" s="88">
        <v>67</v>
      </c>
    </row>
    <row r="47" spans="2:13" ht="27.75" customHeight="1" x14ac:dyDescent="0.15">
      <c r="B47" s="1206"/>
      <c r="C47" s="1207"/>
      <c r="D47" s="85"/>
      <c r="E47" s="1210" t="s">
        <v>30</v>
      </c>
      <c r="F47" s="1210"/>
      <c r="G47" s="1210"/>
      <c r="H47" s="1211"/>
      <c r="I47" s="86" t="s">
        <v>482</v>
      </c>
      <c r="J47" s="87" t="s">
        <v>482</v>
      </c>
      <c r="K47" s="87" t="s">
        <v>482</v>
      </c>
      <c r="L47" s="87" t="s">
        <v>482</v>
      </c>
      <c r="M47" s="88" t="s">
        <v>482</v>
      </c>
    </row>
    <row r="48" spans="2:13" ht="27.75" customHeight="1" x14ac:dyDescent="0.15">
      <c r="B48" s="1208"/>
      <c r="C48" s="1209"/>
      <c r="D48" s="85"/>
      <c r="E48" s="1210" t="s">
        <v>31</v>
      </c>
      <c r="F48" s="1210"/>
      <c r="G48" s="1210"/>
      <c r="H48" s="1211"/>
      <c r="I48" s="86" t="s">
        <v>482</v>
      </c>
      <c r="J48" s="87" t="s">
        <v>482</v>
      </c>
      <c r="K48" s="87" t="s">
        <v>482</v>
      </c>
      <c r="L48" s="87" t="s">
        <v>482</v>
      </c>
      <c r="M48" s="88" t="s">
        <v>482</v>
      </c>
    </row>
    <row r="49" spans="2:13" ht="27.75" customHeight="1" x14ac:dyDescent="0.15">
      <c r="B49" s="1204" t="s">
        <v>32</v>
      </c>
      <c r="C49" s="1205"/>
      <c r="D49" s="89"/>
      <c r="E49" s="1210" t="s">
        <v>33</v>
      </c>
      <c r="F49" s="1210"/>
      <c r="G49" s="1210"/>
      <c r="H49" s="1211"/>
      <c r="I49" s="86">
        <v>13376</v>
      </c>
      <c r="J49" s="87">
        <v>29571</v>
      </c>
      <c r="K49" s="87">
        <v>31931</v>
      </c>
      <c r="L49" s="87">
        <v>27316</v>
      </c>
      <c r="M49" s="88">
        <v>29823</v>
      </c>
    </row>
    <row r="50" spans="2:13" ht="27.75" customHeight="1" x14ac:dyDescent="0.15">
      <c r="B50" s="1206"/>
      <c r="C50" s="1207"/>
      <c r="D50" s="85"/>
      <c r="E50" s="1210" t="s">
        <v>34</v>
      </c>
      <c r="F50" s="1210"/>
      <c r="G50" s="1210"/>
      <c r="H50" s="1211"/>
      <c r="I50" s="86">
        <v>15427</v>
      </c>
      <c r="J50" s="87">
        <v>12497</v>
      </c>
      <c r="K50" s="87">
        <v>11003</v>
      </c>
      <c r="L50" s="87">
        <v>14162</v>
      </c>
      <c r="M50" s="88">
        <v>17344</v>
      </c>
    </row>
    <row r="51" spans="2:13" ht="27.75" customHeight="1" x14ac:dyDescent="0.15">
      <c r="B51" s="1208"/>
      <c r="C51" s="1209"/>
      <c r="D51" s="85"/>
      <c r="E51" s="1210" t="s">
        <v>35</v>
      </c>
      <c r="F51" s="1210"/>
      <c r="G51" s="1210"/>
      <c r="H51" s="1211"/>
      <c r="I51" s="86">
        <v>73987</v>
      </c>
      <c r="J51" s="87">
        <v>71260</v>
      </c>
      <c r="K51" s="87">
        <v>70474</v>
      </c>
      <c r="L51" s="87">
        <v>71006</v>
      </c>
      <c r="M51" s="88">
        <v>70312</v>
      </c>
    </row>
    <row r="52" spans="2:13" ht="27.75" customHeight="1" thickBot="1" x14ac:dyDescent="0.2">
      <c r="B52" s="1212" t="s">
        <v>36</v>
      </c>
      <c r="C52" s="1213"/>
      <c r="D52" s="90"/>
      <c r="E52" s="1214" t="s">
        <v>37</v>
      </c>
      <c r="F52" s="1214"/>
      <c r="G52" s="1214"/>
      <c r="H52" s="1215"/>
      <c r="I52" s="91">
        <v>35418</v>
      </c>
      <c r="J52" s="92">
        <v>23328</v>
      </c>
      <c r="K52" s="92">
        <v>21702</v>
      </c>
      <c r="L52" s="92">
        <v>19482</v>
      </c>
      <c r="M52" s="93">
        <v>17164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20"/>
      <c r="H43" s="1221"/>
      <c r="I43" s="1221"/>
      <c r="J43" s="1221"/>
      <c r="K43" s="1221"/>
      <c r="L43" s="1221"/>
      <c r="M43" s="1221"/>
      <c r="N43" s="1221"/>
      <c r="O43" s="1222"/>
    </row>
    <row r="44" spans="2:17" x14ac:dyDescent="0.15">
      <c r="B44" s="248"/>
      <c r="C44" s="244"/>
      <c r="D44" s="244"/>
      <c r="E44" s="244"/>
      <c r="F44" s="244"/>
      <c r="G44" s="1223"/>
      <c r="H44" s="1224"/>
      <c r="I44" s="1224"/>
      <c r="J44" s="1224"/>
      <c r="K44" s="1224"/>
      <c r="L44" s="1224"/>
      <c r="M44" s="1224"/>
      <c r="N44" s="1224"/>
      <c r="O44" s="1225"/>
    </row>
    <row r="45" spans="2:17" x14ac:dyDescent="0.15">
      <c r="B45" s="248"/>
      <c r="C45" s="244"/>
      <c r="D45" s="244"/>
      <c r="E45" s="244"/>
      <c r="F45" s="244"/>
      <c r="G45" s="1223"/>
      <c r="H45" s="1224"/>
      <c r="I45" s="1224"/>
      <c r="J45" s="1224"/>
      <c r="K45" s="1224"/>
      <c r="L45" s="1224"/>
      <c r="M45" s="1224"/>
      <c r="N45" s="1224"/>
      <c r="O45" s="1225"/>
    </row>
    <row r="46" spans="2:17" x14ac:dyDescent="0.15">
      <c r="B46" s="248"/>
      <c r="C46" s="244"/>
      <c r="D46" s="244"/>
      <c r="E46" s="244"/>
      <c r="F46" s="244"/>
      <c r="G46" s="1223"/>
      <c r="H46" s="1224"/>
      <c r="I46" s="1224"/>
      <c r="J46" s="1224"/>
      <c r="K46" s="1224"/>
      <c r="L46" s="1224"/>
      <c r="M46" s="1224"/>
      <c r="N46" s="1224"/>
      <c r="O46" s="1225"/>
    </row>
    <row r="47" spans="2:17" x14ac:dyDescent="0.15">
      <c r="B47" s="248"/>
      <c r="C47" s="244"/>
      <c r="D47" s="244"/>
      <c r="E47" s="244"/>
      <c r="F47" s="244"/>
      <c r="G47" s="1226"/>
      <c r="H47" s="1227"/>
      <c r="I47" s="1227"/>
      <c r="J47" s="1227"/>
      <c r="K47" s="1227"/>
      <c r="L47" s="1227"/>
      <c r="M47" s="1227"/>
      <c r="N47" s="1227"/>
      <c r="O47" s="1228"/>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29"/>
      <c r="H50" s="1230"/>
      <c r="I50" s="1230"/>
      <c r="J50" s="1231"/>
      <c r="K50" s="354" t="s">
        <v>521</v>
      </c>
      <c r="L50" s="354" t="s">
        <v>522</v>
      </c>
      <c r="M50" s="354" t="s">
        <v>523</v>
      </c>
      <c r="N50" s="354" t="s">
        <v>524</v>
      </c>
      <c r="O50" s="354" t="s">
        <v>525</v>
      </c>
    </row>
    <row r="51" spans="1:17" x14ac:dyDescent="0.15">
      <c r="B51" s="248"/>
      <c r="C51" s="244"/>
      <c r="D51" s="244"/>
      <c r="E51" s="244"/>
      <c r="F51" s="244"/>
      <c r="G51" s="1232" t="s">
        <v>566</v>
      </c>
      <c r="H51" s="1233"/>
      <c r="I51" s="1238" t="s">
        <v>567</v>
      </c>
      <c r="J51" s="1238"/>
      <c r="K51" s="1240"/>
      <c r="L51" s="1240"/>
      <c r="M51" s="1240"/>
      <c r="N51" s="1240"/>
      <c r="O51" s="1240"/>
    </row>
    <row r="52" spans="1:17" x14ac:dyDescent="0.15">
      <c r="B52" s="248"/>
      <c r="C52" s="244"/>
      <c r="D52" s="244"/>
      <c r="E52" s="244"/>
      <c r="F52" s="244"/>
      <c r="G52" s="1234"/>
      <c r="H52" s="1235"/>
      <c r="I52" s="1239"/>
      <c r="J52" s="1239"/>
      <c r="K52" s="1241"/>
      <c r="L52" s="1241"/>
      <c r="M52" s="1241"/>
      <c r="N52" s="1241"/>
      <c r="O52" s="1241"/>
    </row>
    <row r="53" spans="1:17" x14ac:dyDescent="0.15">
      <c r="A53" s="355"/>
      <c r="B53" s="248"/>
      <c r="C53" s="244"/>
      <c r="D53" s="244"/>
      <c r="E53" s="244"/>
      <c r="F53" s="244"/>
      <c r="G53" s="1234"/>
      <c r="H53" s="1235"/>
      <c r="I53" s="1242" t="s">
        <v>568</v>
      </c>
      <c r="J53" s="1242"/>
      <c r="K53" s="1249"/>
      <c r="L53" s="1249"/>
      <c r="M53" s="1249"/>
      <c r="N53" s="1249"/>
      <c r="O53" s="1249"/>
    </row>
    <row r="54" spans="1:17" x14ac:dyDescent="0.15">
      <c r="A54" s="355"/>
      <c r="B54" s="248"/>
      <c r="C54" s="244"/>
      <c r="D54" s="244"/>
      <c r="E54" s="244"/>
      <c r="F54" s="244"/>
      <c r="G54" s="1236"/>
      <c r="H54" s="1237"/>
      <c r="I54" s="1242"/>
      <c r="J54" s="1242"/>
      <c r="K54" s="1250"/>
      <c r="L54" s="1250"/>
      <c r="M54" s="1250"/>
      <c r="N54" s="1250"/>
      <c r="O54" s="1250"/>
    </row>
    <row r="55" spans="1:17" x14ac:dyDescent="0.15">
      <c r="A55" s="355"/>
      <c r="B55" s="248"/>
      <c r="C55" s="244"/>
      <c r="D55" s="244"/>
      <c r="E55" s="244"/>
      <c r="F55" s="244"/>
      <c r="G55" s="1243" t="s">
        <v>569</v>
      </c>
      <c r="H55" s="1244"/>
      <c r="I55" s="1242" t="s">
        <v>567</v>
      </c>
      <c r="J55" s="1242"/>
      <c r="K55" s="1240"/>
      <c r="L55" s="1240"/>
      <c r="M55" s="1240"/>
      <c r="N55" s="1240"/>
      <c r="O55" s="1240"/>
    </row>
    <row r="56" spans="1:17" x14ac:dyDescent="0.15">
      <c r="A56" s="355"/>
      <c r="B56" s="248"/>
      <c r="C56" s="244"/>
      <c r="D56" s="244"/>
      <c r="E56" s="244"/>
      <c r="F56" s="244"/>
      <c r="G56" s="1245"/>
      <c r="H56" s="1246"/>
      <c r="I56" s="1242"/>
      <c r="J56" s="1242"/>
      <c r="K56" s="1241"/>
      <c r="L56" s="1241"/>
      <c r="M56" s="1241"/>
      <c r="N56" s="1241"/>
      <c r="O56" s="1241"/>
    </row>
    <row r="57" spans="1:17" s="355" customFormat="1" x14ac:dyDescent="0.15">
      <c r="B57" s="356"/>
      <c r="C57" s="352"/>
      <c r="D57" s="352"/>
      <c r="E57" s="352"/>
      <c r="F57" s="352"/>
      <c r="G57" s="1245"/>
      <c r="H57" s="1246"/>
      <c r="I57" s="1251" t="s">
        <v>570</v>
      </c>
      <c r="J57" s="1251"/>
      <c r="K57" s="1249"/>
      <c r="L57" s="1249"/>
      <c r="M57" s="1249"/>
      <c r="N57" s="1249"/>
      <c r="O57" s="1249"/>
      <c r="P57" s="357"/>
      <c r="Q57" s="356"/>
    </row>
    <row r="58" spans="1:17" s="355" customFormat="1" x14ac:dyDescent="0.15">
      <c r="A58" s="243"/>
      <c r="B58" s="356"/>
      <c r="C58" s="352"/>
      <c r="D58" s="352"/>
      <c r="E58" s="352"/>
      <c r="F58" s="352"/>
      <c r="G58" s="1247"/>
      <c r="H58" s="1248"/>
      <c r="I58" s="1251"/>
      <c r="J58" s="1251"/>
      <c r="K58" s="1250"/>
      <c r="L58" s="1250"/>
      <c r="M58" s="1250"/>
      <c r="N58" s="1250"/>
      <c r="O58" s="125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571</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52" t="s">
        <v>574</v>
      </c>
      <c r="H65" s="1221"/>
      <c r="I65" s="1221"/>
      <c r="J65" s="1221"/>
      <c r="K65" s="1221"/>
      <c r="L65" s="1221"/>
      <c r="M65" s="1221"/>
      <c r="N65" s="1221"/>
      <c r="O65" s="1222"/>
    </row>
    <row r="66" spans="2:30" x14ac:dyDescent="0.15">
      <c r="B66" s="248"/>
      <c r="C66" s="244"/>
      <c r="D66" s="244"/>
      <c r="E66" s="244"/>
      <c r="F66" s="244"/>
      <c r="G66" s="1223"/>
      <c r="H66" s="1224"/>
      <c r="I66" s="1224"/>
      <c r="J66" s="1224"/>
      <c r="K66" s="1224"/>
      <c r="L66" s="1224"/>
      <c r="M66" s="1224"/>
      <c r="N66" s="1224"/>
      <c r="O66" s="1225"/>
    </row>
    <row r="67" spans="2:30" x14ac:dyDescent="0.15">
      <c r="B67" s="248"/>
      <c r="C67" s="244"/>
      <c r="D67" s="244"/>
      <c r="E67" s="244"/>
      <c r="F67" s="244"/>
      <c r="G67" s="1223"/>
      <c r="H67" s="1224"/>
      <c r="I67" s="1224"/>
      <c r="J67" s="1224"/>
      <c r="K67" s="1224"/>
      <c r="L67" s="1224"/>
      <c r="M67" s="1224"/>
      <c r="N67" s="1224"/>
      <c r="O67" s="1225"/>
    </row>
    <row r="68" spans="2:30" x14ac:dyDescent="0.15">
      <c r="B68" s="248"/>
      <c r="C68" s="244"/>
      <c r="D68" s="244"/>
      <c r="E68" s="244"/>
      <c r="F68" s="244"/>
      <c r="G68" s="1223"/>
      <c r="H68" s="1224"/>
      <c r="I68" s="1224"/>
      <c r="J68" s="1224"/>
      <c r="K68" s="1224"/>
      <c r="L68" s="1224"/>
      <c r="M68" s="1224"/>
      <c r="N68" s="1224"/>
      <c r="O68" s="1225"/>
    </row>
    <row r="69" spans="2:30" x14ac:dyDescent="0.15">
      <c r="B69" s="248"/>
      <c r="C69" s="244"/>
      <c r="D69" s="244"/>
      <c r="E69" s="244"/>
      <c r="F69" s="244"/>
      <c r="G69" s="1226"/>
      <c r="H69" s="1227"/>
      <c r="I69" s="1227"/>
      <c r="J69" s="1227"/>
      <c r="K69" s="1227"/>
      <c r="L69" s="1227"/>
      <c r="M69" s="1227"/>
      <c r="N69" s="1227"/>
      <c r="O69" s="1228"/>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572</v>
      </c>
      <c r="I71" s="368"/>
      <c r="J71" s="364"/>
      <c r="K71" s="364"/>
      <c r="L71" s="365"/>
      <c r="M71" s="364"/>
      <c r="N71" s="365"/>
      <c r="O71" s="366"/>
    </row>
    <row r="72" spans="2:30" x14ac:dyDescent="0.15">
      <c r="B72" s="248"/>
      <c r="C72" s="244"/>
      <c r="D72" s="244"/>
      <c r="E72" s="244"/>
      <c r="F72" s="244"/>
      <c r="G72" s="1229"/>
      <c r="H72" s="1230"/>
      <c r="I72" s="1230"/>
      <c r="J72" s="1231"/>
      <c r="K72" s="354" t="s">
        <v>521</v>
      </c>
      <c r="L72" s="354" t="s">
        <v>522</v>
      </c>
      <c r="M72" s="354" t="s">
        <v>523</v>
      </c>
      <c r="N72" s="354" t="s">
        <v>524</v>
      </c>
      <c r="O72" s="354" t="s">
        <v>525</v>
      </c>
    </row>
    <row r="73" spans="2:30" x14ac:dyDescent="0.15">
      <c r="B73" s="248"/>
      <c r="C73" s="244"/>
      <c r="D73" s="244"/>
      <c r="E73" s="244"/>
      <c r="F73" s="244"/>
      <c r="G73" s="1232" t="s">
        <v>566</v>
      </c>
      <c r="H73" s="1233"/>
      <c r="I73" s="1238" t="s">
        <v>567</v>
      </c>
      <c r="J73" s="1238"/>
      <c r="K73" s="1253">
        <v>100.1</v>
      </c>
      <c r="L73" s="1253">
        <v>68</v>
      </c>
      <c r="M73" s="1241">
        <v>63</v>
      </c>
      <c r="N73" s="1241">
        <v>55.9</v>
      </c>
      <c r="O73" s="1241">
        <v>48.5</v>
      </c>
      <c r="S73" s="243">
        <v>9.9</v>
      </c>
    </row>
    <row r="74" spans="2:30" x14ac:dyDescent="0.15">
      <c r="B74" s="248"/>
      <c r="C74" s="244"/>
      <c r="D74" s="244"/>
      <c r="E74" s="244"/>
      <c r="F74" s="244"/>
      <c r="G74" s="1234"/>
      <c r="H74" s="1235"/>
      <c r="I74" s="1239"/>
      <c r="J74" s="1239"/>
      <c r="K74" s="1253"/>
      <c r="L74" s="1253"/>
      <c r="M74" s="1241"/>
      <c r="N74" s="1241"/>
      <c r="O74" s="1241"/>
    </row>
    <row r="75" spans="2:30" x14ac:dyDescent="0.15">
      <c r="B75" s="248"/>
      <c r="C75" s="244"/>
      <c r="D75" s="244"/>
      <c r="E75" s="244"/>
      <c r="F75" s="244"/>
      <c r="G75" s="1234"/>
      <c r="H75" s="1235"/>
      <c r="I75" s="1242" t="s">
        <v>573</v>
      </c>
      <c r="J75" s="1242"/>
      <c r="K75" s="1254">
        <v>13.7</v>
      </c>
      <c r="L75" s="1254">
        <v>13.9</v>
      </c>
      <c r="M75" s="1254">
        <v>15</v>
      </c>
      <c r="N75" s="1254">
        <v>15.9</v>
      </c>
      <c r="O75" s="1254">
        <v>15.2</v>
      </c>
      <c r="U75" s="243">
        <v>81.2</v>
      </c>
      <c r="W75" s="243">
        <v>87.2</v>
      </c>
      <c r="Y75" s="243">
        <v>99.8</v>
      </c>
      <c r="AA75" s="243">
        <v>109.5</v>
      </c>
      <c r="AC75" s="243">
        <v>115.2</v>
      </c>
    </row>
    <row r="76" spans="2:30" x14ac:dyDescent="0.15">
      <c r="B76" s="248"/>
      <c r="C76" s="244"/>
      <c r="D76" s="244"/>
      <c r="E76" s="244"/>
      <c r="F76" s="244"/>
      <c r="G76" s="1236"/>
      <c r="H76" s="1237"/>
      <c r="I76" s="1242"/>
      <c r="J76" s="1242"/>
      <c r="K76" s="1250"/>
      <c r="L76" s="1250"/>
      <c r="M76" s="1250"/>
      <c r="N76" s="1250"/>
      <c r="O76" s="1250"/>
    </row>
    <row r="77" spans="2:30" x14ac:dyDescent="0.15">
      <c r="B77" s="248"/>
      <c r="C77" s="244"/>
      <c r="D77" s="244"/>
      <c r="E77" s="244"/>
      <c r="F77" s="244"/>
      <c r="G77" s="1243" t="s">
        <v>569</v>
      </c>
      <c r="H77" s="1244"/>
      <c r="I77" s="1242" t="s">
        <v>567</v>
      </c>
      <c r="J77" s="1242"/>
      <c r="K77" s="1253">
        <v>53.1</v>
      </c>
      <c r="L77" s="1253">
        <v>42</v>
      </c>
      <c r="M77" s="1241">
        <v>32.6</v>
      </c>
      <c r="N77" s="1241">
        <v>30.5</v>
      </c>
      <c r="O77" s="1241">
        <v>34.9</v>
      </c>
      <c r="R77" s="243">
        <v>12.3</v>
      </c>
      <c r="T77" s="243">
        <v>11.1</v>
      </c>
    </row>
    <row r="78" spans="2:30" x14ac:dyDescent="0.15">
      <c r="B78" s="248"/>
      <c r="C78" s="244"/>
      <c r="D78" s="244"/>
      <c r="E78" s="244"/>
      <c r="F78" s="244"/>
      <c r="G78" s="1245"/>
      <c r="H78" s="1246"/>
      <c r="I78" s="1242"/>
      <c r="J78" s="1242"/>
      <c r="K78" s="1253"/>
      <c r="L78" s="1253"/>
      <c r="M78" s="1241"/>
      <c r="N78" s="1241"/>
      <c r="O78" s="1241"/>
    </row>
    <row r="79" spans="2:30" x14ac:dyDescent="0.15">
      <c r="B79" s="248"/>
      <c r="C79" s="244"/>
      <c r="D79" s="244"/>
      <c r="E79" s="244"/>
      <c r="F79" s="244"/>
      <c r="G79" s="1245"/>
      <c r="H79" s="1246"/>
      <c r="I79" s="1255" t="s">
        <v>573</v>
      </c>
      <c r="J79" s="1251"/>
      <c r="K79" s="1256">
        <v>7.6</v>
      </c>
      <c r="L79" s="1256">
        <v>6.8</v>
      </c>
      <c r="M79" s="1256">
        <v>5.9</v>
      </c>
      <c r="N79" s="1256">
        <v>5.2</v>
      </c>
      <c r="O79" s="1256">
        <v>7.2</v>
      </c>
      <c r="V79" s="243">
        <v>53.5</v>
      </c>
      <c r="X79" s="243">
        <v>48.2</v>
      </c>
      <c r="Z79" s="243">
        <v>34.200000000000003</v>
      </c>
      <c r="AB79" s="243">
        <v>30.3</v>
      </c>
      <c r="AD79" s="243">
        <v>28.9</v>
      </c>
    </row>
    <row r="80" spans="2:30" x14ac:dyDescent="0.15">
      <c r="B80" s="248"/>
      <c r="C80" s="244"/>
      <c r="D80" s="244"/>
      <c r="E80" s="244"/>
      <c r="F80" s="244"/>
      <c r="G80" s="1247"/>
      <c r="H80" s="1248"/>
      <c r="I80" s="1251"/>
      <c r="J80" s="1251"/>
      <c r="K80" s="1256"/>
      <c r="L80" s="1256"/>
      <c r="M80" s="1256"/>
      <c r="N80" s="1256"/>
      <c r="O80" s="1256"/>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63207</v>
      </c>
      <c r="E3" s="116"/>
      <c r="F3" s="117">
        <v>38606</v>
      </c>
      <c r="G3" s="118"/>
      <c r="H3" s="119"/>
    </row>
    <row r="4" spans="1:8" x14ac:dyDescent="0.15">
      <c r="A4" s="120"/>
      <c r="B4" s="121"/>
      <c r="C4" s="122"/>
      <c r="D4" s="123">
        <v>27333</v>
      </c>
      <c r="E4" s="124"/>
      <c r="F4" s="125">
        <v>22435</v>
      </c>
      <c r="G4" s="126"/>
      <c r="H4" s="127"/>
    </row>
    <row r="5" spans="1:8" x14ac:dyDescent="0.15">
      <c r="A5" s="108" t="s">
        <v>515</v>
      </c>
      <c r="B5" s="113"/>
      <c r="C5" s="114"/>
      <c r="D5" s="115">
        <v>95406</v>
      </c>
      <c r="E5" s="116"/>
      <c r="F5" s="117">
        <v>39425</v>
      </c>
      <c r="G5" s="118"/>
      <c r="H5" s="119"/>
    </row>
    <row r="6" spans="1:8" x14ac:dyDescent="0.15">
      <c r="A6" s="120"/>
      <c r="B6" s="121"/>
      <c r="C6" s="122"/>
      <c r="D6" s="123">
        <v>44795</v>
      </c>
      <c r="E6" s="124"/>
      <c r="F6" s="125">
        <v>22414</v>
      </c>
      <c r="G6" s="126"/>
      <c r="H6" s="127"/>
    </row>
    <row r="7" spans="1:8" x14ac:dyDescent="0.15">
      <c r="A7" s="108" t="s">
        <v>516</v>
      </c>
      <c r="B7" s="113"/>
      <c r="C7" s="114"/>
      <c r="D7" s="115">
        <v>229933</v>
      </c>
      <c r="E7" s="116"/>
      <c r="F7" s="117">
        <v>43141</v>
      </c>
      <c r="G7" s="118"/>
      <c r="H7" s="119"/>
    </row>
    <row r="8" spans="1:8" x14ac:dyDescent="0.15">
      <c r="A8" s="120"/>
      <c r="B8" s="121"/>
      <c r="C8" s="122"/>
      <c r="D8" s="123">
        <v>45191</v>
      </c>
      <c r="E8" s="124"/>
      <c r="F8" s="125">
        <v>21887</v>
      </c>
      <c r="G8" s="126"/>
      <c r="H8" s="127"/>
    </row>
    <row r="9" spans="1:8" x14ac:dyDescent="0.15">
      <c r="A9" s="108" t="s">
        <v>517</v>
      </c>
      <c r="B9" s="113"/>
      <c r="C9" s="114"/>
      <c r="D9" s="115">
        <v>690288</v>
      </c>
      <c r="E9" s="116"/>
      <c r="F9" s="117">
        <v>45117</v>
      </c>
      <c r="G9" s="118"/>
      <c r="H9" s="119"/>
    </row>
    <row r="10" spans="1:8" x14ac:dyDescent="0.15">
      <c r="A10" s="120"/>
      <c r="B10" s="121"/>
      <c r="C10" s="122"/>
      <c r="D10" s="123">
        <v>45443</v>
      </c>
      <c r="E10" s="124"/>
      <c r="F10" s="125">
        <v>25589</v>
      </c>
      <c r="G10" s="126"/>
      <c r="H10" s="127"/>
    </row>
    <row r="11" spans="1:8" x14ac:dyDescent="0.15">
      <c r="A11" s="108" t="s">
        <v>518</v>
      </c>
      <c r="B11" s="113"/>
      <c r="C11" s="114"/>
      <c r="D11" s="115">
        <v>758055</v>
      </c>
      <c r="E11" s="116"/>
      <c r="F11" s="117">
        <v>58051</v>
      </c>
      <c r="G11" s="118"/>
      <c r="H11" s="119"/>
    </row>
    <row r="12" spans="1:8" x14ac:dyDescent="0.15">
      <c r="A12" s="120"/>
      <c r="B12" s="121"/>
      <c r="C12" s="128"/>
      <c r="D12" s="123">
        <v>49844</v>
      </c>
      <c r="E12" s="124"/>
      <c r="F12" s="125">
        <v>32143</v>
      </c>
      <c r="G12" s="126"/>
      <c r="H12" s="127"/>
    </row>
    <row r="13" spans="1:8" x14ac:dyDescent="0.15">
      <c r="A13" s="108"/>
      <c r="B13" s="113"/>
      <c r="C13" s="129"/>
      <c r="D13" s="130">
        <v>367378</v>
      </c>
      <c r="E13" s="131"/>
      <c r="F13" s="132">
        <v>44868</v>
      </c>
      <c r="G13" s="133"/>
      <c r="H13" s="119"/>
    </row>
    <row r="14" spans="1:8" x14ac:dyDescent="0.15">
      <c r="A14" s="120"/>
      <c r="B14" s="121"/>
      <c r="C14" s="122"/>
      <c r="D14" s="123">
        <v>42521</v>
      </c>
      <c r="E14" s="124"/>
      <c r="F14" s="125">
        <v>24894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19.21</v>
      </c>
      <c r="C19" s="134">
        <f>ROUND(VALUE(SUBSTITUTE(実質収支比率等に係る経年分析!G$48,"▲","-")),2)</f>
        <v>23.36</v>
      </c>
      <c r="D19" s="134">
        <f>ROUND(VALUE(SUBSTITUTE(実質収支比率等に係る経年分析!H$48,"▲","-")),2)</f>
        <v>23.09</v>
      </c>
      <c r="E19" s="134">
        <f>ROUND(VALUE(SUBSTITUTE(実質収支比率等に係る経年分析!I$48,"▲","-")),2)</f>
        <v>15.58</v>
      </c>
      <c r="F19" s="134">
        <f>ROUND(VALUE(SUBSTITUTE(実質収支比率等に係る経年分析!J$48,"▲","-")),2)</f>
        <v>25.39</v>
      </c>
    </row>
    <row r="20" spans="1:11" x14ac:dyDescent="0.15">
      <c r="A20" s="134" t="s">
        <v>42</v>
      </c>
      <c r="B20" s="134">
        <f>ROUND(VALUE(SUBSTITUTE(実質収支比率等に係る経年分析!F$47,"▲","-")),2)</f>
        <v>13.17</v>
      </c>
      <c r="C20" s="134">
        <f>ROUND(VALUE(SUBSTITUTE(実質収支比率等に係る経年分析!G$47,"▲","-")),2)</f>
        <v>25.09</v>
      </c>
      <c r="D20" s="134">
        <f>ROUND(VALUE(SUBSTITUTE(実質収支比率等に係る経年分析!H$47,"▲","-")),2)</f>
        <v>32.19</v>
      </c>
      <c r="E20" s="134">
        <f>ROUND(VALUE(SUBSTITUTE(実質収支比率等に係る経年分析!I$47,"▲","-")),2)</f>
        <v>16.559999999999999</v>
      </c>
      <c r="F20" s="134">
        <f>ROUND(VALUE(SUBSTITUTE(実質収支比率等に係る経年分析!J$47,"▲","-")),2)</f>
        <v>23.47</v>
      </c>
    </row>
    <row r="21" spans="1:11" x14ac:dyDescent="0.15">
      <c r="A21" s="134" t="s">
        <v>43</v>
      </c>
      <c r="B21" s="134">
        <f>IF(ISNUMBER(VALUE(SUBSTITUTE(実質収支比率等に係る経年分析!F$49,"▲","-"))),ROUND(VALUE(SUBSTITUTE(実質収支比率等に係る経年分析!F$49,"▲","-")),2),NA())</f>
        <v>19.079999999999998</v>
      </c>
      <c r="C21" s="134">
        <f>IF(ISNUMBER(VALUE(SUBSTITUTE(実質収支比率等に係る経年分析!G$49,"▲","-"))),ROUND(VALUE(SUBSTITUTE(実質収支比率等に係る経年分析!G$49,"▲","-")),2),NA())</f>
        <v>-4.07</v>
      </c>
      <c r="D21" s="134">
        <f>IF(ISNUMBER(VALUE(SUBSTITUTE(実質収支比率等に係る経年分析!H$49,"▲","-"))),ROUND(VALUE(SUBSTITUTE(実質収支比率等に係る経年分析!H$49,"▲","-")),2),NA())</f>
        <v>-3.31</v>
      </c>
      <c r="E21" s="134">
        <f>IF(ISNUMBER(VALUE(SUBSTITUTE(実質収支比率等に係る経年分析!I$49,"▲","-"))),ROUND(VALUE(SUBSTITUTE(実質収支比率等に係る経年分析!I$49,"▲","-")),2),NA())</f>
        <v>-29.17</v>
      </c>
      <c r="F21" s="134">
        <f>IF(ISNUMBER(VALUE(SUBSTITUTE(実質収支比率等に係る経年分析!J$49,"▲","-"))),ROUND(VALUE(SUBSTITUTE(実質収支比率等に係る経年分析!J$49,"▲","-")),2),NA())</f>
        <v>3.14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x14ac:dyDescent="0.15">
      <c r="A34" s="135" t="str">
        <f>IF(連結実質赤字比率に係る赤字・黒字の構成分析!C$36="",NA(),連結実質赤字比率に係る赤字・黒字の構成分析!C$36)</f>
        <v>市街地開発事業特別会計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7.12</v>
      </c>
    </row>
    <row r="35" spans="1:16" x14ac:dyDescent="0.15">
      <c r="A35" s="135" t="str">
        <f>IF(連結実質赤字比率に係る赤字・黒字の構成分析!C$35="",NA(),連結実質赤字比率に係る赤字・黒字の構成分析!C$35)</f>
        <v>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8.81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23.41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6324</v>
      </c>
      <c r="E42" s="136"/>
      <c r="F42" s="136"/>
      <c r="G42" s="136">
        <f>'実質公債費比率（分子）の構造'!L$52</f>
        <v>6574</v>
      </c>
      <c r="H42" s="136"/>
      <c r="I42" s="136"/>
      <c r="J42" s="136">
        <f>'実質公債費比率（分子）の構造'!M$52</f>
        <v>6699</v>
      </c>
      <c r="K42" s="136"/>
      <c r="L42" s="136"/>
      <c r="M42" s="136">
        <f>'実質公債費比率（分子）の構造'!N$52</f>
        <v>6852</v>
      </c>
      <c r="N42" s="136"/>
      <c r="O42" s="136"/>
      <c r="P42" s="136">
        <f>'実質公債費比率（分子）の構造'!O$52</f>
        <v>6899</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93</v>
      </c>
      <c r="C44" s="136"/>
      <c r="D44" s="136"/>
      <c r="E44" s="136">
        <f>'実質公債費比率（分子）の構造'!L$50</f>
        <v>31</v>
      </c>
      <c r="F44" s="136"/>
      <c r="G44" s="136"/>
      <c r="H44" s="136">
        <f>'実質公債費比率（分子）の構造'!M$50</f>
        <v>19</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621</v>
      </c>
      <c r="C45" s="136"/>
      <c r="D45" s="136"/>
      <c r="E45" s="136">
        <f>'実質公債費比率（分子）の構造'!L$49</f>
        <v>592</v>
      </c>
      <c r="F45" s="136"/>
      <c r="G45" s="136"/>
      <c r="H45" s="136">
        <f>'実質公債費比率（分子）の構造'!M$49</f>
        <v>765</v>
      </c>
      <c r="I45" s="136"/>
      <c r="J45" s="136"/>
      <c r="K45" s="136">
        <f>'実質公債費比率（分子）の構造'!N$49</f>
        <v>738</v>
      </c>
      <c r="L45" s="136"/>
      <c r="M45" s="136"/>
      <c r="N45" s="136">
        <f>'実質公債費比率（分子）の構造'!O$49</f>
        <v>706</v>
      </c>
      <c r="O45" s="136"/>
      <c r="P45" s="136"/>
    </row>
    <row r="46" spans="1:16" x14ac:dyDescent="0.15">
      <c r="A46" s="136" t="s">
        <v>54</v>
      </c>
      <c r="B46" s="136">
        <f>'実質公債費比率（分子）の構造'!K$48</f>
        <v>2556</v>
      </c>
      <c r="C46" s="136"/>
      <c r="D46" s="136"/>
      <c r="E46" s="136">
        <f>'実質公債費比率（分子）の構造'!L$48</f>
        <v>2352</v>
      </c>
      <c r="F46" s="136"/>
      <c r="G46" s="136"/>
      <c r="H46" s="136">
        <f>'実質公債費比率（分子）の構造'!M$48</f>
        <v>2697</v>
      </c>
      <c r="I46" s="136"/>
      <c r="J46" s="136"/>
      <c r="K46" s="136">
        <f>'実質公債費比率（分子）の構造'!N$48</f>
        <v>3218</v>
      </c>
      <c r="L46" s="136"/>
      <c r="M46" s="136"/>
      <c r="N46" s="136">
        <f>'実質公債費比率（分子）の構造'!O$48</f>
        <v>3630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8308</v>
      </c>
      <c r="C49" s="136"/>
      <c r="D49" s="136"/>
      <c r="E49" s="136">
        <f>'実質公債費比率（分子）の構造'!L$45</f>
        <v>8368</v>
      </c>
      <c r="F49" s="136"/>
      <c r="G49" s="136"/>
      <c r="H49" s="136">
        <f>'実質公債費比率（分子）の構造'!M$45</f>
        <v>8826</v>
      </c>
      <c r="I49" s="136"/>
      <c r="J49" s="136"/>
      <c r="K49" s="136">
        <f>'実質公債費比率（分子）の構造'!N$45</f>
        <v>9055</v>
      </c>
      <c r="L49" s="136"/>
      <c r="M49" s="136"/>
      <c r="N49" s="136">
        <f>'実質公債費比率（分子）の構造'!O$45</f>
        <v>6691</v>
      </c>
      <c r="O49" s="136"/>
      <c r="P49" s="136"/>
    </row>
    <row r="50" spans="1:16" x14ac:dyDescent="0.15">
      <c r="A50" s="136" t="s">
        <v>58</v>
      </c>
      <c r="B50" s="136" t="e">
        <f>NA()</f>
        <v>#N/A</v>
      </c>
      <c r="C50" s="136">
        <f>IF(ISNUMBER('実質公債費比率（分子）の構造'!K$53),'実質公債費比率（分子）の構造'!K$53,NA())</f>
        <v>5254</v>
      </c>
      <c r="D50" s="136" t="e">
        <f>NA()</f>
        <v>#N/A</v>
      </c>
      <c r="E50" s="136" t="e">
        <f>NA()</f>
        <v>#N/A</v>
      </c>
      <c r="F50" s="136">
        <f>IF(ISNUMBER('実質公債費比率（分子）の構造'!L$53),'実質公債費比率（分子）の構造'!L$53,NA())</f>
        <v>4769</v>
      </c>
      <c r="G50" s="136" t="e">
        <f>NA()</f>
        <v>#N/A</v>
      </c>
      <c r="H50" s="136" t="e">
        <f>NA()</f>
        <v>#N/A</v>
      </c>
      <c r="I50" s="136">
        <f>IF(ISNUMBER('実質公債費比率（分子）の構造'!M$53),'実質公債費比率（分子）の構造'!M$53,NA())</f>
        <v>5608</v>
      </c>
      <c r="J50" s="136" t="e">
        <f>NA()</f>
        <v>#N/A</v>
      </c>
      <c r="K50" s="136" t="e">
        <f>NA()</f>
        <v>#N/A</v>
      </c>
      <c r="L50" s="136">
        <f>IF(ISNUMBER('実質公債費比率（分子）の構造'!N$53),'実質公債費比率（分子）の構造'!N$53,NA())</f>
        <v>6160</v>
      </c>
      <c r="M50" s="136" t="e">
        <f>NA()</f>
        <v>#N/A</v>
      </c>
      <c r="N50" s="136" t="e">
        <f>NA()</f>
        <v>#N/A</v>
      </c>
      <c r="O50" s="136">
        <f>IF(ISNUMBER('実質公債費比率（分子）の構造'!O$53),'実質公債費比率（分子）の構造'!O$53,NA())</f>
        <v>4129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73987</v>
      </c>
      <c r="E56" s="135"/>
      <c r="F56" s="135"/>
      <c r="G56" s="135">
        <f>'将来負担比率（分子）の構造'!J$51</f>
        <v>71260</v>
      </c>
      <c r="H56" s="135"/>
      <c r="I56" s="135"/>
      <c r="J56" s="135">
        <f>'将来負担比率（分子）の構造'!K$51</f>
        <v>70474</v>
      </c>
      <c r="K56" s="135"/>
      <c r="L56" s="135"/>
      <c r="M56" s="135">
        <f>'将来負担比率（分子）の構造'!L$51</f>
        <v>71006</v>
      </c>
      <c r="N56" s="135"/>
      <c r="O56" s="135"/>
      <c r="P56" s="135">
        <f>'将来負担比率（分子）の構造'!M$51</f>
        <v>70312</v>
      </c>
    </row>
    <row r="57" spans="1:16" x14ac:dyDescent="0.15">
      <c r="A57" s="135" t="s">
        <v>34</v>
      </c>
      <c r="B57" s="135"/>
      <c r="C57" s="135"/>
      <c r="D57" s="135">
        <f>'将来負担比率（分子）の構造'!I$50</f>
        <v>15427</v>
      </c>
      <c r="E57" s="135"/>
      <c r="F57" s="135"/>
      <c r="G57" s="135">
        <f>'将来負担比率（分子）の構造'!J$50</f>
        <v>12497</v>
      </c>
      <c r="H57" s="135"/>
      <c r="I57" s="135"/>
      <c r="J57" s="135">
        <f>'将来負担比率（分子）の構造'!K$50</f>
        <v>11003</v>
      </c>
      <c r="K57" s="135"/>
      <c r="L57" s="135"/>
      <c r="M57" s="135">
        <f>'将来負担比率（分子）の構造'!L$50</f>
        <v>14162</v>
      </c>
      <c r="N57" s="135"/>
      <c r="O57" s="135"/>
      <c r="P57" s="135">
        <f>'将来負担比率（分子）の構造'!M$50</f>
        <v>17344</v>
      </c>
    </row>
    <row r="58" spans="1:16" x14ac:dyDescent="0.15">
      <c r="A58" s="135" t="s">
        <v>33</v>
      </c>
      <c r="B58" s="135"/>
      <c r="C58" s="135"/>
      <c r="D58" s="135">
        <f>'将来負担比率（分子）の構造'!I$49</f>
        <v>13376</v>
      </c>
      <c r="E58" s="135"/>
      <c r="F58" s="135"/>
      <c r="G58" s="135">
        <f>'将来負担比率（分子）の構造'!J$49</f>
        <v>29571</v>
      </c>
      <c r="H58" s="135"/>
      <c r="I58" s="135"/>
      <c r="J58" s="135">
        <f>'将来負担比率（分子）の構造'!K$49</f>
        <v>31931</v>
      </c>
      <c r="K58" s="135"/>
      <c r="L58" s="135"/>
      <c r="M58" s="135">
        <f>'将来負担比率（分子）の構造'!L$49</f>
        <v>27316</v>
      </c>
      <c r="N58" s="135"/>
      <c r="O58" s="135"/>
      <c r="P58" s="135">
        <f>'将来負担比率（分子）の構造'!M$49</f>
        <v>29823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71</v>
      </c>
      <c r="C61" s="135"/>
      <c r="D61" s="135"/>
      <c r="E61" s="135">
        <f>'将来負担比率（分子）の構造'!J$46</f>
        <v>72</v>
      </c>
      <c r="F61" s="135"/>
      <c r="G61" s="135"/>
      <c r="H61" s="135">
        <f>'将来負担比率（分子）の構造'!K$46</f>
        <v>77</v>
      </c>
      <c r="I61" s="135"/>
      <c r="J61" s="135"/>
      <c r="K61" s="135">
        <f>'将来負担比率（分子）の構造'!L$46</f>
        <v>178</v>
      </c>
      <c r="L61" s="135"/>
      <c r="M61" s="135"/>
      <c r="N61" s="135">
        <f>'将来負担比率（分子）の構造'!M$46</f>
        <v>67</v>
      </c>
      <c r="O61" s="135"/>
      <c r="P61" s="135"/>
    </row>
    <row r="62" spans="1:16" x14ac:dyDescent="0.15">
      <c r="A62" s="135" t="s">
        <v>28</v>
      </c>
      <c r="B62" s="135">
        <f>'将来負担比率（分子）の構造'!I$45</f>
        <v>13491</v>
      </c>
      <c r="C62" s="135"/>
      <c r="D62" s="135"/>
      <c r="E62" s="135">
        <f>'将来負担比率（分子）の構造'!J$45</f>
        <v>13227</v>
      </c>
      <c r="F62" s="135"/>
      <c r="G62" s="135"/>
      <c r="H62" s="135">
        <f>'将来負担比率（分子）の構造'!K$45</f>
        <v>12710</v>
      </c>
      <c r="I62" s="135"/>
      <c r="J62" s="135"/>
      <c r="K62" s="135">
        <f>'将来負担比率（分子）の構造'!L$45</f>
        <v>11260</v>
      </c>
      <c r="L62" s="135"/>
      <c r="M62" s="135"/>
      <c r="N62" s="135">
        <f>'将来負担比率（分子）の構造'!M$45</f>
        <v>10450</v>
      </c>
      <c r="O62" s="135"/>
      <c r="P62" s="135"/>
    </row>
    <row r="63" spans="1:16" x14ac:dyDescent="0.15">
      <c r="A63" s="135" t="s">
        <v>27</v>
      </c>
      <c r="B63" s="135">
        <f>'将来負担比率（分子）の構造'!I$44</f>
        <v>5866</v>
      </c>
      <c r="C63" s="135"/>
      <c r="D63" s="135"/>
      <c r="E63" s="135">
        <f>'将来負担比率（分子）の構造'!J$44</f>
        <v>5433</v>
      </c>
      <c r="F63" s="135"/>
      <c r="G63" s="135"/>
      <c r="H63" s="135">
        <f>'将来負担比率（分子）の構造'!K$44</f>
        <v>4732</v>
      </c>
      <c r="I63" s="135"/>
      <c r="J63" s="135"/>
      <c r="K63" s="135">
        <f>'将来負担比率（分子）の構造'!L$44</f>
        <v>4167</v>
      </c>
      <c r="L63" s="135"/>
      <c r="M63" s="135"/>
      <c r="N63" s="135">
        <f>'将来負担比率（分子）の構造'!M$44</f>
        <v>3574</v>
      </c>
      <c r="O63" s="135"/>
      <c r="P63" s="135"/>
    </row>
    <row r="64" spans="1:16" x14ac:dyDescent="0.15">
      <c r="A64" s="135" t="s">
        <v>26</v>
      </c>
      <c r="B64" s="135">
        <f>'将来負担比率（分子）の構造'!I$43</f>
        <v>47426</v>
      </c>
      <c r="C64" s="135"/>
      <c r="D64" s="135"/>
      <c r="E64" s="135">
        <f>'将来負担比率（分子）の構造'!J$43</f>
        <v>45344</v>
      </c>
      <c r="F64" s="135"/>
      <c r="G64" s="135"/>
      <c r="H64" s="135">
        <f>'将来負担比率（分子）の構造'!K$43</f>
        <v>46426</v>
      </c>
      <c r="I64" s="135"/>
      <c r="J64" s="135"/>
      <c r="K64" s="135">
        <f>'将来負担比率（分子）の構造'!L$43</f>
        <v>46437</v>
      </c>
      <c r="L64" s="135"/>
      <c r="M64" s="135"/>
      <c r="N64" s="135">
        <f>'将来負担比率（分子）の構造'!M$43</f>
        <v>47405</v>
      </c>
      <c r="O64" s="135"/>
      <c r="P64" s="135"/>
    </row>
    <row r="65" spans="1:16" x14ac:dyDescent="0.15">
      <c r="A65" s="135" t="s">
        <v>25</v>
      </c>
      <c r="B65" s="135">
        <f>'将来負担比率（分子）の構造'!I$42</f>
        <v>34</v>
      </c>
      <c r="C65" s="135"/>
      <c r="D65" s="135"/>
      <c r="E65" s="135">
        <f>'将来負担比率（分子）の構造'!J$42</f>
        <v>17</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71319</v>
      </c>
      <c r="C66" s="135"/>
      <c r="D66" s="135"/>
      <c r="E66" s="135">
        <f>'将来負担比率（分子）の構造'!J$41</f>
        <v>72564</v>
      </c>
      <c r="F66" s="135"/>
      <c r="G66" s="135"/>
      <c r="H66" s="135">
        <f>'将来負担比率（分子）の構造'!K$41</f>
        <v>71165</v>
      </c>
      <c r="I66" s="135"/>
      <c r="J66" s="135"/>
      <c r="K66" s="135">
        <f>'将来負担比率（分子）の構造'!L$41</f>
        <v>69924</v>
      </c>
      <c r="L66" s="135"/>
      <c r="M66" s="135"/>
      <c r="N66" s="135">
        <f>'将来負担比率（分子）の構造'!M$41</f>
        <v>73147</v>
      </c>
      <c r="O66" s="135"/>
      <c r="P66" s="135"/>
    </row>
    <row r="67" spans="1:16" x14ac:dyDescent="0.15">
      <c r="A67" s="135" t="s">
        <v>62</v>
      </c>
      <c r="B67" s="135" t="e">
        <f>NA()</f>
        <v>#N/A</v>
      </c>
      <c r="C67" s="135">
        <f>IF(ISNUMBER('将来負担比率（分子）の構造'!I$52), IF('将来負担比率（分子）の構造'!I$52 &lt; 0, 0, '将来負担比率（分子）の構造'!I$52), NA())</f>
        <v>35418</v>
      </c>
      <c r="D67" s="135" t="e">
        <f>NA()</f>
        <v>#N/A</v>
      </c>
      <c r="E67" s="135" t="e">
        <f>NA()</f>
        <v>#N/A</v>
      </c>
      <c r="F67" s="135">
        <f>IF(ISNUMBER('将来負担比率（分子）の構造'!J$52), IF('将来負担比率（分子）の構造'!J$52 &lt; 0, 0, '将来負担比率（分子）の構造'!J$52), NA())</f>
        <v>23328</v>
      </c>
      <c r="G67" s="135" t="e">
        <f>NA()</f>
        <v>#N/A</v>
      </c>
      <c r="H67" s="135" t="e">
        <f>NA()</f>
        <v>#N/A</v>
      </c>
      <c r="I67" s="135">
        <f>IF(ISNUMBER('将来負担比率（分子）の構造'!K$52), IF('将来負担比率（分子）の構造'!K$52 &lt; 0, 0, '将来負担比率（分子）の構造'!K$52), NA())</f>
        <v>21702</v>
      </c>
      <c r="J67" s="135" t="e">
        <f>NA()</f>
        <v>#N/A</v>
      </c>
      <c r="K67" s="135" t="e">
        <f>NA()</f>
        <v>#N/A</v>
      </c>
      <c r="L67" s="135">
        <f>IF(ISNUMBER('将来負担比率（分子）の構造'!L$52), IF('将来負担比率（分子）の構造'!L$52 &lt; 0, 0, '将来負担比率（分子）の構造'!L$52), NA())</f>
        <v>19482</v>
      </c>
      <c r="M67" s="135" t="e">
        <f>NA()</f>
        <v>#N/A</v>
      </c>
      <c r="N67" s="135" t="e">
        <f>NA()</f>
        <v>#N/A</v>
      </c>
      <c r="O67" s="135">
        <f>IF(ISNUMBER('将来負担比率（分子）の構造'!M$52), IF('将来負担比率（分子）の構造'!M$52 &lt; 0, 0, '将来負担比率（分子）の構造'!M$52), NA())</f>
        <v>17164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16899335</v>
      </c>
      <c r="S5" s="669"/>
      <c r="T5" s="669"/>
      <c r="U5" s="669"/>
      <c r="V5" s="669"/>
      <c r="W5" s="669"/>
      <c r="X5" s="669"/>
      <c r="Y5" s="716"/>
      <c r="Z5" s="729">
        <v>5.0999999999999996</v>
      </c>
      <c r="AA5" s="729"/>
      <c r="AB5" s="729"/>
      <c r="AC5" s="729"/>
      <c r="AD5" s="730">
        <v>16100062</v>
      </c>
      <c r="AE5" s="730"/>
      <c r="AF5" s="730"/>
      <c r="AG5" s="730"/>
      <c r="AH5" s="730"/>
      <c r="AI5" s="730"/>
      <c r="AJ5" s="730"/>
      <c r="AK5" s="730"/>
      <c r="AL5" s="717">
        <v>41.4</v>
      </c>
      <c r="AM5" s="686"/>
      <c r="AN5" s="686"/>
      <c r="AO5" s="718"/>
      <c r="AP5" s="705" t="s">
        <v>204</v>
      </c>
      <c r="AQ5" s="706"/>
      <c r="AR5" s="706"/>
      <c r="AS5" s="706"/>
      <c r="AT5" s="706"/>
      <c r="AU5" s="706"/>
      <c r="AV5" s="706"/>
      <c r="AW5" s="706"/>
      <c r="AX5" s="706"/>
      <c r="AY5" s="706"/>
      <c r="AZ5" s="706"/>
      <c r="BA5" s="706"/>
      <c r="BB5" s="706"/>
      <c r="BC5" s="706"/>
      <c r="BD5" s="706"/>
      <c r="BE5" s="706"/>
      <c r="BF5" s="707"/>
      <c r="BG5" s="618">
        <v>16080501</v>
      </c>
      <c r="BH5" s="619"/>
      <c r="BI5" s="619"/>
      <c r="BJ5" s="619"/>
      <c r="BK5" s="619"/>
      <c r="BL5" s="619"/>
      <c r="BM5" s="619"/>
      <c r="BN5" s="620"/>
      <c r="BO5" s="671">
        <v>95.2</v>
      </c>
      <c r="BP5" s="671"/>
      <c r="BQ5" s="671"/>
      <c r="BR5" s="671"/>
      <c r="BS5" s="672">
        <v>162951</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664039</v>
      </c>
      <c r="S6" s="619"/>
      <c r="T6" s="619"/>
      <c r="U6" s="619"/>
      <c r="V6" s="619"/>
      <c r="W6" s="619"/>
      <c r="X6" s="619"/>
      <c r="Y6" s="620"/>
      <c r="Z6" s="671">
        <v>0.2</v>
      </c>
      <c r="AA6" s="671"/>
      <c r="AB6" s="671"/>
      <c r="AC6" s="671"/>
      <c r="AD6" s="672">
        <v>664039</v>
      </c>
      <c r="AE6" s="672"/>
      <c r="AF6" s="672"/>
      <c r="AG6" s="672"/>
      <c r="AH6" s="672"/>
      <c r="AI6" s="672"/>
      <c r="AJ6" s="672"/>
      <c r="AK6" s="672"/>
      <c r="AL6" s="641">
        <v>1.7</v>
      </c>
      <c r="AM6" s="673"/>
      <c r="AN6" s="673"/>
      <c r="AO6" s="674"/>
      <c r="AP6" s="615" t="s">
        <v>209</v>
      </c>
      <c r="AQ6" s="616"/>
      <c r="AR6" s="616"/>
      <c r="AS6" s="616"/>
      <c r="AT6" s="616"/>
      <c r="AU6" s="616"/>
      <c r="AV6" s="616"/>
      <c r="AW6" s="616"/>
      <c r="AX6" s="616"/>
      <c r="AY6" s="616"/>
      <c r="AZ6" s="616"/>
      <c r="BA6" s="616"/>
      <c r="BB6" s="616"/>
      <c r="BC6" s="616"/>
      <c r="BD6" s="616"/>
      <c r="BE6" s="616"/>
      <c r="BF6" s="617"/>
      <c r="BG6" s="618">
        <v>16080501</v>
      </c>
      <c r="BH6" s="619"/>
      <c r="BI6" s="619"/>
      <c r="BJ6" s="619"/>
      <c r="BK6" s="619"/>
      <c r="BL6" s="619"/>
      <c r="BM6" s="619"/>
      <c r="BN6" s="620"/>
      <c r="BO6" s="671">
        <v>95.2</v>
      </c>
      <c r="BP6" s="671"/>
      <c r="BQ6" s="671"/>
      <c r="BR6" s="671"/>
      <c r="BS6" s="672">
        <v>162951</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420810</v>
      </c>
      <c r="CS6" s="619"/>
      <c r="CT6" s="619"/>
      <c r="CU6" s="619"/>
      <c r="CV6" s="619"/>
      <c r="CW6" s="619"/>
      <c r="CX6" s="619"/>
      <c r="CY6" s="620"/>
      <c r="CZ6" s="671">
        <v>0.1</v>
      </c>
      <c r="DA6" s="671"/>
      <c r="DB6" s="671"/>
      <c r="DC6" s="671"/>
      <c r="DD6" s="624" t="s">
        <v>211</v>
      </c>
      <c r="DE6" s="619"/>
      <c r="DF6" s="619"/>
      <c r="DG6" s="619"/>
      <c r="DH6" s="619"/>
      <c r="DI6" s="619"/>
      <c r="DJ6" s="619"/>
      <c r="DK6" s="619"/>
      <c r="DL6" s="619"/>
      <c r="DM6" s="619"/>
      <c r="DN6" s="619"/>
      <c r="DO6" s="619"/>
      <c r="DP6" s="620"/>
      <c r="DQ6" s="624">
        <v>420810</v>
      </c>
      <c r="DR6" s="619"/>
      <c r="DS6" s="619"/>
      <c r="DT6" s="619"/>
      <c r="DU6" s="619"/>
      <c r="DV6" s="619"/>
      <c r="DW6" s="619"/>
      <c r="DX6" s="619"/>
      <c r="DY6" s="619"/>
      <c r="DZ6" s="619"/>
      <c r="EA6" s="619"/>
      <c r="EB6" s="619"/>
      <c r="EC6" s="654"/>
    </row>
    <row r="7" spans="2:143" ht="11.25" customHeight="1" x14ac:dyDescent="0.15">
      <c r="B7" s="615" t="s">
        <v>212</v>
      </c>
      <c r="C7" s="616"/>
      <c r="D7" s="616"/>
      <c r="E7" s="616"/>
      <c r="F7" s="616"/>
      <c r="G7" s="616"/>
      <c r="H7" s="616"/>
      <c r="I7" s="616"/>
      <c r="J7" s="616"/>
      <c r="K7" s="616"/>
      <c r="L7" s="616"/>
      <c r="M7" s="616"/>
      <c r="N7" s="616"/>
      <c r="O7" s="616"/>
      <c r="P7" s="616"/>
      <c r="Q7" s="617"/>
      <c r="R7" s="618">
        <v>19199</v>
      </c>
      <c r="S7" s="619"/>
      <c r="T7" s="619"/>
      <c r="U7" s="619"/>
      <c r="V7" s="619"/>
      <c r="W7" s="619"/>
      <c r="X7" s="619"/>
      <c r="Y7" s="620"/>
      <c r="Z7" s="671">
        <v>0</v>
      </c>
      <c r="AA7" s="671"/>
      <c r="AB7" s="671"/>
      <c r="AC7" s="671"/>
      <c r="AD7" s="672">
        <v>19199</v>
      </c>
      <c r="AE7" s="672"/>
      <c r="AF7" s="672"/>
      <c r="AG7" s="672"/>
      <c r="AH7" s="672"/>
      <c r="AI7" s="672"/>
      <c r="AJ7" s="672"/>
      <c r="AK7" s="672"/>
      <c r="AL7" s="641">
        <v>0</v>
      </c>
      <c r="AM7" s="673"/>
      <c r="AN7" s="673"/>
      <c r="AO7" s="674"/>
      <c r="AP7" s="615" t="s">
        <v>213</v>
      </c>
      <c r="AQ7" s="616"/>
      <c r="AR7" s="616"/>
      <c r="AS7" s="616"/>
      <c r="AT7" s="616"/>
      <c r="AU7" s="616"/>
      <c r="AV7" s="616"/>
      <c r="AW7" s="616"/>
      <c r="AX7" s="616"/>
      <c r="AY7" s="616"/>
      <c r="AZ7" s="616"/>
      <c r="BA7" s="616"/>
      <c r="BB7" s="616"/>
      <c r="BC7" s="616"/>
      <c r="BD7" s="616"/>
      <c r="BE7" s="616"/>
      <c r="BF7" s="617"/>
      <c r="BG7" s="618">
        <v>7556774</v>
      </c>
      <c r="BH7" s="619"/>
      <c r="BI7" s="619"/>
      <c r="BJ7" s="619"/>
      <c r="BK7" s="619"/>
      <c r="BL7" s="619"/>
      <c r="BM7" s="619"/>
      <c r="BN7" s="620"/>
      <c r="BO7" s="671">
        <v>44.7</v>
      </c>
      <c r="BP7" s="671"/>
      <c r="BQ7" s="671"/>
      <c r="BR7" s="671"/>
      <c r="BS7" s="672">
        <v>162951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81001687</v>
      </c>
      <c r="CS7" s="619"/>
      <c r="CT7" s="619"/>
      <c r="CU7" s="619"/>
      <c r="CV7" s="619"/>
      <c r="CW7" s="619"/>
      <c r="CX7" s="619"/>
      <c r="CY7" s="620"/>
      <c r="CZ7" s="671">
        <v>28.8</v>
      </c>
      <c r="DA7" s="671"/>
      <c r="DB7" s="671"/>
      <c r="DC7" s="671"/>
      <c r="DD7" s="624">
        <v>1459176</v>
      </c>
      <c r="DE7" s="619"/>
      <c r="DF7" s="619"/>
      <c r="DG7" s="619"/>
      <c r="DH7" s="619"/>
      <c r="DI7" s="619"/>
      <c r="DJ7" s="619"/>
      <c r="DK7" s="619"/>
      <c r="DL7" s="619"/>
      <c r="DM7" s="619"/>
      <c r="DN7" s="619"/>
      <c r="DO7" s="619"/>
      <c r="DP7" s="620"/>
      <c r="DQ7" s="624">
        <v>12552022</v>
      </c>
      <c r="DR7" s="619"/>
      <c r="DS7" s="619"/>
      <c r="DT7" s="619"/>
      <c r="DU7" s="619"/>
      <c r="DV7" s="619"/>
      <c r="DW7" s="619"/>
      <c r="DX7" s="619"/>
      <c r="DY7" s="619"/>
      <c r="DZ7" s="619"/>
      <c r="EA7" s="619"/>
      <c r="EB7" s="619"/>
      <c r="EC7" s="654"/>
    </row>
    <row r="8" spans="2:143" ht="11.25" customHeight="1" x14ac:dyDescent="0.15">
      <c r="B8" s="615" t="s">
        <v>215</v>
      </c>
      <c r="C8" s="616"/>
      <c r="D8" s="616"/>
      <c r="E8" s="616"/>
      <c r="F8" s="616"/>
      <c r="G8" s="616"/>
      <c r="H8" s="616"/>
      <c r="I8" s="616"/>
      <c r="J8" s="616"/>
      <c r="K8" s="616"/>
      <c r="L8" s="616"/>
      <c r="M8" s="616"/>
      <c r="N8" s="616"/>
      <c r="O8" s="616"/>
      <c r="P8" s="616"/>
      <c r="Q8" s="617"/>
      <c r="R8" s="618">
        <v>44538</v>
      </c>
      <c r="S8" s="619"/>
      <c r="T8" s="619"/>
      <c r="U8" s="619"/>
      <c r="V8" s="619"/>
      <c r="W8" s="619"/>
      <c r="X8" s="619"/>
      <c r="Y8" s="620"/>
      <c r="Z8" s="671">
        <v>0</v>
      </c>
      <c r="AA8" s="671"/>
      <c r="AB8" s="671"/>
      <c r="AC8" s="671"/>
      <c r="AD8" s="672">
        <v>44538</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237166</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29324444</v>
      </c>
      <c r="CS8" s="619"/>
      <c r="CT8" s="619"/>
      <c r="CU8" s="619"/>
      <c r="CV8" s="619"/>
      <c r="CW8" s="619"/>
      <c r="CX8" s="619"/>
      <c r="CY8" s="620"/>
      <c r="CZ8" s="671">
        <v>10.4</v>
      </c>
      <c r="DA8" s="671"/>
      <c r="DB8" s="671"/>
      <c r="DC8" s="671"/>
      <c r="DD8" s="624">
        <v>1093174</v>
      </c>
      <c r="DE8" s="619"/>
      <c r="DF8" s="619"/>
      <c r="DG8" s="619"/>
      <c r="DH8" s="619"/>
      <c r="DI8" s="619"/>
      <c r="DJ8" s="619"/>
      <c r="DK8" s="619"/>
      <c r="DL8" s="619"/>
      <c r="DM8" s="619"/>
      <c r="DN8" s="619"/>
      <c r="DO8" s="619"/>
      <c r="DP8" s="620"/>
      <c r="DQ8" s="624">
        <v>11341987</v>
      </c>
      <c r="DR8" s="619"/>
      <c r="DS8" s="619"/>
      <c r="DT8" s="619"/>
      <c r="DU8" s="619"/>
      <c r="DV8" s="619"/>
      <c r="DW8" s="619"/>
      <c r="DX8" s="619"/>
      <c r="DY8" s="619"/>
      <c r="DZ8" s="619"/>
      <c r="EA8" s="619"/>
      <c r="EB8" s="619"/>
      <c r="EC8" s="654"/>
    </row>
    <row r="9" spans="2:143" ht="11.25" customHeight="1" x14ac:dyDescent="0.15">
      <c r="B9" s="615" t="s">
        <v>218</v>
      </c>
      <c r="C9" s="616"/>
      <c r="D9" s="616"/>
      <c r="E9" s="616"/>
      <c r="F9" s="616"/>
      <c r="G9" s="616"/>
      <c r="H9" s="616"/>
      <c r="I9" s="616"/>
      <c r="J9" s="616"/>
      <c r="K9" s="616"/>
      <c r="L9" s="616"/>
      <c r="M9" s="616"/>
      <c r="N9" s="616"/>
      <c r="O9" s="616"/>
      <c r="P9" s="616"/>
      <c r="Q9" s="617"/>
      <c r="R9" s="618">
        <v>46608</v>
      </c>
      <c r="S9" s="619"/>
      <c r="T9" s="619"/>
      <c r="U9" s="619"/>
      <c r="V9" s="619"/>
      <c r="W9" s="619"/>
      <c r="X9" s="619"/>
      <c r="Y9" s="620"/>
      <c r="Z9" s="671">
        <v>0</v>
      </c>
      <c r="AA9" s="671"/>
      <c r="AB9" s="671"/>
      <c r="AC9" s="671"/>
      <c r="AD9" s="672">
        <v>46608</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5573379</v>
      </c>
      <c r="BH9" s="619"/>
      <c r="BI9" s="619"/>
      <c r="BJ9" s="619"/>
      <c r="BK9" s="619"/>
      <c r="BL9" s="619"/>
      <c r="BM9" s="619"/>
      <c r="BN9" s="620"/>
      <c r="BO9" s="671">
        <v>33</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9854176</v>
      </c>
      <c r="CS9" s="619"/>
      <c r="CT9" s="619"/>
      <c r="CU9" s="619"/>
      <c r="CV9" s="619"/>
      <c r="CW9" s="619"/>
      <c r="CX9" s="619"/>
      <c r="CY9" s="620"/>
      <c r="CZ9" s="671">
        <v>3.5</v>
      </c>
      <c r="DA9" s="671"/>
      <c r="DB9" s="671"/>
      <c r="DC9" s="671"/>
      <c r="DD9" s="624">
        <v>1506904</v>
      </c>
      <c r="DE9" s="619"/>
      <c r="DF9" s="619"/>
      <c r="DG9" s="619"/>
      <c r="DH9" s="619"/>
      <c r="DI9" s="619"/>
      <c r="DJ9" s="619"/>
      <c r="DK9" s="619"/>
      <c r="DL9" s="619"/>
      <c r="DM9" s="619"/>
      <c r="DN9" s="619"/>
      <c r="DO9" s="619"/>
      <c r="DP9" s="620"/>
      <c r="DQ9" s="624">
        <v>7816567</v>
      </c>
      <c r="DR9" s="619"/>
      <c r="DS9" s="619"/>
      <c r="DT9" s="619"/>
      <c r="DU9" s="619"/>
      <c r="DV9" s="619"/>
      <c r="DW9" s="619"/>
      <c r="DX9" s="619"/>
      <c r="DY9" s="619"/>
      <c r="DZ9" s="619"/>
      <c r="EA9" s="619"/>
      <c r="EB9" s="619"/>
      <c r="EC9" s="654"/>
    </row>
    <row r="10" spans="2:143" ht="11.25" customHeight="1" x14ac:dyDescent="0.15">
      <c r="B10" s="615" t="s">
        <v>221</v>
      </c>
      <c r="C10" s="616"/>
      <c r="D10" s="616"/>
      <c r="E10" s="616"/>
      <c r="F10" s="616"/>
      <c r="G10" s="616"/>
      <c r="H10" s="616"/>
      <c r="I10" s="616"/>
      <c r="J10" s="616"/>
      <c r="K10" s="616"/>
      <c r="L10" s="616"/>
      <c r="M10" s="616"/>
      <c r="N10" s="616"/>
      <c r="O10" s="616"/>
      <c r="P10" s="616"/>
      <c r="Q10" s="617"/>
      <c r="R10" s="618">
        <v>2982423</v>
      </c>
      <c r="S10" s="619"/>
      <c r="T10" s="619"/>
      <c r="U10" s="619"/>
      <c r="V10" s="619"/>
      <c r="W10" s="619"/>
      <c r="X10" s="619"/>
      <c r="Y10" s="620"/>
      <c r="Z10" s="671">
        <v>0.9</v>
      </c>
      <c r="AA10" s="671"/>
      <c r="AB10" s="671"/>
      <c r="AC10" s="671"/>
      <c r="AD10" s="672">
        <v>2982423</v>
      </c>
      <c r="AE10" s="672"/>
      <c r="AF10" s="672"/>
      <c r="AG10" s="672"/>
      <c r="AH10" s="672"/>
      <c r="AI10" s="672"/>
      <c r="AJ10" s="672"/>
      <c r="AK10" s="672"/>
      <c r="AL10" s="641">
        <v>7.7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449603</v>
      </c>
      <c r="BH10" s="619"/>
      <c r="BI10" s="619"/>
      <c r="BJ10" s="619"/>
      <c r="BK10" s="619"/>
      <c r="BL10" s="619"/>
      <c r="BM10" s="619"/>
      <c r="BN10" s="620"/>
      <c r="BO10" s="671">
        <v>2.7</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846739</v>
      </c>
      <c r="CS10" s="619"/>
      <c r="CT10" s="619"/>
      <c r="CU10" s="619"/>
      <c r="CV10" s="619"/>
      <c r="CW10" s="619"/>
      <c r="CX10" s="619"/>
      <c r="CY10" s="620"/>
      <c r="CZ10" s="671">
        <v>0.3</v>
      </c>
      <c r="DA10" s="671"/>
      <c r="DB10" s="671"/>
      <c r="DC10" s="671"/>
      <c r="DD10" s="624" t="s">
        <v>108</v>
      </c>
      <c r="DE10" s="619"/>
      <c r="DF10" s="619"/>
      <c r="DG10" s="619"/>
      <c r="DH10" s="619"/>
      <c r="DI10" s="619"/>
      <c r="DJ10" s="619"/>
      <c r="DK10" s="619"/>
      <c r="DL10" s="619"/>
      <c r="DM10" s="619"/>
      <c r="DN10" s="619"/>
      <c r="DO10" s="619"/>
      <c r="DP10" s="620"/>
      <c r="DQ10" s="624">
        <v>60621</v>
      </c>
      <c r="DR10" s="619"/>
      <c r="DS10" s="619"/>
      <c r="DT10" s="619"/>
      <c r="DU10" s="619"/>
      <c r="DV10" s="619"/>
      <c r="DW10" s="619"/>
      <c r="DX10" s="619"/>
      <c r="DY10" s="619"/>
      <c r="DZ10" s="619"/>
      <c r="EA10" s="619"/>
      <c r="EB10" s="619"/>
      <c r="EC10" s="654"/>
    </row>
    <row r="11" spans="2:143" ht="11.25" customHeight="1" x14ac:dyDescent="0.15">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1296626</v>
      </c>
      <c r="BH11" s="619"/>
      <c r="BI11" s="619"/>
      <c r="BJ11" s="619"/>
      <c r="BK11" s="619"/>
      <c r="BL11" s="619"/>
      <c r="BM11" s="619"/>
      <c r="BN11" s="620"/>
      <c r="BO11" s="671">
        <v>7.7</v>
      </c>
      <c r="BP11" s="671"/>
      <c r="BQ11" s="671"/>
      <c r="BR11" s="671"/>
      <c r="BS11" s="624">
        <v>162951</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13355730</v>
      </c>
      <c r="CS11" s="619"/>
      <c r="CT11" s="619"/>
      <c r="CU11" s="619"/>
      <c r="CV11" s="619"/>
      <c r="CW11" s="619"/>
      <c r="CX11" s="619"/>
      <c r="CY11" s="620"/>
      <c r="CZ11" s="671">
        <v>4.8</v>
      </c>
      <c r="DA11" s="671"/>
      <c r="DB11" s="671"/>
      <c r="DC11" s="671"/>
      <c r="DD11" s="624">
        <v>11987486</v>
      </c>
      <c r="DE11" s="619"/>
      <c r="DF11" s="619"/>
      <c r="DG11" s="619"/>
      <c r="DH11" s="619"/>
      <c r="DI11" s="619"/>
      <c r="DJ11" s="619"/>
      <c r="DK11" s="619"/>
      <c r="DL11" s="619"/>
      <c r="DM11" s="619"/>
      <c r="DN11" s="619"/>
      <c r="DO11" s="619"/>
      <c r="DP11" s="620"/>
      <c r="DQ11" s="624">
        <v>2682427</v>
      </c>
      <c r="DR11" s="619"/>
      <c r="DS11" s="619"/>
      <c r="DT11" s="619"/>
      <c r="DU11" s="619"/>
      <c r="DV11" s="619"/>
      <c r="DW11" s="619"/>
      <c r="DX11" s="619"/>
      <c r="DY11" s="619"/>
      <c r="DZ11" s="619"/>
      <c r="EA11" s="619"/>
      <c r="EB11" s="619"/>
      <c r="EC11" s="654"/>
    </row>
    <row r="12" spans="2:143" ht="11.25" customHeight="1" x14ac:dyDescent="0.15">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6720562</v>
      </c>
      <c r="BH12" s="619"/>
      <c r="BI12" s="619"/>
      <c r="BJ12" s="619"/>
      <c r="BK12" s="619"/>
      <c r="BL12" s="619"/>
      <c r="BM12" s="619"/>
      <c r="BN12" s="620"/>
      <c r="BO12" s="671">
        <v>39.799999999999997</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2375303</v>
      </c>
      <c r="CS12" s="619"/>
      <c r="CT12" s="619"/>
      <c r="CU12" s="619"/>
      <c r="CV12" s="619"/>
      <c r="CW12" s="619"/>
      <c r="CX12" s="619"/>
      <c r="CY12" s="620"/>
      <c r="CZ12" s="671">
        <v>0.8</v>
      </c>
      <c r="DA12" s="671"/>
      <c r="DB12" s="671"/>
      <c r="DC12" s="671"/>
      <c r="DD12" s="624">
        <v>445695</v>
      </c>
      <c r="DE12" s="619"/>
      <c r="DF12" s="619"/>
      <c r="DG12" s="619"/>
      <c r="DH12" s="619"/>
      <c r="DI12" s="619"/>
      <c r="DJ12" s="619"/>
      <c r="DK12" s="619"/>
      <c r="DL12" s="619"/>
      <c r="DM12" s="619"/>
      <c r="DN12" s="619"/>
      <c r="DO12" s="619"/>
      <c r="DP12" s="620"/>
      <c r="DQ12" s="624">
        <v>950996</v>
      </c>
      <c r="DR12" s="619"/>
      <c r="DS12" s="619"/>
      <c r="DT12" s="619"/>
      <c r="DU12" s="619"/>
      <c r="DV12" s="619"/>
      <c r="DW12" s="619"/>
      <c r="DX12" s="619"/>
      <c r="DY12" s="619"/>
      <c r="DZ12" s="619"/>
      <c r="EA12" s="619"/>
      <c r="EB12" s="619"/>
      <c r="EC12" s="654"/>
    </row>
    <row r="13" spans="2:143" ht="11.25" customHeight="1" x14ac:dyDescent="0.15">
      <c r="B13" s="615" t="s">
        <v>230</v>
      </c>
      <c r="C13" s="616"/>
      <c r="D13" s="616"/>
      <c r="E13" s="616"/>
      <c r="F13" s="616"/>
      <c r="G13" s="616"/>
      <c r="H13" s="616"/>
      <c r="I13" s="616"/>
      <c r="J13" s="616"/>
      <c r="K13" s="616"/>
      <c r="L13" s="616"/>
      <c r="M13" s="616"/>
      <c r="N13" s="616"/>
      <c r="O13" s="616"/>
      <c r="P13" s="616"/>
      <c r="Q13" s="617"/>
      <c r="R13" s="618">
        <v>154247</v>
      </c>
      <c r="S13" s="619"/>
      <c r="T13" s="619"/>
      <c r="U13" s="619"/>
      <c r="V13" s="619"/>
      <c r="W13" s="619"/>
      <c r="X13" s="619"/>
      <c r="Y13" s="620"/>
      <c r="Z13" s="671">
        <v>0</v>
      </c>
      <c r="AA13" s="671"/>
      <c r="AB13" s="671"/>
      <c r="AC13" s="671"/>
      <c r="AD13" s="672">
        <v>154247</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6678332</v>
      </c>
      <c r="BH13" s="619"/>
      <c r="BI13" s="619"/>
      <c r="BJ13" s="619"/>
      <c r="BK13" s="619"/>
      <c r="BL13" s="619"/>
      <c r="BM13" s="619"/>
      <c r="BN13" s="620"/>
      <c r="BO13" s="671">
        <v>39.5</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107156121</v>
      </c>
      <c r="CS13" s="619"/>
      <c r="CT13" s="619"/>
      <c r="CU13" s="619"/>
      <c r="CV13" s="619"/>
      <c r="CW13" s="619"/>
      <c r="CX13" s="619"/>
      <c r="CY13" s="620"/>
      <c r="CZ13" s="671">
        <v>38.1</v>
      </c>
      <c r="DA13" s="671"/>
      <c r="DB13" s="671"/>
      <c r="DC13" s="671"/>
      <c r="DD13" s="624">
        <v>91253526</v>
      </c>
      <c r="DE13" s="619"/>
      <c r="DF13" s="619"/>
      <c r="DG13" s="619"/>
      <c r="DH13" s="619"/>
      <c r="DI13" s="619"/>
      <c r="DJ13" s="619"/>
      <c r="DK13" s="619"/>
      <c r="DL13" s="619"/>
      <c r="DM13" s="619"/>
      <c r="DN13" s="619"/>
      <c r="DO13" s="619"/>
      <c r="DP13" s="620"/>
      <c r="DQ13" s="624">
        <v>18027930</v>
      </c>
      <c r="DR13" s="619"/>
      <c r="DS13" s="619"/>
      <c r="DT13" s="619"/>
      <c r="DU13" s="619"/>
      <c r="DV13" s="619"/>
      <c r="DW13" s="619"/>
      <c r="DX13" s="619"/>
      <c r="DY13" s="619"/>
      <c r="DZ13" s="619"/>
      <c r="EA13" s="619"/>
      <c r="EB13" s="619"/>
      <c r="EC13" s="654"/>
    </row>
    <row r="14" spans="2:143" ht="11.25" customHeight="1" x14ac:dyDescent="0.15">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332878</v>
      </c>
      <c r="BH14" s="619"/>
      <c r="BI14" s="619"/>
      <c r="BJ14" s="619"/>
      <c r="BK14" s="619"/>
      <c r="BL14" s="619"/>
      <c r="BM14" s="619"/>
      <c r="BN14" s="620"/>
      <c r="BO14" s="671">
        <v>2</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4693233</v>
      </c>
      <c r="CS14" s="619"/>
      <c r="CT14" s="619"/>
      <c r="CU14" s="619"/>
      <c r="CV14" s="619"/>
      <c r="CW14" s="619"/>
      <c r="CX14" s="619"/>
      <c r="CY14" s="620"/>
      <c r="CZ14" s="671">
        <v>1.7</v>
      </c>
      <c r="DA14" s="671"/>
      <c r="DB14" s="671"/>
      <c r="DC14" s="671"/>
      <c r="DD14" s="624">
        <v>1595499</v>
      </c>
      <c r="DE14" s="619"/>
      <c r="DF14" s="619"/>
      <c r="DG14" s="619"/>
      <c r="DH14" s="619"/>
      <c r="DI14" s="619"/>
      <c r="DJ14" s="619"/>
      <c r="DK14" s="619"/>
      <c r="DL14" s="619"/>
      <c r="DM14" s="619"/>
      <c r="DN14" s="619"/>
      <c r="DO14" s="619"/>
      <c r="DP14" s="620"/>
      <c r="DQ14" s="624">
        <v>2920581</v>
      </c>
      <c r="DR14" s="619"/>
      <c r="DS14" s="619"/>
      <c r="DT14" s="619"/>
      <c r="DU14" s="619"/>
      <c r="DV14" s="619"/>
      <c r="DW14" s="619"/>
      <c r="DX14" s="619"/>
      <c r="DY14" s="619"/>
      <c r="DZ14" s="619"/>
      <c r="EA14" s="619"/>
      <c r="EB14" s="619"/>
      <c r="EC14" s="654"/>
    </row>
    <row r="15" spans="2:143" ht="11.25" customHeight="1" x14ac:dyDescent="0.15">
      <c r="B15" s="615" t="s">
        <v>236</v>
      </c>
      <c r="C15" s="616"/>
      <c r="D15" s="616"/>
      <c r="E15" s="616"/>
      <c r="F15" s="616"/>
      <c r="G15" s="616"/>
      <c r="H15" s="616"/>
      <c r="I15" s="616"/>
      <c r="J15" s="616"/>
      <c r="K15" s="616"/>
      <c r="L15" s="616"/>
      <c r="M15" s="616"/>
      <c r="N15" s="616"/>
      <c r="O15" s="616"/>
      <c r="P15" s="616"/>
      <c r="Q15" s="617"/>
      <c r="R15" s="618">
        <v>69423</v>
      </c>
      <c r="S15" s="619"/>
      <c r="T15" s="619"/>
      <c r="U15" s="619"/>
      <c r="V15" s="619"/>
      <c r="W15" s="619"/>
      <c r="X15" s="619"/>
      <c r="Y15" s="620"/>
      <c r="Z15" s="671">
        <v>0</v>
      </c>
      <c r="AA15" s="671"/>
      <c r="AB15" s="671"/>
      <c r="AC15" s="671"/>
      <c r="AD15" s="672">
        <v>69423</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1470287</v>
      </c>
      <c r="BH15" s="619"/>
      <c r="BI15" s="619"/>
      <c r="BJ15" s="619"/>
      <c r="BK15" s="619"/>
      <c r="BL15" s="619"/>
      <c r="BM15" s="619"/>
      <c r="BN15" s="620"/>
      <c r="BO15" s="671">
        <v>8.6999999999999993</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9747187</v>
      </c>
      <c r="CS15" s="619"/>
      <c r="CT15" s="619"/>
      <c r="CU15" s="619"/>
      <c r="CV15" s="619"/>
      <c r="CW15" s="619"/>
      <c r="CX15" s="619"/>
      <c r="CY15" s="620"/>
      <c r="CZ15" s="671">
        <v>3.5</v>
      </c>
      <c r="DA15" s="671"/>
      <c r="DB15" s="671"/>
      <c r="DC15" s="671"/>
      <c r="DD15" s="624">
        <v>3444367</v>
      </c>
      <c r="DE15" s="619"/>
      <c r="DF15" s="619"/>
      <c r="DG15" s="619"/>
      <c r="DH15" s="619"/>
      <c r="DI15" s="619"/>
      <c r="DJ15" s="619"/>
      <c r="DK15" s="619"/>
      <c r="DL15" s="619"/>
      <c r="DM15" s="619"/>
      <c r="DN15" s="619"/>
      <c r="DO15" s="619"/>
      <c r="DP15" s="620"/>
      <c r="DQ15" s="624">
        <v>4919790</v>
      </c>
      <c r="DR15" s="619"/>
      <c r="DS15" s="619"/>
      <c r="DT15" s="619"/>
      <c r="DU15" s="619"/>
      <c r="DV15" s="619"/>
      <c r="DW15" s="619"/>
      <c r="DX15" s="619"/>
      <c r="DY15" s="619"/>
      <c r="DZ15" s="619"/>
      <c r="EA15" s="619"/>
      <c r="EB15" s="619"/>
      <c r="EC15" s="654"/>
    </row>
    <row r="16" spans="2:143" ht="11.25" customHeight="1" x14ac:dyDescent="0.15">
      <c r="B16" s="615" t="s">
        <v>239</v>
      </c>
      <c r="C16" s="616"/>
      <c r="D16" s="616"/>
      <c r="E16" s="616"/>
      <c r="F16" s="616"/>
      <c r="G16" s="616"/>
      <c r="H16" s="616"/>
      <c r="I16" s="616"/>
      <c r="J16" s="616"/>
      <c r="K16" s="616"/>
      <c r="L16" s="616"/>
      <c r="M16" s="616"/>
      <c r="N16" s="616"/>
      <c r="O16" s="616"/>
      <c r="P16" s="616"/>
      <c r="Q16" s="617"/>
      <c r="R16" s="618">
        <v>47598033</v>
      </c>
      <c r="S16" s="619"/>
      <c r="T16" s="619"/>
      <c r="U16" s="619"/>
      <c r="V16" s="619"/>
      <c r="W16" s="619"/>
      <c r="X16" s="619"/>
      <c r="Y16" s="620"/>
      <c r="Z16" s="671">
        <v>14.4</v>
      </c>
      <c r="AA16" s="671"/>
      <c r="AB16" s="671"/>
      <c r="AC16" s="671"/>
      <c r="AD16" s="672">
        <v>18536155</v>
      </c>
      <c r="AE16" s="672"/>
      <c r="AF16" s="672"/>
      <c r="AG16" s="672"/>
      <c r="AH16" s="672"/>
      <c r="AI16" s="672"/>
      <c r="AJ16" s="672"/>
      <c r="AK16" s="672"/>
      <c r="AL16" s="641">
        <v>47.7</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14098074</v>
      </c>
      <c r="CS16" s="619"/>
      <c r="CT16" s="619"/>
      <c r="CU16" s="619"/>
      <c r="CV16" s="619"/>
      <c r="CW16" s="619"/>
      <c r="CX16" s="619"/>
      <c r="CY16" s="620"/>
      <c r="CZ16" s="671">
        <v>5</v>
      </c>
      <c r="DA16" s="671"/>
      <c r="DB16" s="671"/>
      <c r="DC16" s="671"/>
      <c r="DD16" s="624" t="s">
        <v>108</v>
      </c>
      <c r="DE16" s="619"/>
      <c r="DF16" s="619"/>
      <c r="DG16" s="619"/>
      <c r="DH16" s="619"/>
      <c r="DI16" s="619"/>
      <c r="DJ16" s="619"/>
      <c r="DK16" s="619"/>
      <c r="DL16" s="619"/>
      <c r="DM16" s="619"/>
      <c r="DN16" s="619"/>
      <c r="DO16" s="619"/>
      <c r="DP16" s="620"/>
      <c r="DQ16" s="624">
        <v>3386077</v>
      </c>
      <c r="DR16" s="619"/>
      <c r="DS16" s="619"/>
      <c r="DT16" s="619"/>
      <c r="DU16" s="619"/>
      <c r="DV16" s="619"/>
      <c r="DW16" s="619"/>
      <c r="DX16" s="619"/>
      <c r="DY16" s="619"/>
      <c r="DZ16" s="619"/>
      <c r="EA16" s="619"/>
      <c r="EB16" s="619"/>
      <c r="EC16" s="654"/>
    </row>
    <row r="17" spans="2:133" ht="11.25" customHeight="1" x14ac:dyDescent="0.15">
      <c r="B17" s="615" t="s">
        <v>242</v>
      </c>
      <c r="C17" s="616"/>
      <c r="D17" s="616"/>
      <c r="E17" s="616"/>
      <c r="F17" s="616"/>
      <c r="G17" s="616"/>
      <c r="H17" s="616"/>
      <c r="I17" s="616"/>
      <c r="J17" s="616"/>
      <c r="K17" s="616"/>
      <c r="L17" s="616"/>
      <c r="M17" s="616"/>
      <c r="N17" s="616"/>
      <c r="O17" s="616"/>
      <c r="P17" s="616"/>
      <c r="Q17" s="617"/>
      <c r="R17" s="618">
        <v>18536155</v>
      </c>
      <c r="S17" s="619"/>
      <c r="T17" s="619"/>
      <c r="U17" s="619"/>
      <c r="V17" s="619"/>
      <c r="W17" s="619"/>
      <c r="X17" s="619"/>
      <c r="Y17" s="620"/>
      <c r="Z17" s="671">
        <v>5.6</v>
      </c>
      <c r="AA17" s="671"/>
      <c r="AB17" s="671"/>
      <c r="AC17" s="671"/>
      <c r="AD17" s="672">
        <v>18536155</v>
      </c>
      <c r="AE17" s="672"/>
      <c r="AF17" s="672"/>
      <c r="AG17" s="672"/>
      <c r="AH17" s="672"/>
      <c r="AI17" s="672"/>
      <c r="AJ17" s="672"/>
      <c r="AK17" s="672"/>
      <c r="AL17" s="641">
        <v>47.7</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8235988</v>
      </c>
      <c r="CS17" s="619"/>
      <c r="CT17" s="619"/>
      <c r="CU17" s="619"/>
      <c r="CV17" s="619"/>
      <c r="CW17" s="619"/>
      <c r="CX17" s="619"/>
      <c r="CY17" s="620"/>
      <c r="CZ17" s="671">
        <v>2.9</v>
      </c>
      <c r="DA17" s="671"/>
      <c r="DB17" s="671"/>
      <c r="DC17" s="671"/>
      <c r="DD17" s="624" t="s">
        <v>108</v>
      </c>
      <c r="DE17" s="619"/>
      <c r="DF17" s="619"/>
      <c r="DG17" s="619"/>
      <c r="DH17" s="619"/>
      <c r="DI17" s="619"/>
      <c r="DJ17" s="619"/>
      <c r="DK17" s="619"/>
      <c r="DL17" s="619"/>
      <c r="DM17" s="619"/>
      <c r="DN17" s="619"/>
      <c r="DO17" s="619"/>
      <c r="DP17" s="620"/>
      <c r="DQ17" s="624">
        <v>6499400</v>
      </c>
      <c r="DR17" s="619"/>
      <c r="DS17" s="619"/>
      <c r="DT17" s="619"/>
      <c r="DU17" s="619"/>
      <c r="DV17" s="619"/>
      <c r="DW17" s="619"/>
      <c r="DX17" s="619"/>
      <c r="DY17" s="619"/>
      <c r="DZ17" s="619"/>
      <c r="EA17" s="619"/>
      <c r="EB17" s="619"/>
      <c r="EC17" s="654"/>
    </row>
    <row r="18" spans="2:133" ht="11.25" customHeight="1" x14ac:dyDescent="0.15">
      <c r="B18" s="615" t="s">
        <v>245</v>
      </c>
      <c r="C18" s="616"/>
      <c r="D18" s="616"/>
      <c r="E18" s="616"/>
      <c r="F18" s="616"/>
      <c r="G18" s="616"/>
      <c r="H18" s="616"/>
      <c r="I18" s="616"/>
      <c r="J18" s="616"/>
      <c r="K18" s="616"/>
      <c r="L18" s="616"/>
      <c r="M18" s="616"/>
      <c r="N18" s="616"/>
      <c r="O18" s="616"/>
      <c r="P18" s="616"/>
      <c r="Q18" s="617"/>
      <c r="R18" s="618">
        <v>1657048</v>
      </c>
      <c r="S18" s="619"/>
      <c r="T18" s="619"/>
      <c r="U18" s="619"/>
      <c r="V18" s="619"/>
      <c r="W18" s="619"/>
      <c r="X18" s="619"/>
      <c r="Y18" s="620"/>
      <c r="Z18" s="671">
        <v>0.5</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v>11312</v>
      </c>
      <c r="CS18" s="619"/>
      <c r="CT18" s="619"/>
      <c r="CU18" s="619"/>
      <c r="CV18" s="619"/>
      <c r="CW18" s="619"/>
      <c r="CX18" s="619"/>
      <c r="CY18" s="620"/>
      <c r="CZ18" s="671">
        <v>0</v>
      </c>
      <c r="DA18" s="671"/>
      <c r="DB18" s="671"/>
      <c r="DC18" s="671"/>
      <c r="DD18" s="624">
        <v>11312</v>
      </c>
      <c r="DE18" s="619"/>
      <c r="DF18" s="619"/>
      <c r="DG18" s="619"/>
      <c r="DH18" s="619"/>
      <c r="DI18" s="619"/>
      <c r="DJ18" s="619"/>
      <c r="DK18" s="619"/>
      <c r="DL18" s="619"/>
      <c r="DM18" s="619"/>
      <c r="DN18" s="619"/>
      <c r="DO18" s="619"/>
      <c r="DP18" s="620"/>
      <c r="DQ18" s="624">
        <v>11312</v>
      </c>
      <c r="DR18" s="619"/>
      <c r="DS18" s="619"/>
      <c r="DT18" s="619"/>
      <c r="DU18" s="619"/>
      <c r="DV18" s="619"/>
      <c r="DW18" s="619"/>
      <c r="DX18" s="619"/>
      <c r="DY18" s="619"/>
      <c r="DZ18" s="619"/>
      <c r="EA18" s="619"/>
      <c r="EB18" s="619"/>
      <c r="EC18" s="654"/>
    </row>
    <row r="19" spans="2:133" ht="11.25" customHeight="1" x14ac:dyDescent="0.15">
      <c r="B19" s="615" t="s">
        <v>248</v>
      </c>
      <c r="C19" s="616"/>
      <c r="D19" s="616"/>
      <c r="E19" s="616"/>
      <c r="F19" s="616"/>
      <c r="G19" s="616"/>
      <c r="H19" s="616"/>
      <c r="I19" s="616"/>
      <c r="J19" s="616"/>
      <c r="K19" s="616"/>
      <c r="L19" s="616"/>
      <c r="M19" s="616"/>
      <c r="N19" s="616"/>
      <c r="O19" s="616"/>
      <c r="P19" s="616"/>
      <c r="Q19" s="617"/>
      <c r="R19" s="618">
        <v>27404830</v>
      </c>
      <c r="S19" s="619"/>
      <c r="T19" s="619"/>
      <c r="U19" s="619"/>
      <c r="V19" s="619"/>
      <c r="W19" s="619"/>
      <c r="X19" s="619"/>
      <c r="Y19" s="620"/>
      <c r="Z19" s="671">
        <v>8.3000000000000007</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818834</v>
      </c>
      <c r="BH19" s="619"/>
      <c r="BI19" s="619"/>
      <c r="BJ19" s="619"/>
      <c r="BK19" s="619"/>
      <c r="BL19" s="619"/>
      <c r="BM19" s="619"/>
      <c r="BN19" s="620"/>
      <c r="BO19" s="671">
        <v>4.8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251</v>
      </c>
      <c r="C20" s="616"/>
      <c r="D20" s="616"/>
      <c r="E20" s="616"/>
      <c r="F20" s="616"/>
      <c r="G20" s="616"/>
      <c r="H20" s="616"/>
      <c r="I20" s="616"/>
      <c r="J20" s="616"/>
      <c r="K20" s="616"/>
      <c r="L20" s="616"/>
      <c r="M20" s="616"/>
      <c r="N20" s="616"/>
      <c r="O20" s="616"/>
      <c r="P20" s="616"/>
      <c r="Q20" s="617"/>
      <c r="R20" s="618">
        <v>68477845</v>
      </c>
      <c r="S20" s="619"/>
      <c r="T20" s="619"/>
      <c r="U20" s="619"/>
      <c r="V20" s="619"/>
      <c r="W20" s="619"/>
      <c r="X20" s="619"/>
      <c r="Y20" s="620"/>
      <c r="Z20" s="671">
        <v>20.7</v>
      </c>
      <c r="AA20" s="671"/>
      <c r="AB20" s="671"/>
      <c r="AC20" s="671"/>
      <c r="AD20" s="672">
        <v>38616694</v>
      </c>
      <c r="AE20" s="672"/>
      <c r="AF20" s="672"/>
      <c r="AG20" s="672"/>
      <c r="AH20" s="672"/>
      <c r="AI20" s="672"/>
      <c r="AJ20" s="672"/>
      <c r="AK20" s="672"/>
      <c r="AL20" s="641">
        <v>99.4</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818834</v>
      </c>
      <c r="BH20" s="619"/>
      <c r="BI20" s="619"/>
      <c r="BJ20" s="619"/>
      <c r="BK20" s="619"/>
      <c r="BL20" s="619"/>
      <c r="BM20" s="619"/>
      <c r="BN20" s="620"/>
      <c r="BO20" s="671">
        <v>4.8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281120804</v>
      </c>
      <c r="CS20" s="619"/>
      <c r="CT20" s="619"/>
      <c r="CU20" s="619"/>
      <c r="CV20" s="619"/>
      <c r="CW20" s="619"/>
      <c r="CX20" s="619"/>
      <c r="CY20" s="620"/>
      <c r="CZ20" s="671">
        <v>100</v>
      </c>
      <c r="DA20" s="671"/>
      <c r="DB20" s="671"/>
      <c r="DC20" s="671"/>
      <c r="DD20" s="624">
        <v>112797139</v>
      </c>
      <c r="DE20" s="619"/>
      <c r="DF20" s="619"/>
      <c r="DG20" s="619"/>
      <c r="DH20" s="619"/>
      <c r="DI20" s="619"/>
      <c r="DJ20" s="619"/>
      <c r="DK20" s="619"/>
      <c r="DL20" s="619"/>
      <c r="DM20" s="619"/>
      <c r="DN20" s="619"/>
      <c r="DO20" s="619"/>
      <c r="DP20" s="620"/>
      <c r="DQ20" s="624">
        <v>71590520</v>
      </c>
      <c r="DR20" s="619"/>
      <c r="DS20" s="619"/>
      <c r="DT20" s="619"/>
      <c r="DU20" s="619"/>
      <c r="DV20" s="619"/>
      <c r="DW20" s="619"/>
      <c r="DX20" s="619"/>
      <c r="DY20" s="619"/>
      <c r="DZ20" s="619"/>
      <c r="EA20" s="619"/>
      <c r="EB20" s="619"/>
      <c r="EC20" s="654"/>
    </row>
    <row r="21" spans="2:133" ht="11.25" customHeight="1" x14ac:dyDescent="0.15">
      <c r="B21" s="615" t="s">
        <v>254</v>
      </c>
      <c r="C21" s="616"/>
      <c r="D21" s="616"/>
      <c r="E21" s="616"/>
      <c r="F21" s="616"/>
      <c r="G21" s="616"/>
      <c r="H21" s="616"/>
      <c r="I21" s="616"/>
      <c r="J21" s="616"/>
      <c r="K21" s="616"/>
      <c r="L21" s="616"/>
      <c r="M21" s="616"/>
      <c r="N21" s="616"/>
      <c r="O21" s="616"/>
      <c r="P21" s="616"/>
      <c r="Q21" s="617"/>
      <c r="R21" s="618">
        <v>25422</v>
      </c>
      <c r="S21" s="619"/>
      <c r="T21" s="619"/>
      <c r="U21" s="619"/>
      <c r="V21" s="619"/>
      <c r="W21" s="619"/>
      <c r="X21" s="619"/>
      <c r="Y21" s="620"/>
      <c r="Z21" s="671">
        <v>0</v>
      </c>
      <c r="AA21" s="671"/>
      <c r="AB21" s="671"/>
      <c r="AC21" s="671"/>
      <c r="AD21" s="672">
        <v>25422</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v>19561</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256</v>
      </c>
      <c r="C22" s="616"/>
      <c r="D22" s="616"/>
      <c r="E22" s="616"/>
      <c r="F22" s="616"/>
      <c r="G22" s="616"/>
      <c r="H22" s="616"/>
      <c r="I22" s="616"/>
      <c r="J22" s="616"/>
      <c r="K22" s="616"/>
      <c r="L22" s="616"/>
      <c r="M22" s="616"/>
      <c r="N22" s="616"/>
      <c r="O22" s="616"/>
      <c r="P22" s="616"/>
      <c r="Q22" s="617"/>
      <c r="R22" s="618">
        <v>345382</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259</v>
      </c>
      <c r="C23" s="616"/>
      <c r="D23" s="616"/>
      <c r="E23" s="616"/>
      <c r="F23" s="616"/>
      <c r="G23" s="616"/>
      <c r="H23" s="616"/>
      <c r="I23" s="616"/>
      <c r="J23" s="616"/>
      <c r="K23" s="616"/>
      <c r="L23" s="616"/>
      <c r="M23" s="616"/>
      <c r="N23" s="616"/>
      <c r="O23" s="616"/>
      <c r="P23" s="616"/>
      <c r="Q23" s="617"/>
      <c r="R23" s="618">
        <v>1095531</v>
      </c>
      <c r="S23" s="619"/>
      <c r="T23" s="619"/>
      <c r="U23" s="619"/>
      <c r="V23" s="619"/>
      <c r="W23" s="619"/>
      <c r="X23" s="619"/>
      <c r="Y23" s="620"/>
      <c r="Z23" s="671">
        <v>0.3</v>
      </c>
      <c r="AA23" s="671"/>
      <c r="AB23" s="671"/>
      <c r="AC23" s="671"/>
      <c r="AD23" s="672">
        <v>28739</v>
      </c>
      <c r="AE23" s="672"/>
      <c r="AF23" s="672"/>
      <c r="AG23" s="672"/>
      <c r="AH23" s="672"/>
      <c r="AI23" s="672"/>
      <c r="AJ23" s="672"/>
      <c r="AK23" s="672"/>
      <c r="AL23" s="641">
        <v>0.1</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v>799273</v>
      </c>
      <c r="BH23" s="619"/>
      <c r="BI23" s="619"/>
      <c r="BJ23" s="619"/>
      <c r="BK23" s="619"/>
      <c r="BL23" s="619"/>
      <c r="BM23" s="619"/>
      <c r="BN23" s="620"/>
      <c r="BO23" s="671">
        <v>4.7</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x14ac:dyDescent="0.15">
      <c r="B24" s="615" t="s">
        <v>266</v>
      </c>
      <c r="C24" s="616"/>
      <c r="D24" s="616"/>
      <c r="E24" s="616"/>
      <c r="F24" s="616"/>
      <c r="G24" s="616"/>
      <c r="H24" s="616"/>
      <c r="I24" s="616"/>
      <c r="J24" s="616"/>
      <c r="K24" s="616"/>
      <c r="L24" s="616"/>
      <c r="M24" s="616"/>
      <c r="N24" s="616"/>
      <c r="O24" s="616"/>
      <c r="P24" s="616"/>
      <c r="Q24" s="617"/>
      <c r="R24" s="618">
        <v>153156</v>
      </c>
      <c r="S24" s="619"/>
      <c r="T24" s="619"/>
      <c r="U24" s="619"/>
      <c r="V24" s="619"/>
      <c r="W24" s="619"/>
      <c r="X24" s="619"/>
      <c r="Y24" s="620"/>
      <c r="Z24" s="671">
        <v>0</v>
      </c>
      <c r="AA24" s="671"/>
      <c r="AB24" s="671"/>
      <c r="AC24" s="671"/>
      <c r="AD24" s="672" t="s">
        <v>108</v>
      </c>
      <c r="AE24" s="672"/>
      <c r="AF24" s="672"/>
      <c r="AG24" s="672"/>
      <c r="AH24" s="672"/>
      <c r="AI24" s="672"/>
      <c r="AJ24" s="672"/>
      <c r="AK24" s="672"/>
      <c r="AL24" s="641" t="s">
        <v>108</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31093319</v>
      </c>
      <c r="CS24" s="669"/>
      <c r="CT24" s="669"/>
      <c r="CU24" s="669"/>
      <c r="CV24" s="669"/>
      <c r="CW24" s="669"/>
      <c r="CX24" s="669"/>
      <c r="CY24" s="716"/>
      <c r="CZ24" s="720">
        <v>11.1</v>
      </c>
      <c r="DA24" s="721"/>
      <c r="DB24" s="721"/>
      <c r="DC24" s="722"/>
      <c r="DD24" s="715">
        <v>21012310</v>
      </c>
      <c r="DE24" s="669"/>
      <c r="DF24" s="669"/>
      <c r="DG24" s="669"/>
      <c r="DH24" s="669"/>
      <c r="DI24" s="669"/>
      <c r="DJ24" s="669"/>
      <c r="DK24" s="716"/>
      <c r="DL24" s="715">
        <v>18492737</v>
      </c>
      <c r="DM24" s="669"/>
      <c r="DN24" s="669"/>
      <c r="DO24" s="669"/>
      <c r="DP24" s="669"/>
      <c r="DQ24" s="669"/>
      <c r="DR24" s="669"/>
      <c r="DS24" s="669"/>
      <c r="DT24" s="669"/>
      <c r="DU24" s="669"/>
      <c r="DV24" s="716"/>
      <c r="DW24" s="717">
        <v>44.9</v>
      </c>
      <c r="DX24" s="686"/>
      <c r="DY24" s="686"/>
      <c r="DZ24" s="686"/>
      <c r="EA24" s="686"/>
      <c r="EB24" s="686"/>
      <c r="EC24" s="718"/>
    </row>
    <row r="25" spans="2:133" ht="11.25" customHeight="1" x14ac:dyDescent="0.15">
      <c r="B25" s="615" t="s">
        <v>269</v>
      </c>
      <c r="C25" s="616"/>
      <c r="D25" s="616"/>
      <c r="E25" s="616"/>
      <c r="F25" s="616"/>
      <c r="G25" s="616"/>
      <c r="H25" s="616"/>
      <c r="I25" s="616"/>
      <c r="J25" s="616"/>
      <c r="K25" s="616"/>
      <c r="L25" s="616"/>
      <c r="M25" s="616"/>
      <c r="N25" s="616"/>
      <c r="O25" s="616"/>
      <c r="P25" s="616"/>
      <c r="Q25" s="617"/>
      <c r="R25" s="618">
        <v>85841035</v>
      </c>
      <c r="S25" s="619"/>
      <c r="T25" s="619"/>
      <c r="U25" s="619"/>
      <c r="V25" s="619"/>
      <c r="W25" s="619"/>
      <c r="X25" s="619"/>
      <c r="Y25" s="620"/>
      <c r="Z25" s="671">
        <v>25.9</v>
      </c>
      <c r="AA25" s="671"/>
      <c r="AB25" s="671"/>
      <c r="AC25" s="671"/>
      <c r="AD25" s="672" t="s">
        <v>108</v>
      </c>
      <c r="AE25" s="672"/>
      <c r="AF25" s="672"/>
      <c r="AG25" s="672"/>
      <c r="AH25" s="672"/>
      <c r="AI25" s="672"/>
      <c r="AJ25" s="672"/>
      <c r="AK25" s="672"/>
      <c r="AL25" s="641" t="s">
        <v>108</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11980004</v>
      </c>
      <c r="CS25" s="637"/>
      <c r="CT25" s="637"/>
      <c r="CU25" s="637"/>
      <c r="CV25" s="637"/>
      <c r="CW25" s="637"/>
      <c r="CX25" s="637"/>
      <c r="CY25" s="638"/>
      <c r="CZ25" s="621">
        <v>4.3</v>
      </c>
      <c r="DA25" s="639"/>
      <c r="DB25" s="639"/>
      <c r="DC25" s="640"/>
      <c r="DD25" s="624">
        <v>10949092</v>
      </c>
      <c r="DE25" s="637"/>
      <c r="DF25" s="637"/>
      <c r="DG25" s="637"/>
      <c r="DH25" s="637"/>
      <c r="DI25" s="637"/>
      <c r="DJ25" s="637"/>
      <c r="DK25" s="638"/>
      <c r="DL25" s="624">
        <v>10150014</v>
      </c>
      <c r="DM25" s="637"/>
      <c r="DN25" s="637"/>
      <c r="DO25" s="637"/>
      <c r="DP25" s="637"/>
      <c r="DQ25" s="637"/>
      <c r="DR25" s="637"/>
      <c r="DS25" s="637"/>
      <c r="DT25" s="637"/>
      <c r="DU25" s="637"/>
      <c r="DV25" s="638"/>
      <c r="DW25" s="641">
        <v>24.6</v>
      </c>
      <c r="DX25" s="642"/>
      <c r="DY25" s="642"/>
      <c r="DZ25" s="642"/>
      <c r="EA25" s="642"/>
      <c r="EB25" s="642"/>
      <c r="EC25" s="643"/>
    </row>
    <row r="26" spans="2:133" ht="11.25" customHeight="1" x14ac:dyDescent="0.15">
      <c r="B26" s="709" t="s">
        <v>272</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7969819</v>
      </c>
      <c r="CS26" s="619"/>
      <c r="CT26" s="619"/>
      <c r="CU26" s="619"/>
      <c r="CV26" s="619"/>
      <c r="CW26" s="619"/>
      <c r="CX26" s="619"/>
      <c r="CY26" s="620"/>
      <c r="CZ26" s="621">
        <v>2.8</v>
      </c>
      <c r="DA26" s="639"/>
      <c r="DB26" s="639"/>
      <c r="DC26" s="640"/>
      <c r="DD26" s="624">
        <v>7146205</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8466790</v>
      </c>
      <c r="S27" s="619"/>
      <c r="T27" s="619"/>
      <c r="U27" s="619"/>
      <c r="V27" s="619"/>
      <c r="W27" s="619"/>
      <c r="X27" s="619"/>
      <c r="Y27" s="620"/>
      <c r="Z27" s="671">
        <v>2.6</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16899335</v>
      </c>
      <c r="BH27" s="619"/>
      <c r="BI27" s="619"/>
      <c r="BJ27" s="619"/>
      <c r="BK27" s="619"/>
      <c r="BL27" s="619"/>
      <c r="BM27" s="619"/>
      <c r="BN27" s="620"/>
      <c r="BO27" s="671">
        <v>100</v>
      </c>
      <c r="BP27" s="671"/>
      <c r="BQ27" s="671"/>
      <c r="BR27" s="671"/>
      <c r="BS27" s="624">
        <v>162951</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10877327</v>
      </c>
      <c r="CS27" s="637"/>
      <c r="CT27" s="637"/>
      <c r="CU27" s="637"/>
      <c r="CV27" s="637"/>
      <c r="CW27" s="637"/>
      <c r="CX27" s="637"/>
      <c r="CY27" s="638"/>
      <c r="CZ27" s="621">
        <v>3.9</v>
      </c>
      <c r="DA27" s="639"/>
      <c r="DB27" s="639"/>
      <c r="DC27" s="640"/>
      <c r="DD27" s="624">
        <v>3563818</v>
      </c>
      <c r="DE27" s="637"/>
      <c r="DF27" s="637"/>
      <c r="DG27" s="637"/>
      <c r="DH27" s="637"/>
      <c r="DI27" s="637"/>
      <c r="DJ27" s="637"/>
      <c r="DK27" s="638"/>
      <c r="DL27" s="624">
        <v>3548133</v>
      </c>
      <c r="DM27" s="637"/>
      <c r="DN27" s="637"/>
      <c r="DO27" s="637"/>
      <c r="DP27" s="637"/>
      <c r="DQ27" s="637"/>
      <c r="DR27" s="637"/>
      <c r="DS27" s="637"/>
      <c r="DT27" s="637"/>
      <c r="DU27" s="637"/>
      <c r="DV27" s="638"/>
      <c r="DW27" s="641">
        <v>8.6</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1299702</v>
      </c>
      <c r="S28" s="619"/>
      <c r="T28" s="619"/>
      <c r="U28" s="619"/>
      <c r="V28" s="619"/>
      <c r="W28" s="619"/>
      <c r="X28" s="619"/>
      <c r="Y28" s="620"/>
      <c r="Z28" s="671">
        <v>0.4</v>
      </c>
      <c r="AA28" s="671"/>
      <c r="AB28" s="671"/>
      <c r="AC28" s="671"/>
      <c r="AD28" s="672">
        <v>56349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8235988</v>
      </c>
      <c r="CS28" s="619"/>
      <c r="CT28" s="619"/>
      <c r="CU28" s="619"/>
      <c r="CV28" s="619"/>
      <c r="CW28" s="619"/>
      <c r="CX28" s="619"/>
      <c r="CY28" s="620"/>
      <c r="CZ28" s="621">
        <v>2.9</v>
      </c>
      <c r="DA28" s="639"/>
      <c r="DB28" s="639"/>
      <c r="DC28" s="640"/>
      <c r="DD28" s="624">
        <v>6499400</v>
      </c>
      <c r="DE28" s="619"/>
      <c r="DF28" s="619"/>
      <c r="DG28" s="619"/>
      <c r="DH28" s="619"/>
      <c r="DI28" s="619"/>
      <c r="DJ28" s="619"/>
      <c r="DK28" s="620"/>
      <c r="DL28" s="624">
        <v>4794590</v>
      </c>
      <c r="DM28" s="619"/>
      <c r="DN28" s="619"/>
      <c r="DO28" s="619"/>
      <c r="DP28" s="619"/>
      <c r="DQ28" s="619"/>
      <c r="DR28" s="619"/>
      <c r="DS28" s="619"/>
      <c r="DT28" s="619"/>
      <c r="DU28" s="619"/>
      <c r="DV28" s="620"/>
      <c r="DW28" s="641">
        <v>11.6</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455909</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8235988</v>
      </c>
      <c r="CS29" s="637"/>
      <c r="CT29" s="637"/>
      <c r="CU29" s="637"/>
      <c r="CV29" s="637"/>
      <c r="CW29" s="637"/>
      <c r="CX29" s="637"/>
      <c r="CY29" s="638"/>
      <c r="CZ29" s="621">
        <v>2.9</v>
      </c>
      <c r="DA29" s="639"/>
      <c r="DB29" s="639"/>
      <c r="DC29" s="640"/>
      <c r="DD29" s="624">
        <v>6499400</v>
      </c>
      <c r="DE29" s="637"/>
      <c r="DF29" s="637"/>
      <c r="DG29" s="637"/>
      <c r="DH29" s="637"/>
      <c r="DI29" s="637"/>
      <c r="DJ29" s="637"/>
      <c r="DK29" s="638"/>
      <c r="DL29" s="624">
        <v>4794590</v>
      </c>
      <c r="DM29" s="637"/>
      <c r="DN29" s="637"/>
      <c r="DO29" s="637"/>
      <c r="DP29" s="637"/>
      <c r="DQ29" s="637"/>
      <c r="DR29" s="637"/>
      <c r="DS29" s="637"/>
      <c r="DT29" s="637"/>
      <c r="DU29" s="637"/>
      <c r="DV29" s="638"/>
      <c r="DW29" s="641">
        <v>11.6</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111534062</v>
      </c>
      <c r="S30" s="619"/>
      <c r="T30" s="619"/>
      <c r="U30" s="619"/>
      <c r="V30" s="619"/>
      <c r="W30" s="619"/>
      <c r="X30" s="619"/>
      <c r="Y30" s="620"/>
      <c r="Z30" s="671">
        <v>33.700000000000003</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98.5</v>
      </c>
      <c r="BH30" s="685"/>
      <c r="BI30" s="685"/>
      <c r="BJ30" s="685"/>
      <c r="BK30" s="685"/>
      <c r="BL30" s="685"/>
      <c r="BM30" s="686">
        <v>93.1</v>
      </c>
      <c r="BN30" s="685"/>
      <c r="BO30" s="685"/>
      <c r="BP30" s="685"/>
      <c r="BQ30" s="687"/>
      <c r="BR30" s="684">
        <v>98.4</v>
      </c>
      <c r="BS30" s="685"/>
      <c r="BT30" s="685"/>
      <c r="BU30" s="685"/>
      <c r="BV30" s="685"/>
      <c r="BW30" s="685"/>
      <c r="BX30" s="686">
        <v>91.5</v>
      </c>
      <c r="BY30" s="685"/>
      <c r="BZ30" s="685"/>
      <c r="CA30" s="685"/>
      <c r="CB30" s="687"/>
      <c r="CD30" s="690"/>
      <c r="CE30" s="691"/>
      <c r="CF30" s="655" t="s">
        <v>288</v>
      </c>
      <c r="CG30" s="652"/>
      <c r="CH30" s="652"/>
      <c r="CI30" s="652"/>
      <c r="CJ30" s="652"/>
      <c r="CK30" s="652"/>
      <c r="CL30" s="652"/>
      <c r="CM30" s="652"/>
      <c r="CN30" s="652"/>
      <c r="CO30" s="652"/>
      <c r="CP30" s="652"/>
      <c r="CQ30" s="653"/>
      <c r="CR30" s="618">
        <v>7482623</v>
      </c>
      <c r="CS30" s="619"/>
      <c r="CT30" s="619"/>
      <c r="CU30" s="619"/>
      <c r="CV30" s="619"/>
      <c r="CW30" s="619"/>
      <c r="CX30" s="619"/>
      <c r="CY30" s="620"/>
      <c r="CZ30" s="621">
        <v>2.7</v>
      </c>
      <c r="DA30" s="639"/>
      <c r="DB30" s="639"/>
      <c r="DC30" s="640"/>
      <c r="DD30" s="624">
        <v>5796600</v>
      </c>
      <c r="DE30" s="619"/>
      <c r="DF30" s="619"/>
      <c r="DG30" s="619"/>
      <c r="DH30" s="619"/>
      <c r="DI30" s="619"/>
      <c r="DJ30" s="619"/>
      <c r="DK30" s="620"/>
      <c r="DL30" s="624">
        <v>4156383</v>
      </c>
      <c r="DM30" s="619"/>
      <c r="DN30" s="619"/>
      <c r="DO30" s="619"/>
      <c r="DP30" s="619"/>
      <c r="DQ30" s="619"/>
      <c r="DR30" s="619"/>
      <c r="DS30" s="619"/>
      <c r="DT30" s="619"/>
      <c r="DU30" s="619"/>
      <c r="DV30" s="620"/>
      <c r="DW30" s="641">
        <v>10.1</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38880043</v>
      </c>
      <c r="S31" s="619"/>
      <c r="T31" s="619"/>
      <c r="U31" s="619"/>
      <c r="V31" s="619"/>
      <c r="W31" s="619"/>
      <c r="X31" s="619"/>
      <c r="Y31" s="620"/>
      <c r="Z31" s="671">
        <v>11.7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98.4</v>
      </c>
      <c r="BH31" s="637"/>
      <c r="BI31" s="637"/>
      <c r="BJ31" s="637"/>
      <c r="BK31" s="637"/>
      <c r="BL31" s="637"/>
      <c r="BM31" s="673">
        <v>93.3</v>
      </c>
      <c r="BN31" s="683"/>
      <c r="BO31" s="683"/>
      <c r="BP31" s="683"/>
      <c r="BQ31" s="647"/>
      <c r="BR31" s="682">
        <v>98.4</v>
      </c>
      <c r="BS31" s="637"/>
      <c r="BT31" s="637"/>
      <c r="BU31" s="637"/>
      <c r="BV31" s="637"/>
      <c r="BW31" s="637"/>
      <c r="BX31" s="673">
        <v>91.9</v>
      </c>
      <c r="BY31" s="683"/>
      <c r="BZ31" s="683"/>
      <c r="CA31" s="683"/>
      <c r="CB31" s="647"/>
      <c r="CD31" s="690"/>
      <c r="CE31" s="691"/>
      <c r="CF31" s="655" t="s">
        <v>292</v>
      </c>
      <c r="CG31" s="652"/>
      <c r="CH31" s="652"/>
      <c r="CI31" s="652"/>
      <c r="CJ31" s="652"/>
      <c r="CK31" s="652"/>
      <c r="CL31" s="652"/>
      <c r="CM31" s="652"/>
      <c r="CN31" s="652"/>
      <c r="CO31" s="652"/>
      <c r="CP31" s="652"/>
      <c r="CQ31" s="653"/>
      <c r="CR31" s="618">
        <v>753365</v>
      </c>
      <c r="CS31" s="637"/>
      <c r="CT31" s="637"/>
      <c r="CU31" s="637"/>
      <c r="CV31" s="637"/>
      <c r="CW31" s="637"/>
      <c r="CX31" s="637"/>
      <c r="CY31" s="638"/>
      <c r="CZ31" s="621">
        <v>0.3</v>
      </c>
      <c r="DA31" s="639"/>
      <c r="DB31" s="639"/>
      <c r="DC31" s="640"/>
      <c r="DD31" s="624">
        <v>702800</v>
      </c>
      <c r="DE31" s="637"/>
      <c r="DF31" s="637"/>
      <c r="DG31" s="637"/>
      <c r="DH31" s="637"/>
      <c r="DI31" s="637"/>
      <c r="DJ31" s="637"/>
      <c r="DK31" s="638"/>
      <c r="DL31" s="624">
        <v>638207</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3639284</v>
      </c>
      <c r="S32" s="619"/>
      <c r="T32" s="619"/>
      <c r="U32" s="619"/>
      <c r="V32" s="619"/>
      <c r="W32" s="619"/>
      <c r="X32" s="619"/>
      <c r="Y32" s="620"/>
      <c r="Z32" s="671">
        <v>1.1000000000000001</v>
      </c>
      <c r="AA32" s="671"/>
      <c r="AB32" s="671"/>
      <c r="AC32" s="671"/>
      <c r="AD32" s="672">
        <v>137626</v>
      </c>
      <c r="AE32" s="672"/>
      <c r="AF32" s="672"/>
      <c r="AG32" s="672"/>
      <c r="AH32" s="672"/>
      <c r="AI32" s="672"/>
      <c r="AJ32" s="672"/>
      <c r="AK32" s="672"/>
      <c r="AL32" s="641">
        <v>0.4</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98.4</v>
      </c>
      <c r="BH32" s="603"/>
      <c r="BI32" s="603"/>
      <c r="BJ32" s="603"/>
      <c r="BK32" s="603"/>
      <c r="BL32" s="603"/>
      <c r="BM32" s="666">
        <v>91.6</v>
      </c>
      <c r="BN32" s="603"/>
      <c r="BO32" s="603"/>
      <c r="BP32" s="603"/>
      <c r="BQ32" s="660"/>
      <c r="BR32" s="681">
        <v>98.1</v>
      </c>
      <c r="BS32" s="603"/>
      <c r="BT32" s="603"/>
      <c r="BU32" s="603"/>
      <c r="BV32" s="603"/>
      <c r="BW32" s="603"/>
      <c r="BX32" s="666">
        <v>89.5</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10704938</v>
      </c>
      <c r="S33" s="619"/>
      <c r="T33" s="619"/>
      <c r="U33" s="619"/>
      <c r="V33" s="619"/>
      <c r="W33" s="619"/>
      <c r="X33" s="619"/>
      <c r="Y33" s="620"/>
      <c r="Z33" s="671">
        <v>3.2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123132272</v>
      </c>
      <c r="CS33" s="637"/>
      <c r="CT33" s="637"/>
      <c r="CU33" s="637"/>
      <c r="CV33" s="637"/>
      <c r="CW33" s="637"/>
      <c r="CX33" s="637"/>
      <c r="CY33" s="638"/>
      <c r="CZ33" s="621">
        <v>43.8</v>
      </c>
      <c r="DA33" s="639"/>
      <c r="DB33" s="639"/>
      <c r="DC33" s="640"/>
      <c r="DD33" s="624">
        <v>39174146</v>
      </c>
      <c r="DE33" s="637"/>
      <c r="DF33" s="637"/>
      <c r="DG33" s="637"/>
      <c r="DH33" s="637"/>
      <c r="DI33" s="637"/>
      <c r="DJ33" s="637"/>
      <c r="DK33" s="638"/>
      <c r="DL33" s="624">
        <v>19148021</v>
      </c>
      <c r="DM33" s="637"/>
      <c r="DN33" s="637"/>
      <c r="DO33" s="637"/>
      <c r="DP33" s="637"/>
      <c r="DQ33" s="637"/>
      <c r="DR33" s="637"/>
      <c r="DS33" s="637"/>
      <c r="DT33" s="637"/>
      <c r="DU33" s="637"/>
      <c r="DV33" s="638"/>
      <c r="DW33" s="641">
        <v>46.5</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12312946</v>
      </c>
      <c r="CS34" s="619"/>
      <c r="CT34" s="619"/>
      <c r="CU34" s="619"/>
      <c r="CV34" s="619"/>
      <c r="CW34" s="619"/>
      <c r="CX34" s="619"/>
      <c r="CY34" s="620"/>
      <c r="CZ34" s="621">
        <v>4.4000000000000004</v>
      </c>
      <c r="DA34" s="639"/>
      <c r="DB34" s="639"/>
      <c r="DC34" s="640"/>
      <c r="DD34" s="624">
        <v>6852875</v>
      </c>
      <c r="DE34" s="619"/>
      <c r="DF34" s="619"/>
      <c r="DG34" s="619"/>
      <c r="DH34" s="619"/>
      <c r="DI34" s="619"/>
      <c r="DJ34" s="619"/>
      <c r="DK34" s="620"/>
      <c r="DL34" s="624">
        <v>5333506</v>
      </c>
      <c r="DM34" s="619"/>
      <c r="DN34" s="619"/>
      <c r="DO34" s="619"/>
      <c r="DP34" s="619"/>
      <c r="DQ34" s="619"/>
      <c r="DR34" s="619"/>
      <c r="DS34" s="619"/>
      <c r="DT34" s="619"/>
      <c r="DU34" s="619"/>
      <c r="DV34" s="620"/>
      <c r="DW34" s="641">
        <v>12.9</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2348100</v>
      </c>
      <c r="S35" s="619"/>
      <c r="T35" s="619"/>
      <c r="U35" s="619"/>
      <c r="V35" s="619"/>
      <c r="W35" s="619"/>
      <c r="X35" s="619"/>
      <c r="Y35" s="620"/>
      <c r="Z35" s="671">
        <v>0.7</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20443321</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45032</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1274674</v>
      </c>
      <c r="CS35" s="637"/>
      <c r="CT35" s="637"/>
      <c r="CU35" s="637"/>
      <c r="CV35" s="637"/>
      <c r="CW35" s="637"/>
      <c r="CX35" s="637"/>
      <c r="CY35" s="638"/>
      <c r="CZ35" s="621">
        <v>0.5</v>
      </c>
      <c r="DA35" s="639"/>
      <c r="DB35" s="639"/>
      <c r="DC35" s="640"/>
      <c r="DD35" s="624">
        <v>920141</v>
      </c>
      <c r="DE35" s="637"/>
      <c r="DF35" s="637"/>
      <c r="DG35" s="637"/>
      <c r="DH35" s="637"/>
      <c r="DI35" s="637"/>
      <c r="DJ35" s="637"/>
      <c r="DK35" s="638"/>
      <c r="DL35" s="624">
        <v>813536</v>
      </c>
      <c r="DM35" s="637"/>
      <c r="DN35" s="637"/>
      <c r="DO35" s="637"/>
      <c r="DP35" s="637"/>
      <c r="DQ35" s="637"/>
      <c r="DR35" s="637"/>
      <c r="DS35" s="637"/>
      <c r="DT35" s="637"/>
      <c r="DU35" s="637"/>
      <c r="DV35" s="638"/>
      <c r="DW35" s="641">
        <v>2</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330919099</v>
      </c>
      <c r="S36" s="659"/>
      <c r="T36" s="659"/>
      <c r="U36" s="659"/>
      <c r="V36" s="659"/>
      <c r="W36" s="659"/>
      <c r="X36" s="659"/>
      <c r="Y36" s="662"/>
      <c r="Z36" s="663">
        <v>100</v>
      </c>
      <c r="AA36" s="663"/>
      <c r="AB36" s="663"/>
      <c r="AC36" s="663"/>
      <c r="AD36" s="664">
        <v>38864830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11517557</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-408695</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17404225</v>
      </c>
      <c r="CS36" s="619"/>
      <c r="CT36" s="619"/>
      <c r="CU36" s="619"/>
      <c r="CV36" s="619"/>
      <c r="CW36" s="619"/>
      <c r="CX36" s="619"/>
      <c r="CY36" s="620"/>
      <c r="CZ36" s="621">
        <v>6.2</v>
      </c>
      <c r="DA36" s="639"/>
      <c r="DB36" s="639"/>
      <c r="DC36" s="640"/>
      <c r="DD36" s="624">
        <v>9332850</v>
      </c>
      <c r="DE36" s="619"/>
      <c r="DF36" s="619"/>
      <c r="DG36" s="619"/>
      <c r="DH36" s="619"/>
      <c r="DI36" s="619"/>
      <c r="DJ36" s="619"/>
      <c r="DK36" s="620"/>
      <c r="DL36" s="624">
        <v>5585139</v>
      </c>
      <c r="DM36" s="619"/>
      <c r="DN36" s="619"/>
      <c r="DO36" s="619"/>
      <c r="DP36" s="619"/>
      <c r="DQ36" s="619"/>
      <c r="DR36" s="619"/>
      <c r="DS36" s="619"/>
      <c r="DT36" s="619"/>
      <c r="DU36" s="619"/>
      <c r="DV36" s="620"/>
      <c r="DW36" s="641">
        <v>13.6</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2000174</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23703</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3867887</v>
      </c>
      <c r="CS37" s="637"/>
      <c r="CT37" s="637"/>
      <c r="CU37" s="637"/>
      <c r="CV37" s="637"/>
      <c r="CW37" s="637"/>
      <c r="CX37" s="637"/>
      <c r="CY37" s="638"/>
      <c r="CZ37" s="621">
        <v>1.4</v>
      </c>
      <c r="DA37" s="639"/>
      <c r="DB37" s="639"/>
      <c r="DC37" s="640"/>
      <c r="DD37" s="624">
        <v>3867887</v>
      </c>
      <c r="DE37" s="637"/>
      <c r="DF37" s="637"/>
      <c r="DG37" s="637"/>
      <c r="DH37" s="637"/>
      <c r="DI37" s="637"/>
      <c r="DJ37" s="637"/>
      <c r="DK37" s="638"/>
      <c r="DL37" s="624">
        <v>3867887</v>
      </c>
      <c r="DM37" s="637"/>
      <c r="DN37" s="637"/>
      <c r="DO37" s="637"/>
      <c r="DP37" s="637"/>
      <c r="DQ37" s="637"/>
      <c r="DR37" s="637"/>
      <c r="DS37" s="637"/>
      <c r="DT37" s="637"/>
      <c r="DU37" s="637"/>
      <c r="DV37" s="638"/>
      <c r="DW37" s="641">
        <v>9.4</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770965</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40485</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17672182</v>
      </c>
      <c r="CS38" s="619"/>
      <c r="CT38" s="619"/>
      <c r="CU38" s="619"/>
      <c r="CV38" s="619"/>
      <c r="CW38" s="619"/>
      <c r="CX38" s="619"/>
      <c r="CY38" s="620"/>
      <c r="CZ38" s="621">
        <v>6.3</v>
      </c>
      <c r="DA38" s="639"/>
      <c r="DB38" s="639"/>
      <c r="DC38" s="640"/>
      <c r="DD38" s="624">
        <v>15340296</v>
      </c>
      <c r="DE38" s="619"/>
      <c r="DF38" s="619"/>
      <c r="DG38" s="619"/>
      <c r="DH38" s="619"/>
      <c r="DI38" s="619"/>
      <c r="DJ38" s="619"/>
      <c r="DK38" s="620"/>
      <c r="DL38" s="624">
        <v>7415840</v>
      </c>
      <c r="DM38" s="619"/>
      <c r="DN38" s="619"/>
      <c r="DO38" s="619"/>
      <c r="DP38" s="619"/>
      <c r="DQ38" s="619"/>
      <c r="DR38" s="619"/>
      <c r="DS38" s="619"/>
      <c r="DT38" s="619"/>
      <c r="DU38" s="619"/>
      <c r="DV38" s="620"/>
      <c r="DW38" s="641">
        <v>18</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143522</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73258307</v>
      </c>
      <c r="CS39" s="637"/>
      <c r="CT39" s="637"/>
      <c r="CU39" s="637"/>
      <c r="CV39" s="637"/>
      <c r="CW39" s="637"/>
      <c r="CX39" s="637"/>
      <c r="CY39" s="638"/>
      <c r="CZ39" s="621">
        <v>26.1</v>
      </c>
      <c r="DA39" s="639"/>
      <c r="DB39" s="639"/>
      <c r="DC39" s="640"/>
      <c r="DD39" s="624">
        <v>6417274</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1785053</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141</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1209938</v>
      </c>
      <c r="CS40" s="619"/>
      <c r="CT40" s="619"/>
      <c r="CU40" s="619"/>
      <c r="CV40" s="619"/>
      <c r="CW40" s="619"/>
      <c r="CX40" s="619"/>
      <c r="CY40" s="620"/>
      <c r="CZ40" s="621">
        <v>0.4</v>
      </c>
      <c r="DA40" s="639"/>
      <c r="DB40" s="639"/>
      <c r="DC40" s="640"/>
      <c r="DD40" s="624">
        <v>310710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4226050</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334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126895213</v>
      </c>
      <c r="CS42" s="619"/>
      <c r="CT42" s="619"/>
      <c r="CU42" s="619"/>
      <c r="CV42" s="619"/>
      <c r="CW42" s="619"/>
      <c r="CX42" s="619"/>
      <c r="CY42" s="620"/>
      <c r="CZ42" s="621">
        <v>45.1</v>
      </c>
      <c r="DA42" s="622"/>
      <c r="DB42" s="622"/>
      <c r="DC42" s="623"/>
      <c r="DD42" s="624">
        <v>11404064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1401689</v>
      </c>
      <c r="CS43" s="637"/>
      <c r="CT43" s="637"/>
      <c r="CU43" s="637"/>
      <c r="CV43" s="637"/>
      <c r="CW43" s="637"/>
      <c r="CX43" s="637"/>
      <c r="CY43" s="638"/>
      <c r="CZ43" s="621">
        <v>0.5</v>
      </c>
      <c r="DA43" s="639"/>
      <c r="DB43" s="639"/>
      <c r="DC43" s="640"/>
      <c r="DD43" s="624">
        <v>1318268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112797139</v>
      </c>
      <c r="CS44" s="619"/>
      <c r="CT44" s="619"/>
      <c r="CU44" s="619"/>
      <c r="CV44" s="619"/>
      <c r="CW44" s="619"/>
      <c r="CX44" s="619"/>
      <c r="CY44" s="620"/>
      <c r="CZ44" s="621">
        <v>40.1</v>
      </c>
      <c r="DA44" s="622"/>
      <c r="DB44" s="622"/>
      <c r="DC44" s="623"/>
      <c r="DD44" s="624">
        <v>8017987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105026538</v>
      </c>
      <c r="CS45" s="637"/>
      <c r="CT45" s="637"/>
      <c r="CU45" s="637"/>
      <c r="CV45" s="637"/>
      <c r="CW45" s="637"/>
      <c r="CX45" s="637"/>
      <c r="CY45" s="638"/>
      <c r="CZ45" s="621">
        <v>37.4</v>
      </c>
      <c r="DA45" s="639"/>
      <c r="DB45" s="639"/>
      <c r="DC45" s="640"/>
      <c r="DD45" s="624">
        <v>5487217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7416631</v>
      </c>
      <c r="CS46" s="619"/>
      <c r="CT46" s="619"/>
      <c r="CU46" s="619"/>
      <c r="CV46" s="619"/>
      <c r="CW46" s="619"/>
      <c r="CX46" s="619"/>
      <c r="CY46" s="620"/>
      <c r="CZ46" s="621">
        <v>2.6</v>
      </c>
      <c r="DA46" s="622"/>
      <c r="DB46" s="622"/>
      <c r="DC46" s="623"/>
      <c r="DD46" s="624">
        <v>2243465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14098074</v>
      </c>
      <c r="CS47" s="637"/>
      <c r="CT47" s="637"/>
      <c r="CU47" s="637"/>
      <c r="CV47" s="637"/>
      <c r="CW47" s="637"/>
      <c r="CX47" s="637"/>
      <c r="CY47" s="638"/>
      <c r="CZ47" s="621">
        <v>5</v>
      </c>
      <c r="DA47" s="639"/>
      <c r="DB47" s="639"/>
      <c r="DC47" s="640"/>
      <c r="DD47" s="624">
        <v>3386077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281120804</v>
      </c>
      <c r="CS49" s="603"/>
      <c r="CT49" s="603"/>
      <c r="CU49" s="603"/>
      <c r="CV49" s="603"/>
      <c r="CW49" s="603"/>
      <c r="CX49" s="603"/>
      <c r="CY49" s="604"/>
      <c r="CZ49" s="605">
        <v>100</v>
      </c>
      <c r="DA49" s="606"/>
      <c r="DB49" s="606"/>
      <c r="DC49" s="607"/>
      <c r="DD49" s="608">
        <v>71590520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1" t="s">
        <v>338</v>
      </c>
      <c r="DK2" s="1142"/>
      <c r="DL2" s="1142"/>
      <c r="DM2" s="1142"/>
      <c r="DN2" s="1142"/>
      <c r="DO2" s="1143"/>
      <c r="DP2" s="200"/>
      <c r="DQ2" s="1141" t="s">
        <v>339</v>
      </c>
      <c r="DR2" s="1142"/>
      <c r="DS2" s="1142"/>
      <c r="DT2" s="1142"/>
      <c r="DU2" s="1142"/>
      <c r="DV2" s="1142"/>
      <c r="DW2" s="1142"/>
      <c r="DX2" s="1142"/>
      <c r="DY2" s="1142"/>
      <c r="DZ2" s="114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44"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9" t="s">
        <v>356</v>
      </c>
      <c r="DH5" s="1130"/>
      <c r="DI5" s="1130"/>
      <c r="DJ5" s="1130"/>
      <c r="DK5" s="1131"/>
      <c r="DL5" s="1129" t="s">
        <v>357</v>
      </c>
      <c r="DM5" s="1130"/>
      <c r="DN5" s="1130"/>
      <c r="DO5" s="1130"/>
      <c r="DP5" s="1131"/>
      <c r="DQ5" s="1027" t="s">
        <v>358</v>
      </c>
      <c r="DR5" s="1028"/>
      <c r="DS5" s="1028"/>
      <c r="DT5" s="1028"/>
      <c r="DU5" s="1029"/>
      <c r="DV5" s="1027" t="s">
        <v>349</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5"/>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2"/>
      <c r="DH6" s="1133"/>
      <c r="DI6" s="1133"/>
      <c r="DJ6" s="1133"/>
      <c r="DK6" s="1134"/>
      <c r="DL6" s="1132"/>
      <c r="DM6" s="1133"/>
      <c r="DN6" s="1133"/>
      <c r="DO6" s="1133"/>
      <c r="DP6" s="1134"/>
      <c r="DQ6" s="1030"/>
      <c r="DR6" s="1031"/>
      <c r="DS6" s="1031"/>
      <c r="DT6" s="1031"/>
      <c r="DU6" s="1032"/>
      <c r="DV6" s="1030"/>
      <c r="DW6" s="1031"/>
      <c r="DX6" s="1031"/>
      <c r="DY6" s="1031"/>
      <c r="DZ6" s="1044"/>
      <c r="EA6" s="205"/>
    </row>
    <row r="7" spans="1:131" s="206" customFormat="1" ht="26.25" customHeight="1" thickTop="1" x14ac:dyDescent="0.15">
      <c r="A7" s="209">
        <v>1</v>
      </c>
      <c r="B7" s="1076" t="s">
        <v>359</v>
      </c>
      <c r="C7" s="1077"/>
      <c r="D7" s="1077"/>
      <c r="E7" s="1077"/>
      <c r="F7" s="1077"/>
      <c r="G7" s="1077"/>
      <c r="H7" s="1077"/>
      <c r="I7" s="1077"/>
      <c r="J7" s="1077"/>
      <c r="K7" s="1077"/>
      <c r="L7" s="1077"/>
      <c r="M7" s="1077"/>
      <c r="N7" s="1077"/>
      <c r="O7" s="1077"/>
      <c r="P7" s="1078"/>
      <c r="Q7" s="1135">
        <v>327203</v>
      </c>
      <c r="R7" s="1136"/>
      <c r="S7" s="1136"/>
      <c r="T7" s="1136"/>
      <c r="U7" s="1137"/>
      <c r="V7" s="1138">
        <v>288958</v>
      </c>
      <c r="W7" s="1136"/>
      <c r="X7" s="1136"/>
      <c r="Y7" s="1136"/>
      <c r="Z7" s="1137"/>
      <c r="AA7" s="1138">
        <v>38246</v>
      </c>
      <c r="AB7" s="1136"/>
      <c r="AC7" s="1136"/>
      <c r="AD7" s="1136"/>
      <c r="AE7" s="1139"/>
      <c r="AF7" s="1140">
        <v>9757</v>
      </c>
      <c r="AG7" s="1136"/>
      <c r="AH7" s="1136"/>
      <c r="AI7" s="1136"/>
      <c r="AJ7" s="1139"/>
      <c r="AK7" s="1121">
        <v>115994</v>
      </c>
      <c r="AL7" s="1119"/>
      <c r="AM7" s="1119"/>
      <c r="AN7" s="1119"/>
      <c r="AO7" s="1122"/>
      <c r="AP7" s="1123">
        <v>69060</v>
      </c>
      <c r="AQ7" s="1119"/>
      <c r="AR7" s="1119"/>
      <c r="AS7" s="1119"/>
      <c r="AT7" s="1122"/>
      <c r="AU7" s="1124"/>
      <c r="AV7" s="1124"/>
      <c r="AW7" s="1124"/>
      <c r="AX7" s="1124"/>
      <c r="AY7" s="1125"/>
      <c r="AZ7" s="203"/>
      <c r="BA7" s="203"/>
      <c r="BB7" s="203"/>
      <c r="BC7" s="203"/>
      <c r="BD7" s="203"/>
      <c r="BE7" s="204"/>
      <c r="BF7" s="204"/>
      <c r="BG7" s="204"/>
      <c r="BH7" s="204"/>
      <c r="BI7" s="204"/>
      <c r="BJ7" s="204"/>
      <c r="BK7" s="204"/>
      <c r="BL7" s="204"/>
      <c r="BM7" s="204"/>
      <c r="BN7" s="204"/>
      <c r="BO7" s="204"/>
      <c r="BP7" s="204"/>
      <c r="BQ7" s="210">
        <v>1</v>
      </c>
      <c r="BR7" s="211"/>
      <c r="BS7" s="1126" t="s">
        <v>541</v>
      </c>
      <c r="BT7" s="1127"/>
      <c r="BU7" s="1127"/>
      <c r="BV7" s="1127"/>
      <c r="BW7" s="1127"/>
      <c r="BX7" s="1127"/>
      <c r="BY7" s="1127"/>
      <c r="BZ7" s="1127"/>
      <c r="CA7" s="1127"/>
      <c r="CB7" s="1127"/>
      <c r="CC7" s="1127"/>
      <c r="CD7" s="1127"/>
      <c r="CE7" s="1127"/>
      <c r="CF7" s="1127"/>
      <c r="CG7" s="1128"/>
      <c r="CH7" s="1118" t="s">
        <v>540</v>
      </c>
      <c r="CI7" s="1119"/>
      <c r="CJ7" s="1119"/>
      <c r="CK7" s="1119"/>
      <c r="CL7" s="1120"/>
      <c r="CM7" s="1118" t="s">
        <v>540</v>
      </c>
      <c r="CN7" s="1119"/>
      <c r="CO7" s="1119"/>
      <c r="CP7" s="1119"/>
      <c r="CQ7" s="1120"/>
      <c r="CR7" s="1118">
        <v>20</v>
      </c>
      <c r="CS7" s="1119"/>
      <c r="CT7" s="1119"/>
      <c r="CU7" s="1119"/>
      <c r="CV7" s="1120"/>
      <c r="CW7" s="1118" t="s">
        <v>540</v>
      </c>
      <c r="CX7" s="1119"/>
      <c r="CY7" s="1119"/>
      <c r="CZ7" s="1119"/>
      <c r="DA7" s="1120"/>
      <c r="DB7" s="1118" t="s">
        <v>553</v>
      </c>
      <c r="DC7" s="1119"/>
      <c r="DD7" s="1119"/>
      <c r="DE7" s="1119"/>
      <c r="DF7" s="1120"/>
      <c r="DG7" s="1118" t="s">
        <v>540</v>
      </c>
      <c r="DH7" s="1119"/>
      <c r="DI7" s="1119"/>
      <c r="DJ7" s="1119"/>
      <c r="DK7" s="1120"/>
      <c r="DL7" s="1118" t="s">
        <v>540</v>
      </c>
      <c r="DM7" s="1119"/>
      <c r="DN7" s="1119"/>
      <c r="DO7" s="1119"/>
      <c r="DP7" s="1120"/>
      <c r="DQ7" s="1118" t="s">
        <v>540</v>
      </c>
      <c r="DR7" s="1119"/>
      <c r="DS7" s="1119"/>
      <c r="DT7" s="1119"/>
      <c r="DU7" s="1120"/>
      <c r="DV7" s="1146"/>
      <c r="DW7" s="1147"/>
      <c r="DX7" s="1147"/>
      <c r="DY7" s="1147"/>
      <c r="DZ7" s="1148"/>
      <c r="EA7" s="205"/>
    </row>
    <row r="8" spans="1:131" s="206" customFormat="1" ht="26.25" customHeight="1" x14ac:dyDescent="0.15">
      <c r="A8" s="212">
        <v>2</v>
      </c>
      <c r="B8" s="1057" t="s">
        <v>360</v>
      </c>
      <c r="C8" s="1058"/>
      <c r="D8" s="1058"/>
      <c r="E8" s="1058"/>
      <c r="F8" s="1058"/>
      <c r="G8" s="1058"/>
      <c r="H8" s="1058"/>
      <c r="I8" s="1058"/>
      <c r="J8" s="1058"/>
      <c r="K8" s="1058"/>
      <c r="L8" s="1058"/>
      <c r="M8" s="1058"/>
      <c r="N8" s="1058"/>
      <c r="O8" s="1058"/>
      <c r="P8" s="1059"/>
      <c r="Q8" s="1114">
        <v>2035</v>
      </c>
      <c r="R8" s="1064"/>
      <c r="S8" s="1064"/>
      <c r="T8" s="1064"/>
      <c r="U8" s="1115"/>
      <c r="V8" s="1071">
        <v>2035</v>
      </c>
      <c r="W8" s="1064"/>
      <c r="X8" s="1064"/>
      <c r="Y8" s="1064"/>
      <c r="Z8" s="1115"/>
      <c r="AA8" s="1071" t="s">
        <v>540</v>
      </c>
      <c r="AB8" s="1064"/>
      <c r="AC8" s="1064"/>
      <c r="AD8" s="1064"/>
      <c r="AE8" s="1065"/>
      <c r="AF8" s="1063" t="s">
        <v>108</v>
      </c>
      <c r="AG8" s="1064"/>
      <c r="AH8" s="1064"/>
      <c r="AI8" s="1064"/>
      <c r="AJ8" s="1065"/>
      <c r="AK8" s="1116">
        <v>231</v>
      </c>
      <c r="AL8" s="1016"/>
      <c r="AM8" s="1016"/>
      <c r="AN8" s="1016"/>
      <c r="AO8" s="1112"/>
      <c r="AP8" s="1117">
        <v>4086</v>
      </c>
      <c r="AQ8" s="1016"/>
      <c r="AR8" s="1016"/>
      <c r="AS8" s="1016"/>
      <c r="AT8" s="1112"/>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542</v>
      </c>
      <c r="BT8" s="1041"/>
      <c r="BU8" s="1041"/>
      <c r="BV8" s="1041"/>
      <c r="BW8" s="1041"/>
      <c r="BX8" s="1041"/>
      <c r="BY8" s="1041"/>
      <c r="BZ8" s="1041"/>
      <c r="CA8" s="1041"/>
      <c r="CB8" s="1041"/>
      <c r="CC8" s="1041"/>
      <c r="CD8" s="1041"/>
      <c r="CE8" s="1041"/>
      <c r="CF8" s="1041"/>
      <c r="CG8" s="1042"/>
      <c r="CH8" s="1015">
        <v>-14</v>
      </c>
      <c r="CI8" s="1016"/>
      <c r="CJ8" s="1016"/>
      <c r="CK8" s="1016"/>
      <c r="CL8" s="1017"/>
      <c r="CM8" s="1015">
        <v>143</v>
      </c>
      <c r="CN8" s="1016"/>
      <c r="CO8" s="1016"/>
      <c r="CP8" s="1016"/>
      <c r="CQ8" s="1017"/>
      <c r="CR8" s="1015">
        <v>45</v>
      </c>
      <c r="CS8" s="1016"/>
      <c r="CT8" s="1016"/>
      <c r="CU8" s="1016"/>
      <c r="CV8" s="1017"/>
      <c r="CW8" s="1015" t="s">
        <v>540</v>
      </c>
      <c r="CX8" s="1016"/>
      <c r="CY8" s="1016"/>
      <c r="CZ8" s="1016"/>
      <c r="DA8" s="1017"/>
      <c r="DB8" s="1015" t="s">
        <v>553</v>
      </c>
      <c r="DC8" s="1016"/>
      <c r="DD8" s="1016"/>
      <c r="DE8" s="1016"/>
      <c r="DF8" s="1017"/>
      <c r="DG8" s="1015" t="s">
        <v>540</v>
      </c>
      <c r="DH8" s="1016"/>
      <c r="DI8" s="1016"/>
      <c r="DJ8" s="1016"/>
      <c r="DK8" s="1017"/>
      <c r="DL8" s="1015" t="s">
        <v>540</v>
      </c>
      <c r="DM8" s="1016"/>
      <c r="DN8" s="1016"/>
      <c r="DO8" s="1016"/>
      <c r="DP8" s="1017"/>
      <c r="DQ8" s="1015" t="s">
        <v>553</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543</v>
      </c>
      <c r="BT9" s="1041"/>
      <c r="BU9" s="1041"/>
      <c r="BV9" s="1041"/>
      <c r="BW9" s="1041"/>
      <c r="BX9" s="1041"/>
      <c r="BY9" s="1041"/>
      <c r="BZ9" s="1041"/>
      <c r="CA9" s="1041"/>
      <c r="CB9" s="1041"/>
      <c r="CC9" s="1041"/>
      <c r="CD9" s="1041"/>
      <c r="CE9" s="1041"/>
      <c r="CF9" s="1041"/>
      <c r="CG9" s="1042"/>
      <c r="CH9" s="1015">
        <v>17</v>
      </c>
      <c r="CI9" s="1016"/>
      <c r="CJ9" s="1016"/>
      <c r="CK9" s="1016"/>
      <c r="CL9" s="1017"/>
      <c r="CM9" s="1015">
        <v>165</v>
      </c>
      <c r="CN9" s="1016"/>
      <c r="CO9" s="1016"/>
      <c r="CP9" s="1016"/>
      <c r="CQ9" s="1017"/>
      <c r="CR9" s="1015">
        <v>100</v>
      </c>
      <c r="CS9" s="1016"/>
      <c r="CT9" s="1016"/>
      <c r="CU9" s="1016"/>
      <c r="CV9" s="1017"/>
      <c r="CW9" s="1015" t="s">
        <v>540</v>
      </c>
      <c r="CX9" s="1016"/>
      <c r="CY9" s="1016"/>
      <c r="CZ9" s="1016"/>
      <c r="DA9" s="1017"/>
      <c r="DB9" s="1015" t="s">
        <v>553</v>
      </c>
      <c r="DC9" s="1016"/>
      <c r="DD9" s="1016"/>
      <c r="DE9" s="1016"/>
      <c r="DF9" s="1017"/>
      <c r="DG9" s="1015" t="s">
        <v>554</v>
      </c>
      <c r="DH9" s="1016"/>
      <c r="DI9" s="1016"/>
      <c r="DJ9" s="1016"/>
      <c r="DK9" s="1017"/>
      <c r="DL9" s="1015" t="s">
        <v>540</v>
      </c>
      <c r="DM9" s="1016"/>
      <c r="DN9" s="1016"/>
      <c r="DO9" s="1016"/>
      <c r="DP9" s="1017"/>
      <c r="DQ9" s="1015" t="s">
        <v>553</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544</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60</v>
      </c>
      <c r="CN10" s="1016"/>
      <c r="CO10" s="1016"/>
      <c r="CP10" s="1016"/>
      <c r="CQ10" s="1017"/>
      <c r="CR10" s="1015">
        <v>25</v>
      </c>
      <c r="CS10" s="1016"/>
      <c r="CT10" s="1016"/>
      <c r="CU10" s="1016"/>
      <c r="CV10" s="1017"/>
      <c r="CW10" s="1015">
        <v>15</v>
      </c>
      <c r="CX10" s="1016"/>
      <c r="CY10" s="1016"/>
      <c r="CZ10" s="1016"/>
      <c r="DA10" s="1017"/>
      <c r="DB10" s="1015" t="s">
        <v>540</v>
      </c>
      <c r="DC10" s="1016"/>
      <c r="DD10" s="1016"/>
      <c r="DE10" s="1016"/>
      <c r="DF10" s="1017"/>
      <c r="DG10" s="1015" t="s">
        <v>540</v>
      </c>
      <c r="DH10" s="1016"/>
      <c r="DI10" s="1016"/>
      <c r="DJ10" s="1016"/>
      <c r="DK10" s="1017"/>
      <c r="DL10" s="1015" t="s">
        <v>540</v>
      </c>
      <c r="DM10" s="1016"/>
      <c r="DN10" s="1016"/>
      <c r="DO10" s="1016"/>
      <c r="DP10" s="1017"/>
      <c r="DQ10" s="1015" t="s">
        <v>553</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545</v>
      </c>
      <c r="BT11" s="1041"/>
      <c r="BU11" s="1041"/>
      <c r="BV11" s="1041"/>
      <c r="BW11" s="1041"/>
      <c r="BX11" s="1041"/>
      <c r="BY11" s="1041"/>
      <c r="BZ11" s="1041"/>
      <c r="CA11" s="1041"/>
      <c r="CB11" s="1041"/>
      <c r="CC11" s="1041"/>
      <c r="CD11" s="1041"/>
      <c r="CE11" s="1041"/>
      <c r="CF11" s="1041"/>
      <c r="CG11" s="1042"/>
      <c r="CH11" s="1015" t="s">
        <v>540</v>
      </c>
      <c r="CI11" s="1016"/>
      <c r="CJ11" s="1016"/>
      <c r="CK11" s="1016"/>
      <c r="CL11" s="1017"/>
      <c r="CM11" s="1015" t="s">
        <v>540</v>
      </c>
      <c r="CN11" s="1016"/>
      <c r="CO11" s="1016"/>
      <c r="CP11" s="1016"/>
      <c r="CQ11" s="1017"/>
      <c r="CR11" s="1015">
        <v>11</v>
      </c>
      <c r="CS11" s="1016"/>
      <c r="CT11" s="1016"/>
      <c r="CU11" s="1016"/>
      <c r="CV11" s="1017"/>
      <c r="CW11" s="1015" t="s">
        <v>540</v>
      </c>
      <c r="CX11" s="1016"/>
      <c r="CY11" s="1016"/>
      <c r="CZ11" s="1016"/>
      <c r="DA11" s="1017"/>
      <c r="DB11" s="1015" t="s">
        <v>540</v>
      </c>
      <c r="DC11" s="1016"/>
      <c r="DD11" s="1016"/>
      <c r="DE11" s="1016"/>
      <c r="DF11" s="1017"/>
      <c r="DG11" s="1015" t="s">
        <v>553</v>
      </c>
      <c r="DH11" s="1016"/>
      <c r="DI11" s="1016"/>
      <c r="DJ11" s="1016"/>
      <c r="DK11" s="1017"/>
      <c r="DL11" s="1015" t="s">
        <v>540</v>
      </c>
      <c r="DM11" s="1016"/>
      <c r="DN11" s="1016"/>
      <c r="DO11" s="1016"/>
      <c r="DP11" s="1017"/>
      <c r="DQ11" s="1015" t="s">
        <v>553</v>
      </c>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546</v>
      </c>
      <c r="BT12" s="1041"/>
      <c r="BU12" s="1041"/>
      <c r="BV12" s="1041"/>
      <c r="BW12" s="1041"/>
      <c r="BX12" s="1041"/>
      <c r="BY12" s="1041"/>
      <c r="BZ12" s="1041"/>
      <c r="CA12" s="1041"/>
      <c r="CB12" s="1041"/>
      <c r="CC12" s="1041"/>
      <c r="CD12" s="1041"/>
      <c r="CE12" s="1041"/>
      <c r="CF12" s="1041"/>
      <c r="CG12" s="1042"/>
      <c r="CH12" s="1015" t="s">
        <v>540</v>
      </c>
      <c r="CI12" s="1016"/>
      <c r="CJ12" s="1016"/>
      <c r="CK12" s="1016"/>
      <c r="CL12" s="1017"/>
      <c r="CM12" s="1015" t="s">
        <v>540</v>
      </c>
      <c r="CN12" s="1016"/>
      <c r="CO12" s="1016"/>
      <c r="CP12" s="1016"/>
      <c r="CQ12" s="1017"/>
      <c r="CR12" s="1015">
        <v>4</v>
      </c>
      <c r="CS12" s="1016"/>
      <c r="CT12" s="1016"/>
      <c r="CU12" s="1016"/>
      <c r="CV12" s="1017"/>
      <c r="CW12" s="1015" t="s">
        <v>540</v>
      </c>
      <c r="CX12" s="1016"/>
      <c r="CY12" s="1016"/>
      <c r="CZ12" s="1016"/>
      <c r="DA12" s="1017"/>
      <c r="DB12" s="1015" t="s">
        <v>540</v>
      </c>
      <c r="DC12" s="1016"/>
      <c r="DD12" s="1016"/>
      <c r="DE12" s="1016"/>
      <c r="DF12" s="1017"/>
      <c r="DG12" s="1015" t="s">
        <v>553</v>
      </c>
      <c r="DH12" s="1016"/>
      <c r="DI12" s="1016"/>
      <c r="DJ12" s="1016"/>
      <c r="DK12" s="1017"/>
      <c r="DL12" s="1015" t="s">
        <v>540</v>
      </c>
      <c r="DM12" s="1016"/>
      <c r="DN12" s="1016"/>
      <c r="DO12" s="1016"/>
      <c r="DP12" s="1017"/>
      <c r="DQ12" s="1015" t="s">
        <v>540</v>
      </c>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547</v>
      </c>
      <c r="BT13" s="1041"/>
      <c r="BU13" s="1041"/>
      <c r="BV13" s="1041"/>
      <c r="BW13" s="1041"/>
      <c r="BX13" s="1041"/>
      <c r="BY13" s="1041"/>
      <c r="BZ13" s="1041"/>
      <c r="CA13" s="1041"/>
      <c r="CB13" s="1041"/>
      <c r="CC13" s="1041"/>
      <c r="CD13" s="1041"/>
      <c r="CE13" s="1041"/>
      <c r="CF13" s="1041"/>
      <c r="CG13" s="1042"/>
      <c r="CH13" s="1015">
        <v>40</v>
      </c>
      <c r="CI13" s="1016"/>
      <c r="CJ13" s="1016"/>
      <c r="CK13" s="1016"/>
      <c r="CL13" s="1017"/>
      <c r="CM13" s="1015">
        <v>3</v>
      </c>
      <c r="CN13" s="1016"/>
      <c r="CO13" s="1016"/>
      <c r="CP13" s="1016"/>
      <c r="CQ13" s="1017"/>
      <c r="CR13" s="1015">
        <v>1</v>
      </c>
      <c r="CS13" s="1016"/>
      <c r="CT13" s="1016"/>
      <c r="CU13" s="1016"/>
      <c r="CV13" s="1017"/>
      <c r="CW13" s="1015">
        <v>7</v>
      </c>
      <c r="CX13" s="1016"/>
      <c r="CY13" s="1016"/>
      <c r="CZ13" s="1016"/>
      <c r="DA13" s="1017"/>
      <c r="DB13" s="1015">
        <v>51</v>
      </c>
      <c r="DC13" s="1016"/>
      <c r="DD13" s="1016"/>
      <c r="DE13" s="1016"/>
      <c r="DF13" s="1017"/>
      <c r="DG13" s="1015" t="s">
        <v>540</v>
      </c>
      <c r="DH13" s="1016"/>
      <c r="DI13" s="1016"/>
      <c r="DJ13" s="1016"/>
      <c r="DK13" s="1017"/>
      <c r="DL13" s="1015" t="s">
        <v>540</v>
      </c>
      <c r="DM13" s="1016"/>
      <c r="DN13" s="1016"/>
      <c r="DO13" s="1016"/>
      <c r="DP13" s="1017"/>
      <c r="DQ13" s="1015" t="s">
        <v>540</v>
      </c>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548</v>
      </c>
      <c r="BT14" s="1041"/>
      <c r="BU14" s="1041"/>
      <c r="BV14" s="1041"/>
      <c r="BW14" s="1041"/>
      <c r="BX14" s="1041"/>
      <c r="BY14" s="1041"/>
      <c r="BZ14" s="1041"/>
      <c r="CA14" s="1041"/>
      <c r="CB14" s="1041"/>
      <c r="CC14" s="1041"/>
      <c r="CD14" s="1041"/>
      <c r="CE14" s="1041"/>
      <c r="CF14" s="1041"/>
      <c r="CG14" s="1042"/>
      <c r="CH14" s="1015">
        <v>2</v>
      </c>
      <c r="CI14" s="1016"/>
      <c r="CJ14" s="1016"/>
      <c r="CK14" s="1016"/>
      <c r="CL14" s="1017"/>
      <c r="CM14" s="1015">
        <v>110</v>
      </c>
      <c r="CN14" s="1016"/>
      <c r="CO14" s="1016"/>
      <c r="CP14" s="1016"/>
      <c r="CQ14" s="1017"/>
      <c r="CR14" s="1015">
        <v>30</v>
      </c>
      <c r="CS14" s="1016"/>
      <c r="CT14" s="1016"/>
      <c r="CU14" s="1016"/>
      <c r="CV14" s="1017"/>
      <c r="CW14" s="1015" t="s">
        <v>540</v>
      </c>
      <c r="CX14" s="1016"/>
      <c r="CY14" s="1016"/>
      <c r="CZ14" s="1016"/>
      <c r="DA14" s="1017"/>
      <c r="DB14" s="1015" t="s">
        <v>540</v>
      </c>
      <c r="DC14" s="1016"/>
      <c r="DD14" s="1016"/>
      <c r="DE14" s="1016"/>
      <c r="DF14" s="1017"/>
      <c r="DG14" s="1015" t="s">
        <v>553</v>
      </c>
      <c r="DH14" s="1016"/>
      <c r="DI14" s="1016"/>
      <c r="DJ14" s="1016"/>
      <c r="DK14" s="1017"/>
      <c r="DL14" s="1015" t="s">
        <v>553</v>
      </c>
      <c r="DM14" s="1016"/>
      <c r="DN14" s="1016"/>
      <c r="DO14" s="1016"/>
      <c r="DP14" s="1017"/>
      <c r="DQ14" s="1015" t="s">
        <v>553</v>
      </c>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549</v>
      </c>
      <c r="BT15" s="1041"/>
      <c r="BU15" s="1041"/>
      <c r="BV15" s="1041"/>
      <c r="BW15" s="1041"/>
      <c r="BX15" s="1041"/>
      <c r="BY15" s="1041"/>
      <c r="BZ15" s="1041"/>
      <c r="CA15" s="1041"/>
      <c r="CB15" s="1041"/>
      <c r="CC15" s="1041"/>
      <c r="CD15" s="1041"/>
      <c r="CE15" s="1041"/>
      <c r="CF15" s="1041"/>
      <c r="CG15" s="1042"/>
      <c r="CH15" s="1015">
        <v>4</v>
      </c>
      <c r="CI15" s="1016"/>
      <c r="CJ15" s="1016"/>
      <c r="CK15" s="1016"/>
      <c r="CL15" s="1017"/>
      <c r="CM15" s="1015">
        <v>156</v>
      </c>
      <c r="CN15" s="1016"/>
      <c r="CO15" s="1016"/>
      <c r="CP15" s="1016"/>
      <c r="CQ15" s="1017"/>
      <c r="CR15" s="1015">
        <v>45</v>
      </c>
      <c r="CS15" s="1016"/>
      <c r="CT15" s="1016"/>
      <c r="CU15" s="1016"/>
      <c r="CV15" s="1017"/>
      <c r="CW15" s="1015" t="s">
        <v>540</v>
      </c>
      <c r="CX15" s="1016"/>
      <c r="CY15" s="1016"/>
      <c r="CZ15" s="1016"/>
      <c r="DA15" s="1017"/>
      <c r="DB15" s="1015" t="s">
        <v>553</v>
      </c>
      <c r="DC15" s="1016"/>
      <c r="DD15" s="1016"/>
      <c r="DE15" s="1016"/>
      <c r="DF15" s="1017"/>
      <c r="DG15" s="1015" t="s">
        <v>540</v>
      </c>
      <c r="DH15" s="1016"/>
      <c r="DI15" s="1016"/>
      <c r="DJ15" s="1016"/>
      <c r="DK15" s="1017"/>
      <c r="DL15" s="1015" t="s">
        <v>540</v>
      </c>
      <c r="DM15" s="1016"/>
      <c r="DN15" s="1016"/>
      <c r="DO15" s="1016"/>
      <c r="DP15" s="1017"/>
      <c r="DQ15" s="1015" t="s">
        <v>540</v>
      </c>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550</v>
      </c>
      <c r="BT16" s="1041"/>
      <c r="BU16" s="1041"/>
      <c r="BV16" s="1041"/>
      <c r="BW16" s="1041"/>
      <c r="BX16" s="1041"/>
      <c r="BY16" s="1041"/>
      <c r="BZ16" s="1041"/>
      <c r="CA16" s="1041"/>
      <c r="CB16" s="1041"/>
      <c r="CC16" s="1041"/>
      <c r="CD16" s="1041"/>
      <c r="CE16" s="1041"/>
      <c r="CF16" s="1041"/>
      <c r="CG16" s="1042"/>
      <c r="CH16" s="1015" t="s">
        <v>540</v>
      </c>
      <c r="CI16" s="1016"/>
      <c r="CJ16" s="1016"/>
      <c r="CK16" s="1016"/>
      <c r="CL16" s="1017"/>
      <c r="CM16" s="1015" t="s">
        <v>540</v>
      </c>
      <c r="CN16" s="1016"/>
      <c r="CO16" s="1016"/>
      <c r="CP16" s="1016"/>
      <c r="CQ16" s="1017"/>
      <c r="CR16" s="1015">
        <v>2</v>
      </c>
      <c r="CS16" s="1016"/>
      <c r="CT16" s="1016"/>
      <c r="CU16" s="1016"/>
      <c r="CV16" s="1017"/>
      <c r="CW16" s="1015" t="s">
        <v>540</v>
      </c>
      <c r="CX16" s="1016"/>
      <c r="CY16" s="1016"/>
      <c r="CZ16" s="1016"/>
      <c r="DA16" s="1017"/>
      <c r="DB16" s="1015" t="s">
        <v>540</v>
      </c>
      <c r="DC16" s="1016"/>
      <c r="DD16" s="1016"/>
      <c r="DE16" s="1016"/>
      <c r="DF16" s="1017"/>
      <c r="DG16" s="1015" t="s">
        <v>553</v>
      </c>
      <c r="DH16" s="1016"/>
      <c r="DI16" s="1016"/>
      <c r="DJ16" s="1016"/>
      <c r="DK16" s="1017"/>
      <c r="DL16" s="1015" t="s">
        <v>540</v>
      </c>
      <c r="DM16" s="1016"/>
      <c r="DN16" s="1016"/>
      <c r="DO16" s="1016"/>
      <c r="DP16" s="1017"/>
      <c r="DQ16" s="1015" t="s">
        <v>540</v>
      </c>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551</v>
      </c>
      <c r="BT17" s="1041"/>
      <c r="BU17" s="1041"/>
      <c r="BV17" s="1041"/>
      <c r="BW17" s="1041"/>
      <c r="BX17" s="1041"/>
      <c r="BY17" s="1041"/>
      <c r="BZ17" s="1041"/>
      <c r="CA17" s="1041"/>
      <c r="CB17" s="1041"/>
      <c r="CC17" s="1041"/>
      <c r="CD17" s="1041"/>
      <c r="CE17" s="1041"/>
      <c r="CF17" s="1041"/>
      <c r="CG17" s="1042"/>
      <c r="CH17" s="1015">
        <v>8</v>
      </c>
      <c r="CI17" s="1016"/>
      <c r="CJ17" s="1016"/>
      <c r="CK17" s="1016"/>
      <c r="CL17" s="1017"/>
      <c r="CM17" s="1015">
        <v>748</v>
      </c>
      <c r="CN17" s="1016"/>
      <c r="CO17" s="1016"/>
      <c r="CP17" s="1016"/>
      <c r="CQ17" s="1017"/>
      <c r="CR17" s="1015">
        <v>353</v>
      </c>
      <c r="CS17" s="1016"/>
      <c r="CT17" s="1016"/>
      <c r="CU17" s="1016"/>
      <c r="CV17" s="1017"/>
      <c r="CW17" s="1015" t="s">
        <v>540</v>
      </c>
      <c r="CX17" s="1016"/>
      <c r="CY17" s="1016"/>
      <c r="CZ17" s="1016"/>
      <c r="DA17" s="1017"/>
      <c r="DB17" s="1015" t="s">
        <v>553</v>
      </c>
      <c r="DC17" s="1016"/>
      <c r="DD17" s="1016"/>
      <c r="DE17" s="1016"/>
      <c r="DF17" s="1017"/>
      <c r="DG17" s="1015" t="s">
        <v>540</v>
      </c>
      <c r="DH17" s="1016"/>
      <c r="DI17" s="1016"/>
      <c r="DJ17" s="1016"/>
      <c r="DK17" s="1017"/>
      <c r="DL17" s="1015" t="s">
        <v>540</v>
      </c>
      <c r="DM17" s="1016"/>
      <c r="DN17" s="1016"/>
      <c r="DO17" s="1016"/>
      <c r="DP17" s="1017"/>
      <c r="DQ17" s="1015" t="s">
        <v>540</v>
      </c>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t="s">
        <v>552</v>
      </c>
      <c r="BT18" s="1041"/>
      <c r="BU18" s="1041"/>
      <c r="BV18" s="1041"/>
      <c r="BW18" s="1041"/>
      <c r="BX18" s="1041"/>
      <c r="BY18" s="1041"/>
      <c r="BZ18" s="1041"/>
      <c r="CA18" s="1041"/>
      <c r="CB18" s="1041"/>
      <c r="CC18" s="1041"/>
      <c r="CD18" s="1041"/>
      <c r="CE18" s="1041"/>
      <c r="CF18" s="1041"/>
      <c r="CG18" s="1042"/>
      <c r="CH18" s="1015">
        <v>1</v>
      </c>
      <c r="CI18" s="1016"/>
      <c r="CJ18" s="1016"/>
      <c r="CK18" s="1016"/>
      <c r="CL18" s="1017"/>
      <c r="CM18" s="1015">
        <v>9</v>
      </c>
      <c r="CN18" s="1016"/>
      <c r="CO18" s="1016"/>
      <c r="CP18" s="1016"/>
      <c r="CQ18" s="1017"/>
      <c r="CR18" s="1015">
        <v>3</v>
      </c>
      <c r="CS18" s="1016"/>
      <c r="CT18" s="1016"/>
      <c r="CU18" s="1016"/>
      <c r="CV18" s="1017"/>
      <c r="CW18" s="1015" t="s">
        <v>540</v>
      </c>
      <c r="CX18" s="1016"/>
      <c r="CY18" s="1016"/>
      <c r="CZ18" s="1016"/>
      <c r="DA18" s="1017"/>
      <c r="DB18" s="1015" t="s">
        <v>553</v>
      </c>
      <c r="DC18" s="1016"/>
      <c r="DD18" s="1016"/>
      <c r="DE18" s="1016"/>
      <c r="DF18" s="1017"/>
      <c r="DG18" s="1015" t="s">
        <v>540</v>
      </c>
      <c r="DH18" s="1016"/>
      <c r="DI18" s="1016"/>
      <c r="DJ18" s="1016"/>
      <c r="DK18" s="1017"/>
      <c r="DL18" s="1015" t="s">
        <v>553</v>
      </c>
      <c r="DM18" s="1016"/>
      <c r="DN18" s="1016"/>
      <c r="DO18" s="1016"/>
      <c r="DP18" s="1017"/>
      <c r="DQ18" s="1015" t="s">
        <v>553</v>
      </c>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323198</v>
      </c>
      <c r="R23" s="1095"/>
      <c r="S23" s="1095"/>
      <c r="T23" s="1095"/>
      <c r="U23" s="1095"/>
      <c r="V23" s="1095">
        <v>284953</v>
      </c>
      <c r="W23" s="1095"/>
      <c r="X23" s="1095"/>
      <c r="Y23" s="1095"/>
      <c r="Z23" s="1095"/>
      <c r="AA23" s="1095">
        <v>38246</v>
      </c>
      <c r="AB23" s="1095"/>
      <c r="AC23" s="1095"/>
      <c r="AD23" s="1095"/>
      <c r="AE23" s="1096"/>
      <c r="AF23" s="1097">
        <v>9757</v>
      </c>
      <c r="AG23" s="1095"/>
      <c r="AH23" s="1095"/>
      <c r="AI23" s="1095"/>
      <c r="AJ23" s="1098"/>
      <c r="AK23" s="1099"/>
      <c r="AL23" s="1100"/>
      <c r="AM23" s="1100"/>
      <c r="AN23" s="1100"/>
      <c r="AO23" s="1100"/>
      <c r="AP23" s="1095">
        <v>73147</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21898</v>
      </c>
      <c r="R28" s="1080"/>
      <c r="S28" s="1080"/>
      <c r="T28" s="1080"/>
      <c r="U28" s="1080"/>
      <c r="V28" s="1080">
        <v>21853</v>
      </c>
      <c r="W28" s="1080"/>
      <c r="X28" s="1080"/>
      <c r="Y28" s="1080"/>
      <c r="Z28" s="1080"/>
      <c r="AA28" s="1080">
        <v>45</v>
      </c>
      <c r="AB28" s="1080"/>
      <c r="AC28" s="1080"/>
      <c r="AD28" s="1080"/>
      <c r="AE28" s="1081"/>
      <c r="AF28" s="1082">
        <v>45</v>
      </c>
      <c r="AG28" s="1080"/>
      <c r="AH28" s="1080"/>
      <c r="AI28" s="1080"/>
      <c r="AJ28" s="1083"/>
      <c r="AK28" s="1084">
        <v>1590</v>
      </c>
      <c r="AL28" s="1072"/>
      <c r="AM28" s="1072"/>
      <c r="AN28" s="1072"/>
      <c r="AO28" s="1072"/>
      <c r="AP28" s="1072" t="s">
        <v>540</v>
      </c>
      <c r="AQ28" s="1072"/>
      <c r="AR28" s="1072"/>
      <c r="AS28" s="1072"/>
      <c r="AT28" s="1072"/>
      <c r="AU28" s="1072" t="s">
        <v>553</v>
      </c>
      <c r="AV28" s="1072"/>
      <c r="AW28" s="1072"/>
      <c r="AX28" s="1072"/>
      <c r="AY28" s="1072"/>
      <c r="AZ28" s="1073" t="s">
        <v>540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375</v>
      </c>
      <c r="C29" s="1058"/>
      <c r="D29" s="1058"/>
      <c r="E29" s="1058"/>
      <c r="F29" s="1058"/>
      <c r="G29" s="1058"/>
      <c r="H29" s="1058"/>
      <c r="I29" s="1058"/>
      <c r="J29" s="1058"/>
      <c r="K29" s="1058"/>
      <c r="L29" s="1058"/>
      <c r="M29" s="1058"/>
      <c r="N29" s="1058"/>
      <c r="O29" s="1058"/>
      <c r="P29" s="1059"/>
      <c r="Q29" s="1069">
        <v>1521</v>
      </c>
      <c r="R29" s="1070"/>
      <c r="S29" s="1070"/>
      <c r="T29" s="1070"/>
      <c r="U29" s="1070"/>
      <c r="V29" s="1070">
        <v>1511</v>
      </c>
      <c r="W29" s="1070"/>
      <c r="X29" s="1070"/>
      <c r="Y29" s="1070"/>
      <c r="Z29" s="1070"/>
      <c r="AA29" s="1070">
        <v>10</v>
      </c>
      <c r="AB29" s="1070"/>
      <c r="AC29" s="1070"/>
      <c r="AD29" s="1070"/>
      <c r="AE29" s="1071"/>
      <c r="AF29" s="1063">
        <v>10</v>
      </c>
      <c r="AG29" s="1064"/>
      <c r="AH29" s="1064"/>
      <c r="AI29" s="1064"/>
      <c r="AJ29" s="1065"/>
      <c r="AK29" s="1006">
        <v>469</v>
      </c>
      <c r="AL29" s="997"/>
      <c r="AM29" s="997"/>
      <c r="AN29" s="997"/>
      <c r="AO29" s="997"/>
      <c r="AP29" s="997" t="s">
        <v>540</v>
      </c>
      <c r="AQ29" s="997"/>
      <c r="AR29" s="997"/>
      <c r="AS29" s="997"/>
      <c r="AT29" s="997"/>
      <c r="AU29" s="997" t="s">
        <v>553</v>
      </c>
      <c r="AV29" s="997"/>
      <c r="AW29" s="997"/>
      <c r="AX29" s="997"/>
      <c r="AY29" s="997"/>
      <c r="AZ29" s="1068" t="s">
        <v>553</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376</v>
      </c>
      <c r="C30" s="1058"/>
      <c r="D30" s="1058"/>
      <c r="E30" s="1058"/>
      <c r="F30" s="1058"/>
      <c r="G30" s="1058"/>
      <c r="H30" s="1058"/>
      <c r="I30" s="1058"/>
      <c r="J30" s="1058"/>
      <c r="K30" s="1058"/>
      <c r="L30" s="1058"/>
      <c r="M30" s="1058"/>
      <c r="N30" s="1058"/>
      <c r="O30" s="1058"/>
      <c r="P30" s="1059"/>
      <c r="Q30" s="1069">
        <v>13073</v>
      </c>
      <c r="R30" s="1070"/>
      <c r="S30" s="1070"/>
      <c r="T30" s="1070"/>
      <c r="U30" s="1070"/>
      <c r="V30" s="1070">
        <v>12705</v>
      </c>
      <c r="W30" s="1070"/>
      <c r="X30" s="1070"/>
      <c r="Y30" s="1070"/>
      <c r="Z30" s="1070"/>
      <c r="AA30" s="1070">
        <v>368</v>
      </c>
      <c r="AB30" s="1070"/>
      <c r="AC30" s="1070"/>
      <c r="AD30" s="1070"/>
      <c r="AE30" s="1071"/>
      <c r="AF30" s="1063">
        <v>368</v>
      </c>
      <c r="AG30" s="1064"/>
      <c r="AH30" s="1064"/>
      <c r="AI30" s="1064"/>
      <c r="AJ30" s="1065"/>
      <c r="AK30" s="1006">
        <v>1781</v>
      </c>
      <c r="AL30" s="997"/>
      <c r="AM30" s="997"/>
      <c r="AN30" s="997"/>
      <c r="AO30" s="997"/>
      <c r="AP30" s="997" t="s">
        <v>540</v>
      </c>
      <c r="AQ30" s="997"/>
      <c r="AR30" s="997"/>
      <c r="AS30" s="997"/>
      <c r="AT30" s="997"/>
      <c r="AU30" s="997" t="s">
        <v>540</v>
      </c>
      <c r="AV30" s="997"/>
      <c r="AW30" s="997"/>
      <c r="AX30" s="997"/>
      <c r="AY30" s="997"/>
      <c r="AZ30" s="1068" t="s">
        <v>540</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377</v>
      </c>
      <c r="C31" s="1058"/>
      <c r="D31" s="1058"/>
      <c r="E31" s="1058"/>
      <c r="F31" s="1058"/>
      <c r="G31" s="1058"/>
      <c r="H31" s="1058"/>
      <c r="I31" s="1058"/>
      <c r="J31" s="1058"/>
      <c r="K31" s="1058"/>
      <c r="L31" s="1058"/>
      <c r="M31" s="1058"/>
      <c r="N31" s="1058"/>
      <c r="O31" s="1058"/>
      <c r="P31" s="1059"/>
      <c r="Q31" s="1069">
        <v>2095</v>
      </c>
      <c r="R31" s="1070"/>
      <c r="S31" s="1070"/>
      <c r="T31" s="1070"/>
      <c r="U31" s="1070"/>
      <c r="V31" s="1070">
        <v>2153</v>
      </c>
      <c r="W31" s="1070"/>
      <c r="X31" s="1070"/>
      <c r="Y31" s="1070"/>
      <c r="Z31" s="1070"/>
      <c r="AA31" s="1070">
        <v>-58</v>
      </c>
      <c r="AB31" s="1070"/>
      <c r="AC31" s="1070"/>
      <c r="AD31" s="1070"/>
      <c r="AE31" s="1071"/>
      <c r="AF31" s="1063" t="s">
        <v>108</v>
      </c>
      <c r="AG31" s="1064"/>
      <c r="AH31" s="1064"/>
      <c r="AI31" s="1064"/>
      <c r="AJ31" s="1065"/>
      <c r="AK31" s="1006">
        <v>2000</v>
      </c>
      <c r="AL31" s="997"/>
      <c r="AM31" s="997"/>
      <c r="AN31" s="997"/>
      <c r="AO31" s="997"/>
      <c r="AP31" s="997">
        <v>4548</v>
      </c>
      <c r="AQ31" s="997"/>
      <c r="AR31" s="997"/>
      <c r="AS31" s="997"/>
      <c r="AT31" s="997"/>
      <c r="AU31" s="997">
        <v>3027</v>
      </c>
      <c r="AV31" s="997"/>
      <c r="AW31" s="997"/>
      <c r="AX31" s="997"/>
      <c r="AY31" s="997"/>
      <c r="AZ31" s="1068" t="s">
        <v>540</v>
      </c>
      <c r="BA31" s="1068"/>
      <c r="BB31" s="1068"/>
      <c r="BC31" s="1068"/>
      <c r="BD31" s="1068"/>
      <c r="BE31" s="1052" t="s">
        <v>378</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379</v>
      </c>
      <c r="C32" s="1058"/>
      <c r="D32" s="1058"/>
      <c r="E32" s="1058"/>
      <c r="F32" s="1058"/>
      <c r="G32" s="1058"/>
      <c r="H32" s="1058"/>
      <c r="I32" s="1058"/>
      <c r="J32" s="1058"/>
      <c r="K32" s="1058"/>
      <c r="L32" s="1058"/>
      <c r="M32" s="1058"/>
      <c r="N32" s="1058"/>
      <c r="O32" s="1058"/>
      <c r="P32" s="1059"/>
      <c r="Q32" s="1069">
        <v>428</v>
      </c>
      <c r="R32" s="1070"/>
      <c r="S32" s="1070"/>
      <c r="T32" s="1070"/>
      <c r="U32" s="1070"/>
      <c r="V32" s="1070">
        <v>412</v>
      </c>
      <c r="W32" s="1070"/>
      <c r="X32" s="1070"/>
      <c r="Y32" s="1070"/>
      <c r="Z32" s="1070"/>
      <c r="AA32" s="1070">
        <v>16</v>
      </c>
      <c r="AB32" s="1070"/>
      <c r="AC32" s="1070"/>
      <c r="AD32" s="1070"/>
      <c r="AE32" s="1071"/>
      <c r="AF32" s="1063" t="s">
        <v>108</v>
      </c>
      <c r="AG32" s="1064"/>
      <c r="AH32" s="1064"/>
      <c r="AI32" s="1064"/>
      <c r="AJ32" s="1065"/>
      <c r="AK32" s="1006">
        <v>136</v>
      </c>
      <c r="AL32" s="997"/>
      <c r="AM32" s="997"/>
      <c r="AN32" s="997"/>
      <c r="AO32" s="997"/>
      <c r="AP32" s="997">
        <v>710</v>
      </c>
      <c r="AQ32" s="997"/>
      <c r="AR32" s="997"/>
      <c r="AS32" s="997"/>
      <c r="AT32" s="997"/>
      <c r="AU32" s="997">
        <v>475</v>
      </c>
      <c r="AV32" s="997"/>
      <c r="AW32" s="997"/>
      <c r="AX32" s="997"/>
      <c r="AY32" s="997"/>
      <c r="AZ32" s="1068" t="s">
        <v>540</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381</v>
      </c>
      <c r="C33" s="1058"/>
      <c r="D33" s="1058"/>
      <c r="E33" s="1058"/>
      <c r="F33" s="1058"/>
      <c r="G33" s="1058"/>
      <c r="H33" s="1058"/>
      <c r="I33" s="1058"/>
      <c r="J33" s="1058"/>
      <c r="K33" s="1058"/>
      <c r="L33" s="1058"/>
      <c r="M33" s="1058"/>
      <c r="N33" s="1058"/>
      <c r="O33" s="1058"/>
      <c r="P33" s="1059"/>
      <c r="Q33" s="1069">
        <v>30659</v>
      </c>
      <c r="R33" s="1070"/>
      <c r="S33" s="1070"/>
      <c r="T33" s="1070"/>
      <c r="U33" s="1070"/>
      <c r="V33" s="1070">
        <v>16359</v>
      </c>
      <c r="W33" s="1070"/>
      <c r="X33" s="1070"/>
      <c r="Y33" s="1070"/>
      <c r="Z33" s="1070"/>
      <c r="AA33" s="1070">
        <v>14300</v>
      </c>
      <c r="AB33" s="1070"/>
      <c r="AC33" s="1070"/>
      <c r="AD33" s="1070"/>
      <c r="AE33" s="1071"/>
      <c r="AF33" s="1063">
        <v>3671</v>
      </c>
      <c r="AG33" s="1064"/>
      <c r="AH33" s="1064"/>
      <c r="AI33" s="1064"/>
      <c r="AJ33" s="1065"/>
      <c r="AK33" s="1006">
        <v>11243</v>
      </c>
      <c r="AL33" s="997"/>
      <c r="AM33" s="997"/>
      <c r="AN33" s="997"/>
      <c r="AO33" s="997"/>
      <c r="AP33" s="997">
        <v>43162</v>
      </c>
      <c r="AQ33" s="997"/>
      <c r="AR33" s="997"/>
      <c r="AS33" s="997"/>
      <c r="AT33" s="997"/>
      <c r="AU33" s="997">
        <v>41326</v>
      </c>
      <c r="AV33" s="997"/>
      <c r="AW33" s="997"/>
      <c r="AX33" s="997"/>
      <c r="AY33" s="997"/>
      <c r="AZ33" s="1068" t="s">
        <v>540</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382</v>
      </c>
      <c r="C34" s="1058"/>
      <c r="D34" s="1058"/>
      <c r="E34" s="1058"/>
      <c r="F34" s="1058"/>
      <c r="G34" s="1058"/>
      <c r="H34" s="1058"/>
      <c r="I34" s="1058"/>
      <c r="J34" s="1058"/>
      <c r="K34" s="1058"/>
      <c r="L34" s="1058"/>
      <c r="M34" s="1058"/>
      <c r="N34" s="1058"/>
      <c r="O34" s="1058"/>
      <c r="P34" s="1059"/>
      <c r="Q34" s="1069">
        <v>81</v>
      </c>
      <c r="R34" s="1070"/>
      <c r="S34" s="1070"/>
      <c r="T34" s="1070"/>
      <c r="U34" s="1070"/>
      <c r="V34" s="1070">
        <v>80</v>
      </c>
      <c r="W34" s="1070"/>
      <c r="X34" s="1070"/>
      <c r="Y34" s="1070"/>
      <c r="Z34" s="1070"/>
      <c r="AA34" s="1070">
        <v>1</v>
      </c>
      <c r="AB34" s="1070"/>
      <c r="AC34" s="1070"/>
      <c r="AD34" s="1070"/>
      <c r="AE34" s="1071"/>
      <c r="AF34" s="1063">
        <v>1</v>
      </c>
      <c r="AG34" s="1064"/>
      <c r="AH34" s="1064"/>
      <c r="AI34" s="1064"/>
      <c r="AJ34" s="1065"/>
      <c r="AK34" s="1006">
        <v>26</v>
      </c>
      <c r="AL34" s="997"/>
      <c r="AM34" s="997"/>
      <c r="AN34" s="997"/>
      <c r="AO34" s="997"/>
      <c r="AP34" s="997">
        <v>121</v>
      </c>
      <c r="AQ34" s="997"/>
      <c r="AR34" s="997"/>
      <c r="AS34" s="997"/>
      <c r="AT34" s="997"/>
      <c r="AU34" s="997">
        <v>121</v>
      </c>
      <c r="AV34" s="997"/>
      <c r="AW34" s="997"/>
      <c r="AX34" s="997"/>
      <c r="AY34" s="997"/>
      <c r="AZ34" s="1068" t="s">
        <v>540</v>
      </c>
      <c r="BA34" s="1068"/>
      <c r="BB34" s="1068"/>
      <c r="BC34" s="1068"/>
      <c r="BD34" s="1068"/>
      <c r="BE34" s="1052" t="s">
        <v>380</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383</v>
      </c>
      <c r="C35" s="1058"/>
      <c r="D35" s="1058"/>
      <c r="E35" s="1058"/>
      <c r="F35" s="1058"/>
      <c r="G35" s="1058"/>
      <c r="H35" s="1058"/>
      <c r="I35" s="1058"/>
      <c r="J35" s="1058"/>
      <c r="K35" s="1058"/>
      <c r="L35" s="1058"/>
      <c r="M35" s="1058"/>
      <c r="N35" s="1058"/>
      <c r="O35" s="1058"/>
      <c r="P35" s="1059"/>
      <c r="Q35" s="1069">
        <v>521</v>
      </c>
      <c r="R35" s="1070"/>
      <c r="S35" s="1070"/>
      <c r="T35" s="1070"/>
      <c r="U35" s="1070"/>
      <c r="V35" s="1070">
        <v>517</v>
      </c>
      <c r="W35" s="1070"/>
      <c r="X35" s="1070"/>
      <c r="Y35" s="1070"/>
      <c r="Z35" s="1070"/>
      <c r="AA35" s="1070">
        <v>4</v>
      </c>
      <c r="AB35" s="1070"/>
      <c r="AC35" s="1070"/>
      <c r="AD35" s="1070"/>
      <c r="AE35" s="1071"/>
      <c r="AF35" s="1063">
        <v>4</v>
      </c>
      <c r="AG35" s="1064"/>
      <c r="AH35" s="1064"/>
      <c r="AI35" s="1064"/>
      <c r="AJ35" s="1065"/>
      <c r="AK35" s="1006">
        <v>187</v>
      </c>
      <c r="AL35" s="997"/>
      <c r="AM35" s="997"/>
      <c r="AN35" s="997"/>
      <c r="AO35" s="997"/>
      <c r="AP35" s="997">
        <v>2986</v>
      </c>
      <c r="AQ35" s="997"/>
      <c r="AR35" s="997"/>
      <c r="AS35" s="997"/>
      <c r="AT35" s="997"/>
      <c r="AU35" s="997">
        <v>2323</v>
      </c>
      <c r="AV35" s="997"/>
      <c r="AW35" s="997"/>
      <c r="AX35" s="997"/>
      <c r="AY35" s="997"/>
      <c r="AZ35" s="1068" t="s">
        <v>540</v>
      </c>
      <c r="BA35" s="1068"/>
      <c r="BB35" s="1068"/>
      <c r="BC35" s="1068"/>
      <c r="BD35" s="1068"/>
      <c r="BE35" s="1052" t="s">
        <v>380</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384</v>
      </c>
      <c r="C36" s="1058"/>
      <c r="D36" s="1058"/>
      <c r="E36" s="1058"/>
      <c r="F36" s="1058"/>
      <c r="G36" s="1058"/>
      <c r="H36" s="1058"/>
      <c r="I36" s="1058"/>
      <c r="J36" s="1058"/>
      <c r="K36" s="1058"/>
      <c r="L36" s="1058"/>
      <c r="M36" s="1058"/>
      <c r="N36" s="1058"/>
      <c r="O36" s="1058"/>
      <c r="P36" s="1059"/>
      <c r="Q36" s="1069">
        <v>83</v>
      </c>
      <c r="R36" s="1070"/>
      <c r="S36" s="1070"/>
      <c r="T36" s="1070"/>
      <c r="U36" s="1070"/>
      <c r="V36" s="1070">
        <v>83</v>
      </c>
      <c r="W36" s="1070"/>
      <c r="X36" s="1070"/>
      <c r="Y36" s="1070"/>
      <c r="Z36" s="1070"/>
      <c r="AA36" s="1070" t="s">
        <v>539</v>
      </c>
      <c r="AB36" s="1070"/>
      <c r="AC36" s="1070"/>
      <c r="AD36" s="1070"/>
      <c r="AE36" s="1071"/>
      <c r="AF36" s="1063" t="s">
        <v>108</v>
      </c>
      <c r="AG36" s="1064"/>
      <c r="AH36" s="1064"/>
      <c r="AI36" s="1064"/>
      <c r="AJ36" s="1065"/>
      <c r="AK36" s="1006">
        <v>62</v>
      </c>
      <c r="AL36" s="997"/>
      <c r="AM36" s="997"/>
      <c r="AN36" s="997"/>
      <c r="AO36" s="997"/>
      <c r="AP36" s="997">
        <v>133</v>
      </c>
      <c r="AQ36" s="997"/>
      <c r="AR36" s="997"/>
      <c r="AS36" s="997"/>
      <c r="AT36" s="997"/>
      <c r="AU36" s="997">
        <v>132</v>
      </c>
      <c r="AV36" s="997"/>
      <c r="AW36" s="997"/>
      <c r="AX36" s="997"/>
      <c r="AY36" s="997"/>
      <c r="AZ36" s="1068" t="s">
        <v>540</v>
      </c>
      <c r="BA36" s="1068"/>
      <c r="BB36" s="1068"/>
      <c r="BC36" s="1068"/>
      <c r="BD36" s="1068"/>
      <c r="BE36" s="1052" t="s">
        <v>380</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t="s">
        <v>385</v>
      </c>
      <c r="C37" s="1058"/>
      <c r="D37" s="1058"/>
      <c r="E37" s="1058"/>
      <c r="F37" s="1058"/>
      <c r="G37" s="1058"/>
      <c r="H37" s="1058"/>
      <c r="I37" s="1058"/>
      <c r="J37" s="1058"/>
      <c r="K37" s="1058"/>
      <c r="L37" s="1058"/>
      <c r="M37" s="1058"/>
      <c r="N37" s="1058"/>
      <c r="O37" s="1058"/>
      <c r="P37" s="1059"/>
      <c r="Q37" s="1069">
        <v>32833</v>
      </c>
      <c r="R37" s="1070"/>
      <c r="S37" s="1070"/>
      <c r="T37" s="1070"/>
      <c r="U37" s="1070"/>
      <c r="V37" s="1070">
        <v>16717</v>
      </c>
      <c r="W37" s="1070"/>
      <c r="X37" s="1070"/>
      <c r="Y37" s="1070"/>
      <c r="Z37" s="1070"/>
      <c r="AA37" s="1070">
        <v>16116</v>
      </c>
      <c r="AB37" s="1070"/>
      <c r="AC37" s="1070"/>
      <c r="AD37" s="1070"/>
      <c r="AE37" s="1071"/>
      <c r="AF37" s="1063">
        <v>2969</v>
      </c>
      <c r="AG37" s="1064"/>
      <c r="AH37" s="1064"/>
      <c r="AI37" s="1064"/>
      <c r="AJ37" s="1065"/>
      <c r="AK37" s="1006">
        <v>10965</v>
      </c>
      <c r="AL37" s="997"/>
      <c r="AM37" s="997"/>
      <c r="AN37" s="997"/>
      <c r="AO37" s="997"/>
      <c r="AP37" s="997">
        <v>1688</v>
      </c>
      <c r="AQ37" s="997"/>
      <c r="AR37" s="997"/>
      <c r="AS37" s="997"/>
      <c r="AT37" s="997"/>
      <c r="AU37" s="997" t="s">
        <v>539</v>
      </c>
      <c r="AV37" s="997"/>
      <c r="AW37" s="997"/>
      <c r="AX37" s="997"/>
      <c r="AY37" s="997"/>
      <c r="AZ37" s="1068" t="s">
        <v>540</v>
      </c>
      <c r="BA37" s="1068"/>
      <c r="BB37" s="1068"/>
      <c r="BC37" s="1068"/>
      <c r="BD37" s="1068"/>
      <c r="BE37" s="1052" t="s">
        <v>380</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t="s">
        <v>386</v>
      </c>
      <c r="C38" s="1058"/>
      <c r="D38" s="1058"/>
      <c r="E38" s="1058"/>
      <c r="F38" s="1058"/>
      <c r="G38" s="1058"/>
      <c r="H38" s="1058"/>
      <c r="I38" s="1058"/>
      <c r="J38" s="1058"/>
      <c r="K38" s="1058"/>
      <c r="L38" s="1058"/>
      <c r="M38" s="1058"/>
      <c r="N38" s="1058"/>
      <c r="O38" s="1058"/>
      <c r="P38" s="1059"/>
      <c r="Q38" s="1069">
        <v>2698</v>
      </c>
      <c r="R38" s="1070"/>
      <c r="S38" s="1070"/>
      <c r="T38" s="1070"/>
      <c r="U38" s="1070"/>
      <c r="V38" s="1070">
        <v>2371</v>
      </c>
      <c r="W38" s="1070"/>
      <c r="X38" s="1070"/>
      <c r="Y38" s="1070"/>
      <c r="Z38" s="1070"/>
      <c r="AA38" s="1070">
        <v>327</v>
      </c>
      <c r="AB38" s="1070"/>
      <c r="AC38" s="1070"/>
      <c r="AD38" s="1070"/>
      <c r="AE38" s="1071"/>
      <c r="AF38" s="1063" t="s">
        <v>108</v>
      </c>
      <c r="AG38" s="1064"/>
      <c r="AH38" s="1064"/>
      <c r="AI38" s="1064"/>
      <c r="AJ38" s="1065"/>
      <c r="AK38" s="1006">
        <v>1071</v>
      </c>
      <c r="AL38" s="997"/>
      <c r="AM38" s="997"/>
      <c r="AN38" s="997"/>
      <c r="AO38" s="997"/>
      <c r="AP38" s="997">
        <v>1684</v>
      </c>
      <c r="AQ38" s="997"/>
      <c r="AR38" s="997"/>
      <c r="AS38" s="997"/>
      <c r="AT38" s="997"/>
      <c r="AU38" s="997" t="s">
        <v>539</v>
      </c>
      <c r="AV38" s="997"/>
      <c r="AW38" s="997"/>
      <c r="AX38" s="997"/>
      <c r="AY38" s="997"/>
      <c r="AZ38" s="1068" t="s">
        <v>540</v>
      </c>
      <c r="BA38" s="1068"/>
      <c r="BB38" s="1068"/>
      <c r="BC38" s="1068"/>
      <c r="BD38" s="1068"/>
      <c r="BE38" s="1052" t="s">
        <v>380</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7068</v>
      </c>
      <c r="AG63" s="985"/>
      <c r="AH63" s="985"/>
      <c r="AI63" s="985"/>
      <c r="AJ63" s="1050"/>
      <c r="AK63" s="1051"/>
      <c r="AL63" s="989"/>
      <c r="AM63" s="989"/>
      <c r="AN63" s="989"/>
      <c r="AO63" s="989"/>
      <c r="AP63" s="985">
        <v>55032</v>
      </c>
      <c r="AQ63" s="985"/>
      <c r="AR63" s="985"/>
      <c r="AS63" s="985"/>
      <c r="AT63" s="985"/>
      <c r="AU63" s="985">
        <v>47404</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391</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555</v>
      </c>
      <c r="C68" s="1012"/>
      <c r="D68" s="1012"/>
      <c r="E68" s="1012"/>
      <c r="F68" s="1012"/>
      <c r="G68" s="1012"/>
      <c r="H68" s="1012"/>
      <c r="I68" s="1012"/>
      <c r="J68" s="1012"/>
      <c r="K68" s="1012"/>
      <c r="L68" s="1012"/>
      <c r="M68" s="1012"/>
      <c r="N68" s="1012"/>
      <c r="O68" s="1012"/>
      <c r="P68" s="1013"/>
      <c r="Q68" s="1014">
        <v>5735</v>
      </c>
      <c r="R68" s="1008"/>
      <c r="S68" s="1008"/>
      <c r="T68" s="1008"/>
      <c r="U68" s="1008"/>
      <c r="V68" s="1008">
        <v>5665</v>
      </c>
      <c r="W68" s="1008"/>
      <c r="X68" s="1008"/>
      <c r="Y68" s="1008"/>
      <c r="Z68" s="1008"/>
      <c r="AA68" s="1008">
        <v>70</v>
      </c>
      <c r="AB68" s="1008"/>
      <c r="AC68" s="1008"/>
      <c r="AD68" s="1008"/>
      <c r="AE68" s="1008"/>
      <c r="AF68" s="1008">
        <v>70</v>
      </c>
      <c r="AG68" s="1008"/>
      <c r="AH68" s="1008"/>
      <c r="AI68" s="1008"/>
      <c r="AJ68" s="1008"/>
      <c r="AK68" s="1008">
        <v>75</v>
      </c>
      <c r="AL68" s="1008"/>
      <c r="AM68" s="1008"/>
      <c r="AN68" s="1008"/>
      <c r="AO68" s="1008"/>
      <c r="AP68" s="1008">
        <v>679</v>
      </c>
      <c r="AQ68" s="1008"/>
      <c r="AR68" s="1008"/>
      <c r="AS68" s="1008"/>
      <c r="AT68" s="1008"/>
      <c r="AU68" s="1008">
        <v>514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556</v>
      </c>
      <c r="C69" s="1001"/>
      <c r="D69" s="1001"/>
      <c r="E69" s="1001"/>
      <c r="F69" s="1001"/>
      <c r="G69" s="1001"/>
      <c r="H69" s="1001"/>
      <c r="I69" s="1001"/>
      <c r="J69" s="1001"/>
      <c r="K69" s="1001"/>
      <c r="L69" s="1001"/>
      <c r="M69" s="1001"/>
      <c r="N69" s="1001"/>
      <c r="O69" s="1001"/>
      <c r="P69" s="1002"/>
      <c r="Q69" s="1003">
        <v>6050</v>
      </c>
      <c r="R69" s="997"/>
      <c r="S69" s="997"/>
      <c r="T69" s="997"/>
      <c r="U69" s="997"/>
      <c r="V69" s="997">
        <v>5162</v>
      </c>
      <c r="W69" s="997"/>
      <c r="X69" s="997"/>
      <c r="Y69" s="997"/>
      <c r="Z69" s="997"/>
      <c r="AA69" s="997">
        <v>888</v>
      </c>
      <c r="AB69" s="997"/>
      <c r="AC69" s="997"/>
      <c r="AD69" s="997"/>
      <c r="AE69" s="997"/>
      <c r="AF69" s="997">
        <v>7953</v>
      </c>
      <c r="AG69" s="997"/>
      <c r="AH69" s="997"/>
      <c r="AI69" s="997"/>
      <c r="AJ69" s="997"/>
      <c r="AK69" s="997">
        <v>965</v>
      </c>
      <c r="AL69" s="997"/>
      <c r="AM69" s="997"/>
      <c r="AN69" s="997"/>
      <c r="AO69" s="997"/>
      <c r="AP69" s="997">
        <v>10110</v>
      </c>
      <c r="AQ69" s="997"/>
      <c r="AR69" s="997"/>
      <c r="AS69" s="997"/>
      <c r="AT69" s="997"/>
      <c r="AU69" s="997">
        <v>3061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557</v>
      </c>
      <c r="C70" s="1001"/>
      <c r="D70" s="1001"/>
      <c r="E70" s="1001"/>
      <c r="F70" s="1001"/>
      <c r="G70" s="1001"/>
      <c r="H70" s="1001"/>
      <c r="I70" s="1001"/>
      <c r="J70" s="1001"/>
      <c r="K70" s="1001"/>
      <c r="L70" s="1001"/>
      <c r="M70" s="1001"/>
      <c r="N70" s="1001"/>
      <c r="O70" s="1001"/>
      <c r="P70" s="1002"/>
      <c r="Q70" s="1003">
        <v>15214</v>
      </c>
      <c r="R70" s="997"/>
      <c r="S70" s="997"/>
      <c r="T70" s="997"/>
      <c r="U70" s="997"/>
      <c r="V70" s="997">
        <v>14151</v>
      </c>
      <c r="W70" s="997"/>
      <c r="X70" s="997"/>
      <c r="Y70" s="997"/>
      <c r="Z70" s="997"/>
      <c r="AA70" s="997">
        <v>1064</v>
      </c>
      <c r="AB70" s="997"/>
      <c r="AC70" s="997"/>
      <c r="AD70" s="997"/>
      <c r="AE70" s="997"/>
      <c r="AF70" s="997">
        <v>1064</v>
      </c>
      <c r="AG70" s="997"/>
      <c r="AH70" s="997"/>
      <c r="AI70" s="997"/>
      <c r="AJ70" s="997"/>
      <c r="AK70" s="997">
        <v>50</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558</v>
      </c>
      <c r="C71" s="1001"/>
      <c r="D71" s="1001"/>
      <c r="E71" s="1001"/>
      <c r="F71" s="1001"/>
      <c r="G71" s="1001"/>
      <c r="H71" s="1001"/>
      <c r="I71" s="1001"/>
      <c r="J71" s="1001"/>
      <c r="K71" s="1001"/>
      <c r="L71" s="1001"/>
      <c r="M71" s="1001"/>
      <c r="N71" s="1001"/>
      <c r="O71" s="1001"/>
      <c r="P71" s="1002"/>
      <c r="Q71" s="1003">
        <v>173</v>
      </c>
      <c r="R71" s="997"/>
      <c r="S71" s="997"/>
      <c r="T71" s="997"/>
      <c r="U71" s="997"/>
      <c r="V71" s="997">
        <v>153</v>
      </c>
      <c r="W71" s="997"/>
      <c r="X71" s="997"/>
      <c r="Y71" s="997"/>
      <c r="Z71" s="997"/>
      <c r="AA71" s="997">
        <v>21</v>
      </c>
      <c r="AB71" s="997"/>
      <c r="AC71" s="997"/>
      <c r="AD71" s="997"/>
      <c r="AE71" s="997"/>
      <c r="AF71" s="997">
        <v>4</v>
      </c>
      <c r="AG71" s="997"/>
      <c r="AH71" s="997"/>
      <c r="AI71" s="997"/>
      <c r="AJ71" s="997"/>
      <c r="AK71" s="997" t="s">
        <v>539</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559</v>
      </c>
      <c r="C72" s="1001"/>
      <c r="D72" s="1001"/>
      <c r="E72" s="1001"/>
      <c r="F72" s="1001"/>
      <c r="G72" s="1001"/>
      <c r="H72" s="1001"/>
      <c r="I72" s="1001"/>
      <c r="J72" s="1001"/>
      <c r="K72" s="1001"/>
      <c r="L72" s="1001"/>
      <c r="M72" s="1001"/>
      <c r="N72" s="1001"/>
      <c r="O72" s="1001"/>
      <c r="P72" s="1002"/>
      <c r="Q72" s="1003">
        <v>224</v>
      </c>
      <c r="R72" s="997"/>
      <c r="S72" s="997"/>
      <c r="T72" s="997"/>
      <c r="U72" s="997"/>
      <c r="V72" s="997">
        <v>154</v>
      </c>
      <c r="W72" s="997"/>
      <c r="X72" s="997"/>
      <c r="Y72" s="997"/>
      <c r="Z72" s="997"/>
      <c r="AA72" s="997">
        <v>71</v>
      </c>
      <c r="AB72" s="997"/>
      <c r="AC72" s="997"/>
      <c r="AD72" s="997"/>
      <c r="AE72" s="997"/>
      <c r="AF72" s="997">
        <v>71</v>
      </c>
      <c r="AG72" s="997"/>
      <c r="AH72" s="997"/>
      <c r="AI72" s="997"/>
      <c r="AJ72" s="997"/>
      <c r="AK72" s="997">
        <v>11</v>
      </c>
      <c r="AL72" s="997"/>
      <c r="AM72" s="997"/>
      <c r="AN72" s="997"/>
      <c r="AO72" s="997"/>
      <c r="AP72" s="997" t="s">
        <v>539</v>
      </c>
      <c r="AQ72" s="997"/>
      <c r="AR72" s="997"/>
      <c r="AS72" s="997"/>
      <c r="AT72" s="997"/>
      <c r="AU72" s="997" t="s">
        <v>539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560</v>
      </c>
      <c r="C73" s="1001"/>
      <c r="D73" s="1001"/>
      <c r="E73" s="1001"/>
      <c r="F73" s="1001"/>
      <c r="G73" s="1001"/>
      <c r="H73" s="1001"/>
      <c r="I73" s="1001"/>
      <c r="J73" s="1001"/>
      <c r="K73" s="1001"/>
      <c r="L73" s="1001"/>
      <c r="M73" s="1001"/>
      <c r="N73" s="1001"/>
      <c r="O73" s="1001"/>
      <c r="P73" s="1002"/>
      <c r="Q73" s="1003">
        <v>247735</v>
      </c>
      <c r="R73" s="997"/>
      <c r="S73" s="997"/>
      <c r="T73" s="997"/>
      <c r="U73" s="997"/>
      <c r="V73" s="997">
        <v>238729</v>
      </c>
      <c r="W73" s="997"/>
      <c r="X73" s="997"/>
      <c r="Y73" s="997"/>
      <c r="Z73" s="997"/>
      <c r="AA73" s="997">
        <v>9005</v>
      </c>
      <c r="AB73" s="997"/>
      <c r="AC73" s="997"/>
      <c r="AD73" s="997"/>
      <c r="AE73" s="997"/>
      <c r="AF73" s="997">
        <v>9005</v>
      </c>
      <c r="AG73" s="997"/>
      <c r="AH73" s="997"/>
      <c r="AI73" s="997"/>
      <c r="AJ73" s="997"/>
      <c r="AK73" s="997">
        <v>6657</v>
      </c>
      <c r="AL73" s="997"/>
      <c r="AM73" s="997"/>
      <c r="AN73" s="997"/>
      <c r="AO73" s="997"/>
      <c r="AP73" s="997" t="s">
        <v>539</v>
      </c>
      <c r="AQ73" s="997"/>
      <c r="AR73" s="997"/>
      <c r="AS73" s="997"/>
      <c r="AT73" s="997"/>
      <c r="AU73" s="997" t="s">
        <v>539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18167</v>
      </c>
      <c r="AG88" s="985"/>
      <c r="AH88" s="985"/>
      <c r="AI88" s="985"/>
      <c r="AJ88" s="985"/>
      <c r="AK88" s="989"/>
      <c r="AL88" s="989"/>
      <c r="AM88" s="989"/>
      <c r="AN88" s="989"/>
      <c r="AO88" s="989"/>
      <c r="AP88" s="985">
        <v>10789</v>
      </c>
      <c r="AQ88" s="985"/>
      <c r="AR88" s="985"/>
      <c r="AS88" s="985"/>
      <c r="AT88" s="985"/>
      <c r="AU88" s="985">
        <v>3575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639</v>
      </c>
      <c r="CS102" s="977"/>
      <c r="CT102" s="977"/>
      <c r="CU102" s="977"/>
      <c r="CV102" s="978"/>
      <c r="CW102" s="976">
        <v>22</v>
      </c>
      <c r="CX102" s="977"/>
      <c r="CY102" s="977"/>
      <c r="CZ102" s="977"/>
      <c r="DA102" s="978"/>
      <c r="DB102" s="976">
        <v>51</v>
      </c>
      <c r="DC102" s="977"/>
      <c r="DD102" s="977"/>
      <c r="DE102" s="977"/>
      <c r="DF102" s="978"/>
      <c r="DG102" s="976" t="s">
        <v>561</v>
      </c>
      <c r="DH102" s="977"/>
      <c r="DI102" s="977"/>
      <c r="DJ102" s="977"/>
      <c r="DK102" s="978"/>
      <c r="DL102" s="976" t="s">
        <v>561</v>
      </c>
      <c r="DM102" s="977"/>
      <c r="DN102" s="977"/>
      <c r="DO102" s="977"/>
      <c r="DP102" s="978"/>
      <c r="DQ102" s="976" t="s">
        <v>561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282</v>
      </c>
      <c r="AG109" s="918"/>
      <c r="AH109" s="918"/>
      <c r="AI109" s="918"/>
      <c r="AJ109" s="919"/>
      <c r="AK109" s="920" t="s">
        <v>281</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282</v>
      </c>
      <c r="BW109" s="918"/>
      <c r="BX109" s="918"/>
      <c r="BY109" s="918"/>
      <c r="BZ109" s="919"/>
      <c r="CA109" s="920" t="s">
        <v>281</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282</v>
      </c>
      <c r="DM109" s="918"/>
      <c r="DN109" s="918"/>
      <c r="DO109" s="918"/>
      <c r="DP109" s="919"/>
      <c r="DQ109" s="920" t="s">
        <v>281</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8826450</v>
      </c>
      <c r="AB110" s="903"/>
      <c r="AC110" s="903"/>
      <c r="AD110" s="903"/>
      <c r="AE110" s="904"/>
      <c r="AF110" s="905">
        <v>9054518</v>
      </c>
      <c r="AG110" s="903"/>
      <c r="AH110" s="903"/>
      <c r="AI110" s="903"/>
      <c r="AJ110" s="904"/>
      <c r="AK110" s="905">
        <v>6691440</v>
      </c>
      <c r="AL110" s="903"/>
      <c r="AM110" s="903"/>
      <c r="AN110" s="903"/>
      <c r="AO110" s="904"/>
      <c r="AP110" s="906">
        <v>18.899999999999999</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71165385</v>
      </c>
      <c r="BR110" s="830"/>
      <c r="BS110" s="830"/>
      <c r="BT110" s="830"/>
      <c r="BU110" s="830"/>
      <c r="BV110" s="830">
        <v>69924375</v>
      </c>
      <c r="BW110" s="830"/>
      <c r="BX110" s="830"/>
      <c r="BY110" s="830"/>
      <c r="BZ110" s="830"/>
      <c r="CA110" s="830">
        <v>73146690</v>
      </c>
      <c r="CB110" s="830"/>
      <c r="CC110" s="830"/>
      <c r="CD110" s="830"/>
      <c r="CE110" s="830"/>
      <c r="CF110" s="891">
        <v>206.8</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t="s">
        <v>411</v>
      </c>
      <c r="BW111" s="801"/>
      <c r="BX111" s="801"/>
      <c r="BY111" s="801"/>
      <c r="BZ111" s="801"/>
      <c r="CA111" s="801" t="s">
        <v>411</v>
      </c>
      <c r="CB111" s="801"/>
      <c r="CC111" s="801"/>
      <c r="CD111" s="801"/>
      <c r="CE111" s="801"/>
      <c r="CF111" s="878" t="s">
        <v>411</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46426141</v>
      </c>
      <c r="BR112" s="801"/>
      <c r="BS112" s="801"/>
      <c r="BT112" s="801"/>
      <c r="BU112" s="801"/>
      <c r="BV112" s="801">
        <v>46436789</v>
      </c>
      <c r="BW112" s="801"/>
      <c r="BX112" s="801"/>
      <c r="BY112" s="801"/>
      <c r="BZ112" s="801"/>
      <c r="CA112" s="801">
        <v>47405219</v>
      </c>
      <c r="CB112" s="801"/>
      <c r="CC112" s="801"/>
      <c r="CD112" s="801"/>
      <c r="CE112" s="801"/>
      <c r="CF112" s="878">
        <v>134</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2697499</v>
      </c>
      <c r="AB113" s="939"/>
      <c r="AC113" s="939"/>
      <c r="AD113" s="939"/>
      <c r="AE113" s="940"/>
      <c r="AF113" s="941">
        <v>3217588</v>
      </c>
      <c r="AG113" s="939"/>
      <c r="AH113" s="939"/>
      <c r="AI113" s="939"/>
      <c r="AJ113" s="940"/>
      <c r="AK113" s="941">
        <v>3629624</v>
      </c>
      <c r="AL113" s="939"/>
      <c r="AM113" s="939"/>
      <c r="AN113" s="939"/>
      <c r="AO113" s="940"/>
      <c r="AP113" s="942">
        <v>10.3</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4731970</v>
      </c>
      <c r="BR113" s="801"/>
      <c r="BS113" s="801"/>
      <c r="BT113" s="801"/>
      <c r="BU113" s="801"/>
      <c r="BV113" s="801">
        <v>4167244</v>
      </c>
      <c r="BW113" s="801"/>
      <c r="BX113" s="801"/>
      <c r="BY113" s="801"/>
      <c r="BZ113" s="801"/>
      <c r="CA113" s="801">
        <v>3574082</v>
      </c>
      <c r="CB113" s="801"/>
      <c r="CC113" s="801"/>
      <c r="CD113" s="801"/>
      <c r="CE113" s="801"/>
      <c r="CF113" s="878">
        <v>10.1</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765351</v>
      </c>
      <c r="AB114" s="814"/>
      <c r="AC114" s="814"/>
      <c r="AD114" s="814"/>
      <c r="AE114" s="815"/>
      <c r="AF114" s="816">
        <v>737876</v>
      </c>
      <c r="AG114" s="814"/>
      <c r="AH114" s="814"/>
      <c r="AI114" s="814"/>
      <c r="AJ114" s="815"/>
      <c r="AK114" s="816">
        <v>706296</v>
      </c>
      <c r="AL114" s="814"/>
      <c r="AM114" s="814"/>
      <c r="AN114" s="814"/>
      <c r="AO114" s="815"/>
      <c r="AP114" s="784">
        <v>2</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12710063</v>
      </c>
      <c r="BR114" s="801"/>
      <c r="BS114" s="801"/>
      <c r="BT114" s="801"/>
      <c r="BU114" s="801"/>
      <c r="BV114" s="801">
        <v>11259889</v>
      </c>
      <c r="BW114" s="801"/>
      <c r="BX114" s="801"/>
      <c r="BY114" s="801"/>
      <c r="BZ114" s="801"/>
      <c r="CA114" s="801">
        <v>10449664</v>
      </c>
      <c r="CB114" s="801"/>
      <c r="CC114" s="801"/>
      <c r="CD114" s="801"/>
      <c r="CE114" s="801"/>
      <c r="CF114" s="878">
        <v>29.5</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18938</v>
      </c>
      <c r="AB115" s="939"/>
      <c r="AC115" s="939"/>
      <c r="AD115" s="939"/>
      <c r="AE115" s="940"/>
      <c r="AF115" s="941">
        <v>1155</v>
      </c>
      <c r="AG115" s="939"/>
      <c r="AH115" s="939"/>
      <c r="AI115" s="939"/>
      <c r="AJ115" s="940"/>
      <c r="AK115" s="941">
        <v>874</v>
      </c>
      <c r="AL115" s="939"/>
      <c r="AM115" s="939"/>
      <c r="AN115" s="939"/>
      <c r="AO115" s="940"/>
      <c r="AP115" s="942">
        <v>0</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76786</v>
      </c>
      <c r="BR115" s="801"/>
      <c r="BS115" s="801"/>
      <c r="BT115" s="801"/>
      <c r="BU115" s="801"/>
      <c r="BV115" s="801">
        <v>177658</v>
      </c>
      <c r="BW115" s="801"/>
      <c r="BX115" s="801"/>
      <c r="BY115" s="801"/>
      <c r="BZ115" s="801"/>
      <c r="CA115" s="801">
        <v>67479</v>
      </c>
      <c r="CB115" s="801"/>
      <c r="CC115" s="801"/>
      <c r="CD115" s="801"/>
      <c r="CE115" s="801"/>
      <c r="CF115" s="878">
        <v>0.2</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12308238</v>
      </c>
      <c r="AB117" s="925"/>
      <c r="AC117" s="925"/>
      <c r="AD117" s="925"/>
      <c r="AE117" s="926"/>
      <c r="AF117" s="928">
        <v>13011137</v>
      </c>
      <c r="AG117" s="925"/>
      <c r="AH117" s="925"/>
      <c r="AI117" s="925"/>
      <c r="AJ117" s="926"/>
      <c r="AK117" s="928">
        <v>11028234</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282</v>
      </c>
      <c r="AG118" s="918"/>
      <c r="AH118" s="918"/>
      <c r="AI118" s="918"/>
      <c r="AJ118" s="919"/>
      <c r="AK118" s="920" t="s">
        <v>281</v>
      </c>
      <c r="AL118" s="918"/>
      <c r="AM118" s="918"/>
      <c r="AN118" s="918"/>
      <c r="AO118" s="919"/>
      <c r="AP118" s="921" t="s">
        <v>402</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135110345</v>
      </c>
      <c r="BR118" s="888"/>
      <c r="BS118" s="888"/>
      <c r="BT118" s="888"/>
      <c r="BU118" s="888"/>
      <c r="BV118" s="888">
        <v>131965955</v>
      </c>
      <c r="BW118" s="888"/>
      <c r="BX118" s="888"/>
      <c r="BY118" s="888"/>
      <c r="BZ118" s="888"/>
      <c r="CA118" s="888">
        <v>134643134</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31930787</v>
      </c>
      <c r="BR119" s="830"/>
      <c r="BS119" s="830"/>
      <c r="BT119" s="830"/>
      <c r="BU119" s="830"/>
      <c r="BV119" s="830">
        <v>27315603</v>
      </c>
      <c r="BW119" s="830"/>
      <c r="BX119" s="830"/>
      <c r="BY119" s="830"/>
      <c r="BZ119" s="830"/>
      <c r="CA119" s="830">
        <v>29823480</v>
      </c>
      <c r="CB119" s="830"/>
      <c r="CC119" s="830"/>
      <c r="CD119" s="830"/>
      <c r="CE119" s="830"/>
      <c r="CF119" s="891">
        <v>84.3</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11002870</v>
      </c>
      <c r="BR120" s="801"/>
      <c r="BS120" s="801"/>
      <c r="BT120" s="801"/>
      <c r="BU120" s="801"/>
      <c r="BV120" s="801">
        <v>14162031</v>
      </c>
      <c r="BW120" s="801"/>
      <c r="BX120" s="801"/>
      <c r="BY120" s="801"/>
      <c r="BZ120" s="801"/>
      <c r="CA120" s="801">
        <v>17343983</v>
      </c>
      <c r="CB120" s="801"/>
      <c r="CC120" s="801"/>
      <c r="CD120" s="801"/>
      <c r="CE120" s="801"/>
      <c r="CF120" s="878">
        <v>49</v>
      </c>
      <c r="CG120" s="879"/>
      <c r="CH120" s="879"/>
      <c r="CI120" s="879"/>
      <c r="CJ120" s="879"/>
      <c r="CK120" s="880" t="s">
        <v>438</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39557421</v>
      </c>
      <c r="DH120" s="830"/>
      <c r="DI120" s="830"/>
      <c r="DJ120" s="830"/>
      <c r="DK120" s="830"/>
      <c r="DL120" s="830">
        <v>40181163</v>
      </c>
      <c r="DM120" s="830"/>
      <c r="DN120" s="830"/>
      <c r="DO120" s="830"/>
      <c r="DP120" s="830"/>
      <c r="DQ120" s="830">
        <v>41326332</v>
      </c>
      <c r="DR120" s="830"/>
      <c r="DS120" s="830"/>
      <c r="DT120" s="830"/>
      <c r="DU120" s="830"/>
      <c r="DV120" s="831">
        <v>116.8</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70474204</v>
      </c>
      <c r="BR121" s="888"/>
      <c r="BS121" s="888"/>
      <c r="BT121" s="888"/>
      <c r="BU121" s="888"/>
      <c r="BV121" s="888">
        <v>71006130</v>
      </c>
      <c r="BW121" s="888"/>
      <c r="BX121" s="888"/>
      <c r="BY121" s="888"/>
      <c r="BZ121" s="888"/>
      <c r="CA121" s="888">
        <v>70311553</v>
      </c>
      <c r="CB121" s="888"/>
      <c r="CC121" s="888"/>
      <c r="CD121" s="888"/>
      <c r="CE121" s="888"/>
      <c r="CF121" s="889">
        <v>198.8</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v>3374215</v>
      </c>
      <c r="DH121" s="801"/>
      <c r="DI121" s="801"/>
      <c r="DJ121" s="801"/>
      <c r="DK121" s="801"/>
      <c r="DL121" s="801">
        <v>2975579</v>
      </c>
      <c r="DM121" s="801"/>
      <c r="DN121" s="801"/>
      <c r="DO121" s="801"/>
      <c r="DP121" s="801"/>
      <c r="DQ121" s="801">
        <v>3026948</v>
      </c>
      <c r="DR121" s="801"/>
      <c r="DS121" s="801"/>
      <c r="DT121" s="801"/>
      <c r="DU121" s="801"/>
      <c r="DV121" s="853">
        <v>8.6</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441</v>
      </c>
      <c r="BP122" s="868"/>
      <c r="BQ122" s="869">
        <v>113407861</v>
      </c>
      <c r="BR122" s="870"/>
      <c r="BS122" s="870"/>
      <c r="BT122" s="870"/>
      <c r="BU122" s="870"/>
      <c r="BV122" s="870">
        <v>112483764</v>
      </c>
      <c r="BW122" s="870"/>
      <c r="BX122" s="870"/>
      <c r="BY122" s="870"/>
      <c r="BZ122" s="870"/>
      <c r="CA122" s="870">
        <v>117479016</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2560075</v>
      </c>
      <c r="DH122" s="801"/>
      <c r="DI122" s="801"/>
      <c r="DJ122" s="801"/>
      <c r="DK122" s="801"/>
      <c r="DL122" s="801">
        <v>2437978</v>
      </c>
      <c r="DM122" s="801"/>
      <c r="DN122" s="801"/>
      <c r="DO122" s="801"/>
      <c r="DP122" s="801"/>
      <c r="DQ122" s="801">
        <v>2323400</v>
      </c>
      <c r="DR122" s="801"/>
      <c r="DS122" s="801"/>
      <c r="DT122" s="801"/>
      <c r="DU122" s="801"/>
      <c r="DV122" s="853">
        <v>6.6</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63</v>
      </c>
      <c r="BR123" s="862"/>
      <c r="BS123" s="862"/>
      <c r="BT123" s="862"/>
      <c r="BU123" s="862"/>
      <c r="BV123" s="862">
        <v>55.9</v>
      </c>
      <c r="BW123" s="862"/>
      <c r="BX123" s="862"/>
      <c r="BY123" s="862"/>
      <c r="BZ123" s="862"/>
      <c r="CA123" s="862">
        <v>48.5</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643572</v>
      </c>
      <c r="DH123" s="814"/>
      <c r="DI123" s="814"/>
      <c r="DJ123" s="814"/>
      <c r="DK123" s="815"/>
      <c r="DL123" s="816">
        <v>589302</v>
      </c>
      <c r="DM123" s="814"/>
      <c r="DN123" s="814"/>
      <c r="DO123" s="814"/>
      <c r="DP123" s="815"/>
      <c r="DQ123" s="816">
        <v>474831</v>
      </c>
      <c r="DR123" s="814"/>
      <c r="DS123" s="814"/>
      <c r="DT123" s="814"/>
      <c r="DU123" s="815"/>
      <c r="DV123" s="784">
        <v>1.3</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290858</v>
      </c>
      <c r="DH124" s="747"/>
      <c r="DI124" s="747"/>
      <c r="DJ124" s="747"/>
      <c r="DK124" s="748"/>
      <c r="DL124" s="749">
        <v>252767</v>
      </c>
      <c r="DM124" s="747"/>
      <c r="DN124" s="747"/>
      <c r="DO124" s="747"/>
      <c r="DP124" s="748"/>
      <c r="DQ124" s="749">
        <v>253708</v>
      </c>
      <c r="DR124" s="747"/>
      <c r="DS124" s="747"/>
      <c r="DT124" s="747"/>
      <c r="DU124" s="748"/>
      <c r="DV124" s="837">
        <v>0.7</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17000</v>
      </c>
      <c r="AB126" s="814"/>
      <c r="AC126" s="814"/>
      <c r="AD126" s="814"/>
      <c r="AE126" s="815"/>
      <c r="AF126" s="816" t="s">
        <v>443</v>
      </c>
      <c r="AG126" s="814"/>
      <c r="AH126" s="814"/>
      <c r="AI126" s="814"/>
      <c r="AJ126" s="815"/>
      <c r="AK126" s="816" t="s">
        <v>443</v>
      </c>
      <c r="AL126" s="814"/>
      <c r="AM126" s="814"/>
      <c r="AN126" s="814"/>
      <c r="AO126" s="815"/>
      <c r="AP126" s="784" t="s">
        <v>443</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1938</v>
      </c>
      <c r="AB127" s="814"/>
      <c r="AC127" s="814"/>
      <c r="AD127" s="814"/>
      <c r="AE127" s="815"/>
      <c r="AF127" s="816">
        <v>1155</v>
      </c>
      <c r="AG127" s="814"/>
      <c r="AH127" s="814"/>
      <c r="AI127" s="814"/>
      <c r="AJ127" s="815"/>
      <c r="AK127" s="816">
        <v>874</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11.42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v>76786</v>
      </c>
      <c r="DH127" s="850"/>
      <c r="DI127" s="850"/>
      <c r="DJ127" s="850"/>
      <c r="DK127" s="850"/>
      <c r="DL127" s="850">
        <v>177658</v>
      </c>
      <c r="DM127" s="850"/>
      <c r="DN127" s="850"/>
      <c r="DO127" s="850"/>
      <c r="DP127" s="850"/>
      <c r="DQ127" s="850">
        <v>67479</v>
      </c>
      <c r="DR127" s="850"/>
      <c r="DS127" s="850"/>
      <c r="DT127" s="850"/>
      <c r="DU127" s="850"/>
      <c r="DV127" s="851">
        <v>0.2</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579518</v>
      </c>
      <c r="AB128" s="754"/>
      <c r="AC128" s="754"/>
      <c r="AD128" s="754"/>
      <c r="AE128" s="755"/>
      <c r="AF128" s="756">
        <v>409485</v>
      </c>
      <c r="AG128" s="754"/>
      <c r="AH128" s="754"/>
      <c r="AI128" s="754"/>
      <c r="AJ128" s="755"/>
      <c r="AK128" s="756">
        <v>601677</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16.420000000000002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40554206</v>
      </c>
      <c r="AB129" s="814"/>
      <c r="AC129" s="814"/>
      <c r="AD129" s="814"/>
      <c r="AE129" s="815"/>
      <c r="AF129" s="816">
        <v>41255782</v>
      </c>
      <c r="AG129" s="814"/>
      <c r="AH129" s="814"/>
      <c r="AI129" s="814"/>
      <c r="AJ129" s="815"/>
      <c r="AK129" s="816">
        <v>41668659</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15.2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6118676</v>
      </c>
      <c r="AB130" s="814"/>
      <c r="AC130" s="814"/>
      <c r="AD130" s="814"/>
      <c r="AE130" s="815"/>
      <c r="AF130" s="816">
        <v>6442518</v>
      </c>
      <c r="AG130" s="814"/>
      <c r="AH130" s="814"/>
      <c r="AI130" s="814"/>
      <c r="AJ130" s="815"/>
      <c r="AK130" s="816">
        <v>6296286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48.5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34435530</v>
      </c>
      <c r="AB131" s="747"/>
      <c r="AC131" s="747"/>
      <c r="AD131" s="747"/>
      <c r="AE131" s="748"/>
      <c r="AF131" s="749">
        <v>34813264</v>
      </c>
      <c r="AG131" s="747"/>
      <c r="AH131" s="747"/>
      <c r="AI131" s="747"/>
      <c r="AJ131" s="748"/>
      <c r="AK131" s="749">
        <v>35372373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16.291440850000001</v>
      </c>
      <c r="AB132" s="770"/>
      <c r="AC132" s="770"/>
      <c r="AD132" s="770"/>
      <c r="AE132" s="771"/>
      <c r="AF132" s="772">
        <v>17.691917660000001</v>
      </c>
      <c r="AG132" s="770"/>
      <c r="AH132" s="770"/>
      <c r="AI132" s="770"/>
      <c r="AJ132" s="771"/>
      <c r="AK132" s="772">
        <v>11.67654503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15</v>
      </c>
      <c r="AB133" s="779"/>
      <c r="AC133" s="779"/>
      <c r="AD133" s="779"/>
      <c r="AE133" s="780"/>
      <c r="AF133" s="778">
        <v>15.9</v>
      </c>
      <c r="AG133" s="779"/>
      <c r="AH133" s="779"/>
      <c r="AI133" s="779"/>
      <c r="AJ133" s="780"/>
      <c r="AK133" s="778">
        <v>15.2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54" t="s">
        <v>472</v>
      </c>
      <c r="L7" s="254"/>
      <c r="M7" s="255" t="s">
        <v>473</v>
      </c>
      <c r="N7" s="256"/>
    </row>
    <row r="8" spans="1:16" x14ac:dyDescent="0.15">
      <c r="A8" s="248"/>
      <c r="B8" s="244"/>
      <c r="C8" s="244"/>
      <c r="D8" s="244"/>
      <c r="E8" s="244"/>
      <c r="F8" s="244"/>
      <c r="G8" s="257"/>
      <c r="H8" s="258"/>
      <c r="I8" s="258"/>
      <c r="J8" s="259"/>
      <c r="K8" s="1155"/>
      <c r="L8" s="260" t="s">
        <v>474</v>
      </c>
      <c r="M8" s="261" t="s">
        <v>475</v>
      </c>
      <c r="N8" s="262" t="s">
        <v>476</v>
      </c>
    </row>
    <row r="9" spans="1:16" x14ac:dyDescent="0.15">
      <c r="A9" s="248"/>
      <c r="B9" s="244"/>
      <c r="C9" s="244"/>
      <c r="D9" s="244"/>
      <c r="E9" s="244"/>
      <c r="F9" s="244"/>
      <c r="G9" s="1168" t="s">
        <v>477</v>
      </c>
      <c r="H9" s="1169"/>
      <c r="I9" s="1169"/>
      <c r="J9" s="1170"/>
      <c r="K9" s="263">
        <v>11980004</v>
      </c>
      <c r="L9" s="264">
        <v>80512</v>
      </c>
      <c r="M9" s="265">
        <v>59425</v>
      </c>
      <c r="N9" s="266">
        <v>35.5</v>
      </c>
    </row>
    <row r="10" spans="1:16" x14ac:dyDescent="0.15">
      <c r="A10" s="248"/>
      <c r="B10" s="244"/>
      <c r="C10" s="244"/>
      <c r="D10" s="244"/>
      <c r="E10" s="244"/>
      <c r="F10" s="244"/>
      <c r="G10" s="1168" t="s">
        <v>478</v>
      </c>
      <c r="H10" s="1169"/>
      <c r="I10" s="1169"/>
      <c r="J10" s="1170"/>
      <c r="K10" s="267">
        <v>634653</v>
      </c>
      <c r="L10" s="268">
        <v>4265</v>
      </c>
      <c r="M10" s="269">
        <v>4056</v>
      </c>
      <c r="N10" s="270">
        <v>5.2</v>
      </c>
    </row>
    <row r="11" spans="1:16" ht="13.5" customHeight="1" x14ac:dyDescent="0.15">
      <c r="A11" s="248"/>
      <c r="B11" s="244"/>
      <c r="C11" s="244"/>
      <c r="D11" s="244"/>
      <c r="E11" s="244"/>
      <c r="F11" s="244"/>
      <c r="G11" s="1168" t="s">
        <v>479</v>
      </c>
      <c r="H11" s="1169"/>
      <c r="I11" s="1169"/>
      <c r="J11" s="1170"/>
      <c r="K11" s="267">
        <v>2132840</v>
      </c>
      <c r="L11" s="268">
        <v>14334</v>
      </c>
      <c r="M11" s="269">
        <v>4833</v>
      </c>
      <c r="N11" s="270">
        <v>196.6</v>
      </c>
    </row>
    <row r="12" spans="1:16" ht="13.5" customHeight="1" x14ac:dyDescent="0.15">
      <c r="A12" s="248"/>
      <c r="B12" s="244"/>
      <c r="C12" s="244"/>
      <c r="D12" s="244"/>
      <c r="E12" s="244"/>
      <c r="F12" s="244"/>
      <c r="G12" s="1168" t="s">
        <v>480</v>
      </c>
      <c r="H12" s="1169"/>
      <c r="I12" s="1169"/>
      <c r="J12" s="1170"/>
      <c r="K12" s="267">
        <v>235579</v>
      </c>
      <c r="L12" s="268">
        <v>1583</v>
      </c>
      <c r="M12" s="269">
        <v>359</v>
      </c>
      <c r="N12" s="270">
        <v>340.9</v>
      </c>
    </row>
    <row r="13" spans="1:16" ht="13.5" customHeight="1" x14ac:dyDescent="0.15">
      <c r="A13" s="248"/>
      <c r="B13" s="244"/>
      <c r="C13" s="244"/>
      <c r="D13" s="244"/>
      <c r="E13" s="244"/>
      <c r="F13" s="244"/>
      <c r="G13" s="1168" t="s">
        <v>481</v>
      </c>
      <c r="H13" s="1169"/>
      <c r="I13" s="1169"/>
      <c r="J13" s="1170"/>
      <c r="K13" s="267" t="s">
        <v>482</v>
      </c>
      <c r="L13" s="268" t="s">
        <v>482</v>
      </c>
      <c r="M13" s="269" t="s">
        <v>482</v>
      </c>
      <c r="N13" s="270" t="s">
        <v>482</v>
      </c>
    </row>
    <row r="14" spans="1:16" ht="13.5" customHeight="1" x14ac:dyDescent="0.15">
      <c r="A14" s="248"/>
      <c r="B14" s="244"/>
      <c r="C14" s="244"/>
      <c r="D14" s="244"/>
      <c r="E14" s="244"/>
      <c r="F14" s="244"/>
      <c r="G14" s="1168" t="s">
        <v>483</v>
      </c>
      <c r="H14" s="1169"/>
      <c r="I14" s="1169"/>
      <c r="J14" s="1170"/>
      <c r="K14" s="267">
        <v>551419</v>
      </c>
      <c r="L14" s="268">
        <v>3706</v>
      </c>
      <c r="M14" s="269">
        <v>2483</v>
      </c>
      <c r="N14" s="270">
        <v>49.3</v>
      </c>
    </row>
    <row r="15" spans="1:16" ht="13.5" customHeight="1" x14ac:dyDescent="0.15">
      <c r="A15" s="248"/>
      <c r="B15" s="244"/>
      <c r="C15" s="244"/>
      <c r="D15" s="244"/>
      <c r="E15" s="244"/>
      <c r="F15" s="244"/>
      <c r="G15" s="1168" t="s">
        <v>484</v>
      </c>
      <c r="H15" s="1169"/>
      <c r="I15" s="1169"/>
      <c r="J15" s="1170"/>
      <c r="K15" s="267">
        <v>1401689</v>
      </c>
      <c r="L15" s="268">
        <v>9420</v>
      </c>
      <c r="M15" s="269">
        <v>1661</v>
      </c>
      <c r="N15" s="270">
        <v>467.1</v>
      </c>
    </row>
    <row r="16" spans="1:16" x14ac:dyDescent="0.15">
      <c r="A16" s="248"/>
      <c r="B16" s="244"/>
      <c r="C16" s="244"/>
      <c r="D16" s="244"/>
      <c r="E16" s="244"/>
      <c r="F16" s="244"/>
      <c r="G16" s="1171" t="s">
        <v>485</v>
      </c>
      <c r="H16" s="1172"/>
      <c r="I16" s="1172"/>
      <c r="J16" s="1173"/>
      <c r="K16" s="268">
        <v>-1290119</v>
      </c>
      <c r="L16" s="268">
        <v>-8670</v>
      </c>
      <c r="M16" s="269">
        <v>-5705</v>
      </c>
      <c r="N16" s="270">
        <v>52</v>
      </c>
    </row>
    <row r="17" spans="1:16" x14ac:dyDescent="0.15">
      <c r="A17" s="248"/>
      <c r="B17" s="244"/>
      <c r="C17" s="244"/>
      <c r="D17" s="244"/>
      <c r="E17" s="244"/>
      <c r="F17" s="244"/>
      <c r="G17" s="1171" t="s">
        <v>165</v>
      </c>
      <c r="H17" s="1172"/>
      <c r="I17" s="1172"/>
      <c r="J17" s="1173"/>
      <c r="K17" s="268">
        <v>15646065</v>
      </c>
      <c r="L17" s="268">
        <v>105150</v>
      </c>
      <c r="M17" s="269">
        <v>67113</v>
      </c>
      <c r="N17" s="270">
        <v>56.7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5" t="s">
        <v>490</v>
      </c>
      <c r="H21" s="1166"/>
      <c r="I21" s="1166"/>
      <c r="J21" s="1167"/>
      <c r="K21" s="280">
        <v>9.98</v>
      </c>
      <c r="L21" s="281">
        <v>6.44</v>
      </c>
      <c r="M21" s="282">
        <v>3.54</v>
      </c>
      <c r="N21" s="249"/>
      <c r="O21" s="283"/>
      <c r="P21" s="279"/>
    </row>
    <row r="22" spans="1:16" s="284" customFormat="1" x14ac:dyDescent="0.15">
      <c r="A22" s="279"/>
      <c r="B22" s="249"/>
      <c r="C22" s="249"/>
      <c r="D22" s="249"/>
      <c r="E22" s="249"/>
      <c r="F22" s="249"/>
      <c r="G22" s="1165" t="s">
        <v>491</v>
      </c>
      <c r="H22" s="1166"/>
      <c r="I22" s="1166"/>
      <c r="J22" s="1167"/>
      <c r="K22" s="285">
        <v>96.4</v>
      </c>
      <c r="L22" s="286">
        <v>98.9</v>
      </c>
      <c r="M22" s="287">
        <v>-2.5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54" t="s">
        <v>472</v>
      </c>
      <c r="L30" s="254"/>
      <c r="M30" s="255" t="s">
        <v>473</v>
      </c>
      <c r="N30" s="256"/>
    </row>
    <row r="31" spans="1:16" x14ac:dyDescent="0.15">
      <c r="A31" s="248"/>
      <c r="B31" s="244"/>
      <c r="C31" s="244"/>
      <c r="D31" s="244"/>
      <c r="E31" s="244"/>
      <c r="F31" s="244"/>
      <c r="G31" s="257"/>
      <c r="H31" s="258"/>
      <c r="I31" s="258"/>
      <c r="J31" s="259"/>
      <c r="K31" s="1155"/>
      <c r="L31" s="260" t="s">
        <v>474</v>
      </c>
      <c r="M31" s="261" t="s">
        <v>475</v>
      </c>
      <c r="N31" s="262" t="s">
        <v>476</v>
      </c>
    </row>
    <row r="32" spans="1:16" ht="27" customHeight="1" x14ac:dyDescent="0.15">
      <c r="A32" s="248"/>
      <c r="B32" s="244"/>
      <c r="C32" s="244"/>
      <c r="D32" s="244"/>
      <c r="E32" s="244"/>
      <c r="F32" s="244"/>
      <c r="G32" s="1156" t="s">
        <v>495</v>
      </c>
      <c r="H32" s="1157"/>
      <c r="I32" s="1157"/>
      <c r="J32" s="1158"/>
      <c r="K32" s="294">
        <v>6691440</v>
      </c>
      <c r="L32" s="294">
        <v>44970</v>
      </c>
      <c r="M32" s="295">
        <v>38730</v>
      </c>
      <c r="N32" s="296">
        <v>16.100000000000001</v>
      </c>
    </row>
    <row r="33" spans="1:16" ht="13.5" customHeight="1" x14ac:dyDescent="0.15">
      <c r="A33" s="248"/>
      <c r="B33" s="244"/>
      <c r="C33" s="244"/>
      <c r="D33" s="244"/>
      <c r="E33" s="244"/>
      <c r="F33" s="244"/>
      <c r="G33" s="1156" t="s">
        <v>496</v>
      </c>
      <c r="H33" s="1157"/>
      <c r="I33" s="1157"/>
      <c r="J33" s="1158"/>
      <c r="K33" s="294" t="s">
        <v>482</v>
      </c>
      <c r="L33" s="294" t="s">
        <v>482</v>
      </c>
      <c r="M33" s="295" t="s">
        <v>482</v>
      </c>
      <c r="N33" s="296" t="s">
        <v>482</v>
      </c>
    </row>
    <row r="34" spans="1:16" ht="27" customHeight="1" x14ac:dyDescent="0.15">
      <c r="A34" s="248"/>
      <c r="B34" s="244"/>
      <c r="C34" s="244"/>
      <c r="D34" s="244"/>
      <c r="E34" s="244"/>
      <c r="F34" s="244"/>
      <c r="G34" s="1156" t="s">
        <v>497</v>
      </c>
      <c r="H34" s="1157"/>
      <c r="I34" s="1157"/>
      <c r="J34" s="1158"/>
      <c r="K34" s="294" t="s">
        <v>482</v>
      </c>
      <c r="L34" s="294" t="s">
        <v>482</v>
      </c>
      <c r="M34" s="295">
        <v>20</v>
      </c>
      <c r="N34" s="296" t="s">
        <v>482</v>
      </c>
    </row>
    <row r="35" spans="1:16" ht="27" customHeight="1" x14ac:dyDescent="0.15">
      <c r="A35" s="248"/>
      <c r="B35" s="244"/>
      <c r="C35" s="244"/>
      <c r="D35" s="244"/>
      <c r="E35" s="244"/>
      <c r="F35" s="244"/>
      <c r="G35" s="1156" t="s">
        <v>498</v>
      </c>
      <c r="H35" s="1157"/>
      <c r="I35" s="1157"/>
      <c r="J35" s="1158"/>
      <c r="K35" s="294">
        <v>3629624</v>
      </c>
      <c r="L35" s="294">
        <v>24393</v>
      </c>
      <c r="M35" s="295">
        <v>9869</v>
      </c>
      <c r="N35" s="296">
        <v>147.19999999999999</v>
      </c>
    </row>
    <row r="36" spans="1:16" ht="27" customHeight="1" x14ac:dyDescent="0.15">
      <c r="A36" s="248"/>
      <c r="B36" s="244"/>
      <c r="C36" s="244"/>
      <c r="D36" s="244"/>
      <c r="E36" s="244"/>
      <c r="F36" s="244"/>
      <c r="G36" s="1156" t="s">
        <v>499</v>
      </c>
      <c r="H36" s="1157"/>
      <c r="I36" s="1157"/>
      <c r="J36" s="1158"/>
      <c r="K36" s="294">
        <v>706296</v>
      </c>
      <c r="L36" s="294">
        <v>4747</v>
      </c>
      <c r="M36" s="295">
        <v>1414</v>
      </c>
      <c r="N36" s="296">
        <v>235.7</v>
      </c>
    </row>
    <row r="37" spans="1:16" ht="13.5" customHeight="1" x14ac:dyDescent="0.15">
      <c r="A37" s="248"/>
      <c r="B37" s="244"/>
      <c r="C37" s="244"/>
      <c r="D37" s="244"/>
      <c r="E37" s="244"/>
      <c r="F37" s="244"/>
      <c r="G37" s="1156" t="s">
        <v>500</v>
      </c>
      <c r="H37" s="1157"/>
      <c r="I37" s="1157"/>
      <c r="J37" s="1158"/>
      <c r="K37" s="294">
        <v>874</v>
      </c>
      <c r="L37" s="294">
        <v>6</v>
      </c>
      <c r="M37" s="295">
        <v>1206</v>
      </c>
      <c r="N37" s="296">
        <v>-99.5</v>
      </c>
    </row>
    <row r="38" spans="1:16" ht="27" customHeight="1" x14ac:dyDescent="0.15">
      <c r="A38" s="248"/>
      <c r="B38" s="244"/>
      <c r="C38" s="244"/>
      <c r="D38" s="244"/>
      <c r="E38" s="244"/>
      <c r="F38" s="244"/>
      <c r="G38" s="1159" t="s">
        <v>501</v>
      </c>
      <c r="H38" s="1160"/>
      <c r="I38" s="1160"/>
      <c r="J38" s="1161"/>
      <c r="K38" s="297" t="s">
        <v>482</v>
      </c>
      <c r="L38" s="297" t="s">
        <v>482</v>
      </c>
      <c r="M38" s="298">
        <v>1</v>
      </c>
      <c r="N38" s="299" t="s">
        <v>482</v>
      </c>
      <c r="O38" s="293"/>
    </row>
    <row r="39" spans="1:16" x14ac:dyDescent="0.15">
      <c r="A39" s="248"/>
      <c r="B39" s="244"/>
      <c r="C39" s="244"/>
      <c r="D39" s="244"/>
      <c r="E39" s="244"/>
      <c r="F39" s="244"/>
      <c r="G39" s="1159" t="s">
        <v>502</v>
      </c>
      <c r="H39" s="1160"/>
      <c r="I39" s="1160"/>
      <c r="J39" s="1161"/>
      <c r="K39" s="300">
        <v>-601677</v>
      </c>
      <c r="L39" s="300">
        <v>-4044</v>
      </c>
      <c r="M39" s="301">
        <v>-5887</v>
      </c>
      <c r="N39" s="302">
        <v>-31.3</v>
      </c>
      <c r="O39" s="293"/>
    </row>
    <row r="40" spans="1:16" ht="27" customHeight="1" x14ac:dyDescent="0.15">
      <c r="A40" s="248"/>
      <c r="B40" s="244"/>
      <c r="C40" s="244"/>
      <c r="D40" s="244"/>
      <c r="E40" s="244"/>
      <c r="F40" s="244"/>
      <c r="G40" s="1156" t="s">
        <v>503</v>
      </c>
      <c r="H40" s="1157"/>
      <c r="I40" s="1157"/>
      <c r="J40" s="1158"/>
      <c r="K40" s="300">
        <v>-6296286</v>
      </c>
      <c r="L40" s="300">
        <v>-42314</v>
      </c>
      <c r="M40" s="301">
        <v>-31918</v>
      </c>
      <c r="N40" s="302">
        <v>32.6</v>
      </c>
      <c r="O40" s="293"/>
    </row>
    <row r="41" spans="1:16" x14ac:dyDescent="0.15">
      <c r="A41" s="248"/>
      <c r="B41" s="244"/>
      <c r="C41" s="244"/>
      <c r="D41" s="244"/>
      <c r="E41" s="244"/>
      <c r="F41" s="244"/>
      <c r="G41" s="1162" t="s">
        <v>276</v>
      </c>
      <c r="H41" s="1163"/>
      <c r="I41" s="1163"/>
      <c r="J41" s="1164"/>
      <c r="K41" s="294">
        <v>4130271</v>
      </c>
      <c r="L41" s="300">
        <v>27758</v>
      </c>
      <c r="M41" s="301">
        <v>13436</v>
      </c>
      <c r="N41" s="302">
        <v>106.6</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9" t="s">
        <v>472</v>
      </c>
      <c r="J49" s="1151" t="s">
        <v>507</v>
      </c>
      <c r="K49" s="1152"/>
      <c r="L49" s="1152"/>
      <c r="M49" s="1152"/>
      <c r="N49" s="1153"/>
    </row>
    <row r="50" spans="1:14" x14ac:dyDescent="0.15">
      <c r="A50" s="248"/>
      <c r="B50" s="244"/>
      <c r="C50" s="244"/>
      <c r="D50" s="244"/>
      <c r="E50" s="244"/>
      <c r="F50" s="244"/>
      <c r="G50" s="312"/>
      <c r="H50" s="313"/>
      <c r="I50" s="1150"/>
      <c r="J50" s="314" t="s">
        <v>508</v>
      </c>
      <c r="K50" s="315" t="s">
        <v>509</v>
      </c>
      <c r="L50" s="316" t="s">
        <v>510</v>
      </c>
      <c r="M50" s="317" t="s">
        <v>511</v>
      </c>
      <c r="N50" s="318" t="s">
        <v>512</v>
      </c>
    </row>
    <row r="51" spans="1:14" x14ac:dyDescent="0.15">
      <c r="A51" s="248"/>
      <c r="B51" s="244"/>
      <c r="C51" s="244"/>
      <c r="D51" s="244"/>
      <c r="E51" s="244"/>
      <c r="F51" s="244"/>
      <c r="G51" s="310" t="s">
        <v>513</v>
      </c>
      <c r="H51" s="311"/>
      <c r="I51" s="319">
        <v>9609058</v>
      </c>
      <c r="J51" s="320">
        <v>63207</v>
      </c>
      <c r="K51" s="321">
        <v>36</v>
      </c>
      <c r="L51" s="322">
        <v>38606</v>
      </c>
      <c r="M51" s="323">
        <v>-24</v>
      </c>
      <c r="N51" s="324">
        <v>60</v>
      </c>
    </row>
    <row r="52" spans="1:14" x14ac:dyDescent="0.15">
      <c r="A52" s="248"/>
      <c r="B52" s="244"/>
      <c r="C52" s="244"/>
      <c r="D52" s="244"/>
      <c r="E52" s="244"/>
      <c r="F52" s="244"/>
      <c r="G52" s="325"/>
      <c r="H52" s="326" t="s">
        <v>514</v>
      </c>
      <c r="I52" s="327">
        <v>4155291</v>
      </c>
      <c r="J52" s="328">
        <v>27333</v>
      </c>
      <c r="K52" s="329">
        <v>-6.9</v>
      </c>
      <c r="L52" s="330">
        <v>22435</v>
      </c>
      <c r="M52" s="331">
        <v>-26.4</v>
      </c>
      <c r="N52" s="332">
        <v>19.5</v>
      </c>
    </row>
    <row r="53" spans="1:14" x14ac:dyDescent="0.15">
      <c r="A53" s="248"/>
      <c r="B53" s="244"/>
      <c r="C53" s="244"/>
      <c r="D53" s="244"/>
      <c r="E53" s="244"/>
      <c r="F53" s="244"/>
      <c r="G53" s="310" t="s">
        <v>515</v>
      </c>
      <c r="H53" s="311"/>
      <c r="I53" s="319">
        <v>14431348</v>
      </c>
      <c r="J53" s="320">
        <v>95406</v>
      </c>
      <c r="K53" s="321">
        <v>50.9</v>
      </c>
      <c r="L53" s="322">
        <v>39425</v>
      </c>
      <c r="M53" s="323">
        <v>2.1</v>
      </c>
      <c r="N53" s="324">
        <v>48.8</v>
      </c>
    </row>
    <row r="54" spans="1:14" x14ac:dyDescent="0.15">
      <c r="A54" s="248"/>
      <c r="B54" s="244"/>
      <c r="C54" s="244"/>
      <c r="D54" s="244"/>
      <c r="E54" s="244"/>
      <c r="F54" s="244"/>
      <c r="G54" s="325"/>
      <c r="H54" s="326" t="s">
        <v>514</v>
      </c>
      <c r="I54" s="327">
        <v>6775761</v>
      </c>
      <c r="J54" s="328">
        <v>44795</v>
      </c>
      <c r="K54" s="329">
        <v>63.9</v>
      </c>
      <c r="L54" s="330">
        <v>22414</v>
      </c>
      <c r="M54" s="331">
        <v>-0.1</v>
      </c>
      <c r="N54" s="332">
        <v>64</v>
      </c>
    </row>
    <row r="55" spans="1:14" x14ac:dyDescent="0.15">
      <c r="A55" s="248"/>
      <c r="B55" s="244"/>
      <c r="C55" s="244"/>
      <c r="D55" s="244"/>
      <c r="E55" s="244"/>
      <c r="F55" s="244"/>
      <c r="G55" s="310" t="s">
        <v>516</v>
      </c>
      <c r="H55" s="311"/>
      <c r="I55" s="319">
        <v>34712044</v>
      </c>
      <c r="J55" s="320">
        <v>229933</v>
      </c>
      <c r="K55" s="321">
        <v>141</v>
      </c>
      <c r="L55" s="322">
        <v>43141</v>
      </c>
      <c r="M55" s="323">
        <v>9.4</v>
      </c>
      <c r="N55" s="324">
        <v>131.6</v>
      </c>
    </row>
    <row r="56" spans="1:14" x14ac:dyDescent="0.15">
      <c r="A56" s="248"/>
      <c r="B56" s="244"/>
      <c r="C56" s="244"/>
      <c r="D56" s="244"/>
      <c r="E56" s="244"/>
      <c r="F56" s="244"/>
      <c r="G56" s="325"/>
      <c r="H56" s="326" t="s">
        <v>514</v>
      </c>
      <c r="I56" s="327">
        <v>6822375</v>
      </c>
      <c r="J56" s="328">
        <v>45191</v>
      </c>
      <c r="K56" s="329">
        <v>0.9</v>
      </c>
      <c r="L56" s="330">
        <v>21887</v>
      </c>
      <c r="M56" s="331">
        <v>-2.4</v>
      </c>
      <c r="N56" s="332">
        <v>3.3</v>
      </c>
    </row>
    <row r="57" spans="1:14" x14ac:dyDescent="0.15">
      <c r="A57" s="248"/>
      <c r="B57" s="244"/>
      <c r="C57" s="244"/>
      <c r="D57" s="244"/>
      <c r="E57" s="244"/>
      <c r="F57" s="244"/>
      <c r="G57" s="310" t="s">
        <v>517</v>
      </c>
      <c r="H57" s="311"/>
      <c r="I57" s="319">
        <v>103456194</v>
      </c>
      <c r="J57" s="320">
        <v>690288</v>
      </c>
      <c r="K57" s="321">
        <v>200.2</v>
      </c>
      <c r="L57" s="322">
        <v>45117</v>
      </c>
      <c r="M57" s="323">
        <v>4.5999999999999996</v>
      </c>
      <c r="N57" s="324">
        <v>195.6</v>
      </c>
    </row>
    <row r="58" spans="1:14" x14ac:dyDescent="0.15">
      <c r="A58" s="248"/>
      <c r="B58" s="244"/>
      <c r="C58" s="244"/>
      <c r="D58" s="244"/>
      <c r="E58" s="244"/>
      <c r="F58" s="244"/>
      <c r="G58" s="325"/>
      <c r="H58" s="326" t="s">
        <v>514</v>
      </c>
      <c r="I58" s="327">
        <v>6810679</v>
      </c>
      <c r="J58" s="328">
        <v>45443</v>
      </c>
      <c r="K58" s="329">
        <v>0.6</v>
      </c>
      <c r="L58" s="330">
        <v>25589</v>
      </c>
      <c r="M58" s="331">
        <v>16.899999999999999</v>
      </c>
      <c r="N58" s="332">
        <v>-16.3</v>
      </c>
    </row>
    <row r="59" spans="1:14" x14ac:dyDescent="0.15">
      <c r="A59" s="248"/>
      <c r="B59" s="244"/>
      <c r="C59" s="244"/>
      <c r="D59" s="244"/>
      <c r="E59" s="244"/>
      <c r="F59" s="244"/>
      <c r="G59" s="310" t="s">
        <v>518</v>
      </c>
      <c r="H59" s="311"/>
      <c r="I59" s="319">
        <v>112797139</v>
      </c>
      <c r="J59" s="320">
        <v>758055</v>
      </c>
      <c r="K59" s="321">
        <v>9.8000000000000007</v>
      </c>
      <c r="L59" s="322">
        <v>58051</v>
      </c>
      <c r="M59" s="323">
        <v>28.7</v>
      </c>
      <c r="N59" s="324">
        <v>-18.899999999999999</v>
      </c>
    </row>
    <row r="60" spans="1:14" x14ac:dyDescent="0.15">
      <c r="A60" s="248"/>
      <c r="B60" s="244"/>
      <c r="C60" s="244"/>
      <c r="D60" s="244"/>
      <c r="E60" s="244"/>
      <c r="F60" s="244"/>
      <c r="G60" s="325"/>
      <c r="H60" s="326" t="s">
        <v>514</v>
      </c>
      <c r="I60" s="333">
        <v>7416631</v>
      </c>
      <c r="J60" s="328">
        <v>49844</v>
      </c>
      <c r="K60" s="329">
        <v>9.6999999999999993</v>
      </c>
      <c r="L60" s="330">
        <v>32143</v>
      </c>
      <c r="M60" s="331">
        <v>25.6</v>
      </c>
      <c r="N60" s="332">
        <v>-15.9</v>
      </c>
    </row>
    <row r="61" spans="1:14" x14ac:dyDescent="0.15">
      <c r="A61" s="248"/>
      <c r="B61" s="244"/>
      <c r="C61" s="244"/>
      <c r="D61" s="244"/>
      <c r="E61" s="244"/>
      <c r="F61" s="244"/>
      <c r="G61" s="310" t="s">
        <v>519</v>
      </c>
      <c r="H61" s="334"/>
      <c r="I61" s="335">
        <v>55001157</v>
      </c>
      <c r="J61" s="336">
        <v>367378</v>
      </c>
      <c r="K61" s="337">
        <v>87.6</v>
      </c>
      <c r="L61" s="338">
        <v>44868</v>
      </c>
      <c r="M61" s="339">
        <v>4.2</v>
      </c>
      <c r="N61" s="324">
        <v>83.4</v>
      </c>
    </row>
    <row r="62" spans="1:14" x14ac:dyDescent="0.15">
      <c r="A62" s="248"/>
      <c r="B62" s="244"/>
      <c r="C62" s="244"/>
      <c r="D62" s="244"/>
      <c r="E62" s="244"/>
      <c r="F62" s="244"/>
      <c r="G62" s="325"/>
      <c r="H62" s="326" t="s">
        <v>514</v>
      </c>
      <c r="I62" s="327">
        <v>6396147</v>
      </c>
      <c r="J62" s="328">
        <v>42521</v>
      </c>
      <c r="K62" s="329">
        <v>13.6</v>
      </c>
      <c r="L62" s="330">
        <v>24894</v>
      </c>
      <c r="M62" s="331">
        <v>2.7</v>
      </c>
      <c r="N62" s="332">
        <v>10.9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4" t="s">
        <v>3</v>
      </c>
      <c r="D47" s="1174"/>
      <c r="E47" s="1175"/>
      <c r="F47" s="11">
        <v>13.17</v>
      </c>
      <c r="G47" s="12">
        <v>25.09</v>
      </c>
      <c r="H47" s="12">
        <v>32.19</v>
      </c>
      <c r="I47" s="12">
        <v>16.559999999999999</v>
      </c>
      <c r="J47" s="13">
        <v>23.47</v>
      </c>
    </row>
    <row r="48" spans="2:10" ht="57.75" customHeight="1" x14ac:dyDescent="0.15">
      <c r="B48" s="14"/>
      <c r="C48" s="1176" t="s">
        <v>4</v>
      </c>
      <c r="D48" s="1176"/>
      <c r="E48" s="1177"/>
      <c r="F48" s="15">
        <v>19.21</v>
      </c>
      <c r="G48" s="16">
        <v>23.36</v>
      </c>
      <c r="H48" s="16">
        <v>23.09</v>
      </c>
      <c r="I48" s="16">
        <v>15.58</v>
      </c>
      <c r="J48" s="17">
        <v>25.39</v>
      </c>
    </row>
    <row r="49" spans="2:10" ht="57.75" customHeight="1" thickBot="1" x14ac:dyDescent="0.2">
      <c r="B49" s="18"/>
      <c r="C49" s="1178" t="s">
        <v>5</v>
      </c>
      <c r="D49" s="1178"/>
      <c r="E49" s="1179"/>
      <c r="F49" s="19">
        <v>19.079999999999998</v>
      </c>
      <c r="G49" s="20" t="s">
        <v>526</v>
      </c>
      <c r="H49" s="20" t="s">
        <v>527</v>
      </c>
      <c r="I49" s="20" t="s">
        <v>528</v>
      </c>
      <c r="J49" s="21">
        <v>3.14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2017-04-03T08:17:10Z</cp:lastPrinted>
  <dcterms:created xsi:type="dcterms:W3CDTF">2017-02-15T15:32:48Z</dcterms:created>
  <dcterms:modified xsi:type="dcterms:W3CDTF">2017-04-05T06:24:49Z</dcterms:modified>
</cp:coreProperties>
</file>