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1一般会計\01_決算統計\01年度別\R2年度決算\13_財政状況資料集\02_10月公表分（2回目）\04_ホームページ掲載用\"/>
    </mc:Choice>
  </mc:AlternateContent>
  <bookViews>
    <workbookView xWindow="0" yWindow="0" windowWidth="28800" windowHeight="12300" tabRatio="906" firstSheet="9"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definedNames>
    <definedName name="_xlnm.Print_Area" localSheetId="2">'各会計、関係団体の財政状況及び健全化判断比率'!$A$1:$DZ$134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O38"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U38" i="10"/>
  <c r="C38" i="10"/>
  <c r="CO37" i="10"/>
  <c r="BW37" i="10"/>
  <c r="BE37" i="10"/>
  <c r="U37" i="10"/>
  <c r="C37" i="10"/>
  <c r="CO36" i="10"/>
  <c r="BW36" i="10"/>
  <c r="BE36" i="10"/>
  <c r="C36" i="10"/>
  <c r="CO35" i="10"/>
  <c r="BW35" i="10"/>
  <c r="BE35" i="10"/>
  <c r="C35" i="10"/>
  <c r="CO34" i="10"/>
  <c r="BW34" i="10"/>
  <c r="BE34" i="10"/>
  <c r="C34" i="10"/>
  <c r="U34" i="10" s="1"/>
  <c r="U35" i="10" s="1"/>
  <c r="U36" i="10" s="1"/>
  <c r="AM34" i="10" l="1"/>
  <c r="AM35" i="10" s="1"/>
  <c r="AM36" i="10" s="1"/>
  <c r="AM37" i="10" s="1"/>
  <c r="AM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<sst xmlns="http://schemas.openxmlformats.org/spreadsheetml/2006/main" count="1115" uniqueCount="601">
  <si>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</si>
  <si>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</si>
  <si>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</si>
  <si>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</si>
  <si>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</si>
  <si>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</si>
  <si>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</si>
  <si>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</si>
  <si>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</si>
  <si>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</si>
  <si>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</si>
  <si>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</si>
  <si>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</si>
  <si>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</si>
  <si>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</si>
  <si>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</si>
  <si>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</si>
  <si>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</si>
  <si>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</si>
  <si>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</si>
  <si>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</si>
  <si>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</si>
  <si>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</si>
  <si>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</si>
  <si>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</si>
  <si>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</si>
  <si>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</si>
  <si>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</si>
  <si>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</si>
  <si>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</si>
  <si>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</si>
  <si>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</si>
  <si>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</si>
  <si>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</si>
  <si>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</si>
  <si>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</si>
  <si>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</si>
  <si>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</si>
  <si>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</si>
  <si>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</si>
  <si>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</si>
  <si>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</si>
  <si>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</si>
  <si>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</si>
  <si>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</si>
  <si>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</si>
  <si>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</si>
  <si>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</si>
  <si>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</si>
  <si>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</si>
  <si>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</si>
  <si>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</si>
  <si>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</si>
  <si>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</si>
  <si>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</si>
  <si>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</si>
  <si>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</si>
  <si>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</si>
  <si>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</si>
  <si>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</si>
  <si>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</si>
  <si>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</si>
  <si>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</si>
  <si>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</si>
  <si>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</si>
  <si>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</si>
  <si>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</si>
  <si>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</si>
  <si>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</si>
  <si>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</si>
  <si>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</si>
  <si>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</si>
  <si>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</si>
  <si>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</si>
  <si>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</si>
  <si>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</si>
  <si>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</si>
  <si>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</si>
  <si>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</si>
  <si>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</si>
  <si>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</si>
  <si>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</si>
  <si>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</si>
  <si>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</si>
  <si>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</si>
  <si>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Ⅳ－１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</si>
  <si>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</si>
  <si>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</si>
  <si>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</si>
  <si>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</si>
  <si>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</si>
  <si>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</si>
  <si>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</si>
  <si>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</si>
  <si>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</si>
  <si>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</si>
  <si>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</si>
  <si>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</si>
  <si>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涌谷町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</si>
  <si>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</si>
  <si>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</si>
  <si>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</si>
  <si>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</si>
  <si>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</si>
  <si>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</si>
  <si>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</si>
  <si>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</si>
  <si>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</si>
  <si>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</si>
  <si>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</si>
  <si>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</si>
  <si>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</si>
  <si>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</si>
  <si>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</si>
  <si>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</si>
  <si>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</si>
  <si>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</si>
  <si>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</si>
  <si>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</si>
  <si>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</si>
  <si>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</si>
  <si>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</si>
  <si>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</si>
  <si>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</si>
  <si>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</si>
  <si>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</si>
  <si>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</si>
  <si>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</si>
  <si>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</si>
  <si>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</si>
  <si>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</si>
  <si>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</si>
  <si>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</si>
  <si>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</si>
  <si>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</si>
  <si>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</si>
  <si>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</si>
  <si>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</si>
  <si>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</si>
  <si>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</si>
  <si>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</si>
  <si>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</si>
  <si>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</si>
  <si>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</si>
  <si>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</si>
  <si>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</si>
  <si>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</si>
  <si>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</si>
  <si>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</si>
  <si>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</si>
  <si>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涌谷町国民健康保険病院事業会計</t>
    <phoneticPr fontId="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</si>
  <si>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</si>
  <si>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</si>
  <si>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</si>
  <si>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</si>
  <si>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</si>
  <si>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</si>
  <si>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</si>
  <si>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</si>
  <si>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</si>
  <si>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</si>
  <si>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</si>
  <si>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</si>
  <si>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</si>
  <si>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</si>
  <si>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</si>
  <si>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</si>
  <si>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</si>
  <si>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</si>
  <si>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</si>
  <si>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</si>
  <si>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</si>
  <si>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</si>
  <si>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</si>
  <si>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</si>
  <si>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</si>
  <si>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</si>
  <si>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</si>
  <si>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</si>
  <si>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</si>
  <si>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</si>
  <si>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</si>
  <si>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</si>
  <si>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</si>
  <si>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</si>
  <si>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</si>
  <si>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</si>
  <si>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</si>
  <si>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</si>
  <si>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</si>
  <si>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</si>
  <si>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</si>
  <si>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</si>
  <si>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</si>
  <si>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</si>
  <si>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</si>
  <si>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</si>
  <si>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</si>
  <si>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</si>
  <si>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</si>
  <si>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</si>
  <si>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</si>
  <si>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</si>
  <si>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</si>
  <si>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</si>
  <si>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</si>
  <si>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</si>
  <si>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</si>
  <si>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</si>
  <si>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</si>
  <si>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</si>
  <si>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</si>
  <si>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</si>
  <si>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宮城県涌谷町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</si>
  <si>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</si>
  <si>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</si>
  <si>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</si>
  <si>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</si>
  <si>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</si>
  <si>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</si>
  <si>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</si>
  <si>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</si>
  <si>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</si>
  <si>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</si>
  <si>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</si>
  <si>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</si>
  <si>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</si>
  <si>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</si>
  <si>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</si>
  <si>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</si>
  <si>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</si>
  <si>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</si>
  <si>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</si>
  <si>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</si>
  <si>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</si>
  <si>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</si>
  <si>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</si>
  <si>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</si>
  <si>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</si>
  <si>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</si>
  <si>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</si>
  <si>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</si>
  <si>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</si>
  <si>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</si>
  <si>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</si>
  <si>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</si>
  <si>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</si>
  <si>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</si>
  <si>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</si>
  <si>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</si>
  <si>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</si>
  <si>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</si>
  <si>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</si>
  <si>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</si>
  <si>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</si>
  <si>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</si>
  <si>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</si>
  <si>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</si>
  <si>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</si>
  <si>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</si>
  <si>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</si>
  <si>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</si>
  <si>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</si>
  <si>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</si>
  <si>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</si>
  <si>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</si>
  <si>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</si>
  <si>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</si>
  <si>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</si>
  <si>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</si>
  <si>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</si>
  <si>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</si>
  <si>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</si>
  <si>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</si>
  <si>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</si>
  <si>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</si>
  <si>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</si>
  <si>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</si>
  <si>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</si>
  <si>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</si>
  <si>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</si>
  <si>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</si>
  <si>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</si>
  <si>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</si>
  <si>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</si>
  <si>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</si>
  <si>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</si>
  <si>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</si>
  <si>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</si>
  <si>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</si>
  <si>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</si>
  <si>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</si>
  <si>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</si>
  <si>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</si>
  <si>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</si>
  <si>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</si>
  <si>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</si>
  <si>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</si>
  <si>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</si>
  <si>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</si>
  <si>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</si>
  <si>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</si>
  <si>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</si>
  <si>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</si>
  <si>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</si>
  <si>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</si>
  <si>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</si>
  <si>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</si>
  <si>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</si>
  <si>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</si>
  <si>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</si>
  <si>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</si>
  <si>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</si>
  <si>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</si>
  <si>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</si>
  <si>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</si>
  <si>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</si>
  <si>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</si>
  <si>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</si>
  <si>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</si>
  <si>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</si>
  <si>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</si>
  <si>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</si>
  <si>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</si>
  <si>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</si>
  <si>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</si>
  <si>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</si>
  <si>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</si>
  <si>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</si>
  <si>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</si>
  <si>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</si>
  <si>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</si>
  <si>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</si>
  <si>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</si>
  <si>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</si>
  <si>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</si>
  <si>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</si>
  <si>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</si>
  <si>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</si>
  <si>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</si>
  <si>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</si>
  <si>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</si>
  <si>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</si>
  <si>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</si>
  <si>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</si>
  <si>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</si>
  <si>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</si>
  <si>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</si>
  <si>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</si>
  <si>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</si>
  <si>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</si>
  <si>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</si>
  <si>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</si>
  <si>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</si>
  <si>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</si>
  <si>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</si>
  <si>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</si>
  <si>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</si>
  <si>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</si>
  <si>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</si>
  <si>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</si>
  <si>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</si>
  <si>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</si>
  <si>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</si>
  <si>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</si>
  <si>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</si>
  <si>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</si>
  <si>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</si>
  <si>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</si>
  <si>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宮城県涌谷町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</si>
  <si>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</si>
  <si>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</si>
  <si>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</si>
  <si>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</si>
  <si>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</si>
  <si>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</si>
  <si>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</si>
  <si>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</si>
  <si>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</si>
  <si>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</si>
  <si>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</si>
  <si>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</si>
  <si>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</si>
  <si>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</si>
  <si>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</si>
  <si>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</si>
  <si>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</si>
  <si>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</si>
  <si>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</si>
  <si>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涌谷町一般会計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</si>
  <si>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</si>
  <si>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</si>
  <si>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</si>
  <si>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</si>
  <si>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</si>
  <si>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</si>
  <si>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</si>
  <si>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</si>
  <si>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</si>
  <si>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</si>
  <si>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</si>
  <si>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</si>
  <si>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</si>
  <si>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涌谷町国民健康保険事業勘定特別会計</t>
    <phoneticPr fontId="5"/>
  </si>
  <si>
    <t>涌谷町介護保険事業勘定特別会計</t>
    <phoneticPr fontId="5"/>
  </si>
  <si>
    <t>涌谷町後期高齢者医療保険事業勘定特別会計</t>
    <phoneticPr fontId="5"/>
  </si>
  <si>
    <t>法適用企業</t>
    <phoneticPr fontId="5"/>
  </si>
  <si>
    <t>涌谷町老人保健施設事業会計</t>
    <phoneticPr fontId="5"/>
  </si>
  <si>
    <t>涌谷町訪問看護ステーション事業会計</t>
    <phoneticPr fontId="5"/>
  </si>
  <si>
    <t>涌谷町水道事業会計</t>
    <phoneticPr fontId="5"/>
  </si>
  <si>
    <t>涌谷町下水道事業会計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</si>
  <si>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</si>
  <si>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</si>
  <si>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</si>
  <si>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</si>
  <si>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</si>
  <si>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</si>
  <si>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</si>
  <si>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</si>
  <si>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</si>
  <si>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</si>
  <si>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</si>
  <si>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</si>
  <si>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</si>
  <si>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</si>
  <si>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</si>
  <si>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</si>
  <si>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</si>
  <si>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</si>
  <si>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</si>
  <si>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</si>
  <si>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</si>
  <si>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</si>
  <si>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</si>
  <si>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</si>
  <si>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</si>
  <si>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</si>
  <si>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</si>
  <si>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</si>
  <si>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</si>
  <si>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</si>
  <si>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</si>
  <si>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</si>
  <si>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</si>
  <si>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</si>
  <si>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</si>
  <si>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</si>
  <si>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</si>
  <si>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</si>
  <si>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</si>
  <si>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</si>
  <si>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</si>
  <si>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</si>
  <si>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</si>
  <si>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</si>
  <si>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</si>
  <si>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</si>
  <si>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</si>
  <si>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</si>
  <si>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</si>
  <si>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</si>
  <si>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</si>
  <si>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</si>
  <si>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</si>
  <si>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</si>
  <si>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</si>
  <si>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</si>
  <si>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涌谷町下水道事業会計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</si>
  <si>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</si>
  <si>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</si>
  <si>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</si>
  <si>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</si>
  <si>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</si>
  <si>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</si>
  <si>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</si>
  <si>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</si>
  <si>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</si>
  <si>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</si>
  <si>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</si>
  <si>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</si>
  <si>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</si>
  <si>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</si>
  <si>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</si>
  <si>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</si>
  <si>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</si>
  <si>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</si>
  <si>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</si>
  <si>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</si>
  <si>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</si>
  <si>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</si>
  <si>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</si>
  <si>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</si>
  <si>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</si>
  <si>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</si>
  <si>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</si>
  <si>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</si>
  <si>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</si>
  <si>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</si>
  <si>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</si>
  <si>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</si>
  <si>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</si>
  <si>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</si>
  <si>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</si>
  <si>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</si>
  <si>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</si>
  <si>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</si>
  <si>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</si>
  <si>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</si>
  <si>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</si>
  <si>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</si>
  <si>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</si>
  <si>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</si>
  <si>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</si>
  <si>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</si>
  <si>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</si>
  <si>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</si>
  <si>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</si>
  <si>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</si>
  <si>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</si>
  <si>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</si>
  <si>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</si>
  <si>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</si>
  <si>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</si>
  <si>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</si>
  <si>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</si>
  <si>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</si>
  <si>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</si>
  <si>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</si>
  <si>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</si>
  <si>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</si>
  <si>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</si>
  <si>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</si>
  <si>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</si>
  <si>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</si>
  <si>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</si>
  <si>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</si>
  <si>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</si>
  <si>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</si>
  <si>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</si>
  <si>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</si>
  <si>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</si>
  <si>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</si>
  <si>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</si>
  <si>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</si>
  <si>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</si>
  <si>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</si>
  <si>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</si>
  <si>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</si>
  <si>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</si>
  <si>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</si>
  <si>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</si>
  <si>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</si>
  <si>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</si>
  <si>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</si>
  <si>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</si>
  <si>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4.03</t>
  </si>
  <si>
    <t>▲ 2.01</t>
  </si>
  <si>
    <t>▲ 3.39</t>
  </si>
  <si>
    <t>▲ 0.59</t>
  </si>
  <si>
    <t>涌谷町国民健康保険病院事業会計</t>
  </si>
  <si>
    <t>▲ 4.27</t>
  </si>
  <si>
    <t>▲ 1.68</t>
  </si>
  <si>
    <t>涌谷町水道事業会計</t>
  </si>
  <si>
    <t>涌谷町一般会計</t>
  </si>
  <si>
    <t>涌谷町下水道事業会計</t>
  </si>
  <si>
    <t>涌谷町老人保健施設事業会計</t>
  </si>
  <si>
    <t>涌谷町訪問看護ステーション事業会計</t>
  </si>
  <si>
    <t>涌谷町国民健康保険事業勘定特別会計</t>
  </si>
  <si>
    <t>涌谷町介護保険事業勘定特別会計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</si>
  <si>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</si>
  <si>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</si>
  <si>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</si>
  <si>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</si>
  <si>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</si>
  <si>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</si>
  <si>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</si>
  <si>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</si>
  <si>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</si>
  <si>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ふるさと涌谷創生基金</t>
    <phoneticPr fontId="5"/>
  </si>
  <si>
    <t>震災復興基金</t>
    <phoneticPr fontId="5"/>
  </si>
  <si>
    <t>公営住宅用地取得基金</t>
    <phoneticPr fontId="5"/>
  </si>
  <si>
    <t>ふるさと水と土保全基金</t>
    <phoneticPr fontId="5"/>
  </si>
  <si>
    <t>-</t>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</si>
  <si>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</si>
  <si>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2"/>
  </si>
  <si>
    <t>大崎地域広域行政事務組合</t>
    <rPh sb="0" eb="2">
      <t>オオサキ</t>
    </rPh>
    <rPh sb="2" eb="4">
      <t>チイキ</t>
    </rPh>
    <rPh sb="4" eb="6">
      <t>コウイキ</t>
    </rPh>
    <rPh sb="6" eb="8">
      <t>ギョウセイ</t>
    </rPh>
    <rPh sb="8" eb="10">
      <t>ジム</t>
    </rPh>
    <rPh sb="10" eb="12">
      <t>クミアイ</t>
    </rPh>
    <phoneticPr fontId="2"/>
  </si>
  <si>
    <t>宮城県市町村自治振興センター</t>
    <rPh sb="0" eb="3">
      <t>ミヤギケン</t>
    </rPh>
    <rPh sb="3" eb="6">
      <t>シチョウソン</t>
    </rPh>
    <rPh sb="6" eb="8">
      <t>ジチ</t>
    </rPh>
    <rPh sb="8" eb="10">
      <t>シンコウ</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</si>
  <si>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</si>
  <si>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新型コロナウイルス感染症対策中小企業等支援基金</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</si>
  <si>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</si>
  <si>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</si>
  <si>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</si>
  <si>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当町では、将来負担比率は年々減少し、有形固定資産減価償却率は70％台で増減を繰り返している状況ですが、どちらも類似団体平均値を上回っています。将来負担比率については、公共下水道事業及び農業集落排水事業の地方債の減少が主な減少要因となっています。有形固定資産減価償却率については、法定耐用年数に近づいている公共施設等の資産が多く、大きく改善されていないため、70％台で増減を繰り返しています。
　将来的には、地方債等の減少が見込まれますが、公共施設等の長寿命化に伴う費用の発生も見込まれるため、将来負担比率の増加となる可能性も考えられます。</t>
    <rPh sb="1" eb="3">
      <t>トウチョウ</t>
    </rPh>
    <rPh sb="6" eb="12">
      <t>ショウライフタンヒリツ</t>
    </rPh>
    <rPh sb="13" eb="15">
      <t>ネンネン</t>
    </rPh>
    <rPh sb="15" eb="17">
      <t>ゲンショウ</t>
    </rPh>
    <rPh sb="19" eb="30">
      <t>ユウケイコテイシサンゲンカショウキャクリツ</t>
    </rPh>
    <rPh sb="34" eb="35">
      <t>ダイ</t>
    </rPh>
    <rPh sb="36" eb="38">
      <t>ゾウゲン</t>
    </rPh>
    <rPh sb="39" eb="40">
      <t>ク</t>
    </rPh>
    <rPh sb="41" eb="42">
      <t>カエ</t>
    </rPh>
    <rPh sb="46" eb="48">
      <t>ジョウキョウ</t>
    </rPh>
    <rPh sb="56" eb="58">
      <t>ルイジ</t>
    </rPh>
    <rPh sb="58" eb="60">
      <t>ダンタイ</t>
    </rPh>
    <rPh sb="60" eb="62">
      <t>ヘイキン</t>
    </rPh>
    <rPh sb="62" eb="63">
      <t>チ</t>
    </rPh>
    <rPh sb="64" eb="66">
      <t>ウワマワ</t>
    </rPh>
    <rPh sb="72" eb="78">
      <t>ショウライフタンヒリツ</t>
    </rPh>
    <rPh sb="84" eb="89">
      <t>コウキョウゲスイドウ</t>
    </rPh>
    <rPh sb="89" eb="91">
      <t>ジギョウ</t>
    </rPh>
    <rPh sb="91" eb="92">
      <t>オヨ</t>
    </rPh>
    <rPh sb="93" eb="97">
      <t>ノウギョウシュウラク</t>
    </rPh>
    <rPh sb="97" eb="101">
      <t>ハイスイジギョウ</t>
    </rPh>
    <rPh sb="102" eb="105">
      <t>チホウサイ</t>
    </rPh>
    <rPh sb="106" eb="108">
      <t>ゲンショウ</t>
    </rPh>
    <rPh sb="109" eb="110">
      <t>オモ</t>
    </rPh>
    <rPh sb="123" eb="134">
      <t>ユウケイコテイシサンゲンカショウキャクリツ</t>
    </rPh>
    <rPh sb="220" eb="225">
      <t>コウキョウシセツトウ</t>
    </rPh>
    <rPh sb="226" eb="230">
      <t>チョウジュミョウカ</t>
    </rPh>
    <rPh sb="231" eb="232">
      <t>トモナ</t>
    </rPh>
    <rPh sb="233" eb="235">
      <t>ヒヨウ</t>
    </rPh>
    <rPh sb="236" eb="238">
      <t>ハッセイ</t>
    </rPh>
    <rPh sb="239" eb="241">
      <t>ミコ</t>
    </rPh>
    <rPh sb="247" eb="251">
      <t>ショウライフタン</t>
    </rPh>
    <rPh sb="251" eb="253">
      <t>ヒリツ</t>
    </rPh>
    <rPh sb="254" eb="256">
      <t>ゾウカ</t>
    </rPh>
    <rPh sb="259" eb="262">
      <t>カノウセイ</t>
    </rPh>
    <rPh sb="263" eb="264">
      <t>カンガ</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</si>
  <si>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</si>
  <si>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</si>
  <si>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</si>
  <si>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</si>
  <si>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</si>
  <si>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</si>
  <si>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当町では、将来負担比率は年々減少し、実質公債費比率も平成２９年度以降年々減少している状況ですが、どちらも類似団体平均値と比較し高い数値となっています。将来負担比率については、公共下水道事業及び農業集落排水事業の地方債の減少が主な減少要因となっています。実質公債費比率については、下水道事業会計の分流式下水道に要する経費である準元利償還金が減少したこと、また、病院事業会計の資本勘定繰入金として、建設改良（企業債元金償還分）に充てた他会計負担金や、その他の経費に充てた他会計出資金の減少が主な要因となっています。
　引き続き、将来負担となる計費削減の取組みに努めます。</t>
    <rPh sb="1" eb="3">
      <t>トウチョウ</t>
    </rPh>
    <rPh sb="6" eb="12">
      <t>ショウライフタンヒリツ</t>
    </rPh>
    <rPh sb="13" eb="17">
      <t>ネンネンゲンショウ</t>
    </rPh>
    <rPh sb="19" eb="26">
      <t>ジッシツコウサイヒヒリツ</t>
    </rPh>
    <rPh sb="27" eb="29">
      <t>ヘイセイ</t>
    </rPh>
    <rPh sb="31" eb="35">
      <t>ネンドイコウ</t>
    </rPh>
    <rPh sb="35" eb="37">
      <t>ネンネン</t>
    </rPh>
    <rPh sb="37" eb="39">
      <t>ゲンショウ</t>
    </rPh>
    <rPh sb="43" eb="45">
      <t>ジョウキョウ</t>
    </rPh>
    <rPh sb="53" eb="55">
      <t>ルイジ</t>
    </rPh>
    <rPh sb="55" eb="57">
      <t>ダンタイ</t>
    </rPh>
    <rPh sb="57" eb="59">
      <t>ヘイキン</t>
    </rPh>
    <rPh sb="59" eb="60">
      <t>チ</t>
    </rPh>
    <rPh sb="61" eb="63">
      <t>ヒカク</t>
    </rPh>
    <rPh sb="64" eb="65">
      <t>タカ</t>
    </rPh>
    <rPh sb="66" eb="68">
      <t>スウチ</t>
    </rPh>
    <rPh sb="127" eb="134">
      <t>ジッシツコウサイヒヒリツ</t>
    </rPh>
    <rPh sb="140" eb="145">
      <t>ゲスイドウジギョウ</t>
    </rPh>
    <rPh sb="145" eb="147">
      <t>カイケイ</t>
    </rPh>
    <rPh sb="148" eb="154">
      <t>ブンリュウシキゲスイドウ</t>
    </rPh>
    <rPh sb="155" eb="156">
      <t>ヨウ</t>
    </rPh>
    <rPh sb="158" eb="160">
      <t>ケイヒ</t>
    </rPh>
    <rPh sb="163" eb="169">
      <t>ジュンガンリショウカンキン</t>
    </rPh>
    <rPh sb="170" eb="172">
      <t>ゲンショウ</t>
    </rPh>
    <rPh sb="180" eb="186">
      <t>ビョウインジギョウカイケイ</t>
    </rPh>
    <rPh sb="187" eb="194">
      <t>シホンカンジョウクリイレキン</t>
    </rPh>
    <rPh sb="213" eb="214">
      <t>ア</t>
    </rPh>
    <rPh sb="246" eb="248">
      <t>ケイヒ</t>
    </rPh>
    <rPh sb="249" eb="251">
      <t>ゲンショウ</t>
    </rPh>
    <rPh sb="256" eb="257">
      <t>オモ</t>
    </rPh>
    <rPh sb="258" eb="262">
      <t>ゲンショウヨウイン</t>
    </rPh>
    <rPh sb="272" eb="273">
      <t>ヒ</t>
    </rPh>
    <rPh sb="274" eb="275">
      <t>ツヅ</t>
    </rPh>
    <rPh sb="277" eb="281">
      <t>ショウライフタンケイヒサクゲントリクツト</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</si>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</sst>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115123</c:v>
                </c:pt>
                <c:pt idx="1">
                  <c:v>98899</c:v>
                </c:pt>
                <c:pt idx="2">
                  <c:v>96462</c:v>
                </c:pt>
                <c:pt idx="3">
                  <c:v>83103</c:v>
                </c:pt>
                <c:pt idx="4">
                  <c:v>84459</c:v>
                </c:pt>
              </c:numCache>
            </c:numRef>
          </c:val>
          <c:smooth val="0"/>
          <c:extLst>
            <c:ext xmlns:c16="http://schemas.microsoft.com/office/drawing/2014/chart" uri="{C3380CC4-5D6E-409C-BE32-E72D297353CC}">
              <c16:uniqueId val="{00000000-B35F-44EE-82CE-F28A348B1A9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37733</c:v>
                </c:pt>
                <c:pt idx="1">
                  <c:v>48085</c:v>
                </c:pt>
                <c:pt idx="2">
                  <c:v>21352</c:v>
                </c:pt>
                <c:pt idx="3">
                  <c:v>58809</c:v>
                </c:pt>
                <c:pt idx="4">
                  <c:v>33344</c:v>
                </c:pt>
              </c:numCache>
            </c:numRef>
          </c:val>
          <c:smooth val="0"/>
          <c:extLst>
            <c:ext xmlns:c16="http://schemas.microsoft.com/office/drawing/2014/chart" uri="{C3380CC4-5D6E-409C-BE32-E72D297353CC}">
              <c16:uniqueId val="{00000001-B35F-44EE-82CE-F28A348B1A9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5.69</c:v>
                </c:pt>
                <c:pt idx="1">
                  <c:v>2.73</c:v>
                </c:pt>
                <c:pt idx="2">
                  <c:v>1.94</c:v>
                </c:pt>
                <c:pt idx="3">
                  <c:v>1.63</c:v>
                </c:pt>
                <c:pt idx="4">
                  <c:v>3.58</c:v>
                </c:pt>
              </c:numCache>
            </c:numRef>
          </c:val>
          <c:extLst>
            <c:ext xmlns:c16="http://schemas.microsoft.com/office/drawing/2014/chart" uri="{C3380CC4-5D6E-409C-BE32-E72D297353CC}">
              <c16:uniqueId val="{00000000-673C-47AD-B28C-72867344FB5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14.65</c:v>
                </c:pt>
                <c:pt idx="1">
                  <c:v>15.85</c:v>
                </c:pt>
                <c:pt idx="2">
                  <c:v>13.58</c:v>
                </c:pt>
                <c:pt idx="3">
                  <c:v>13.34</c:v>
                </c:pt>
                <c:pt idx="4">
                  <c:v>13.99</c:v>
                </c:pt>
              </c:numCache>
            </c:numRef>
          </c:val>
          <c:extLst>
            <c:ext xmlns:c16="http://schemas.microsoft.com/office/drawing/2014/chart" uri="{C3380CC4-5D6E-409C-BE32-E72D297353CC}">
              <c16:uniqueId val="{00000001-673C-47AD-B28C-72867344FB5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-4.03</c:v>
                </c:pt>
                <c:pt idx="1">
                  <c:v>-2.0099999999999998</c:v>
                </c:pt>
                <c:pt idx="2">
                  <c:v>-3.39</c:v>
                </c:pt>
                <c:pt idx="3">
                  <c:v>-0.59</c:v>
                </c:pt>
                <c:pt idx="4">
                  <c:v>3.13</c:v>
                </c:pt>
              </c:numCache>
            </c:numRef>
          </c:val>
          <c:smooth val="0"/>
          <c:extLst>
            <c:ext xmlns:c16="http://schemas.microsoft.com/office/drawing/2014/chart" uri="{C3380CC4-5D6E-409C-BE32-E72D297353CC}">
              <c16:uniqueId val="{00000002-673C-47AD-B28C-72867344FB5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1.58</c:v>
                </c:pt>
                <c:pt idx="2">
                  <c:v>#N/A</c:v>
                </c:pt>
                <c:pt idx="3">
                  <c:v>1.41</c:v>
                </c:pt>
                <c:pt idx="4">
                  <c:v>#N/A</c:v>
                </c:pt>
                <c:pt idx="5">
                  <c:v>1.5</c:v>
                </c:pt>
                <c:pt idx="6">
                  <c:v>#N/A</c:v>
                </c:pt>
                <c:pt idx="7">
                  <c:v>1.87</c:v>
                </c:pt>
                <c:pt idx="8">
                  <c:v>#N/A</c:v>
                </c:pt>
                <c:pt idx="9">
                  <c:v>0.1</c:v>
                </c:pt>
              </c:numCache>
            </c:numRef>
          </c:val>
          <c:extLst>
            <c:ext xmlns:c16="http://schemas.microsoft.com/office/drawing/2014/chart" uri="{C3380CC4-5D6E-409C-BE32-E72D297353CC}">
              <c16:uniqueId val="{00000000-C99B-413F-A99F-0E2AC5D8E8B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99B-413F-A99F-0E2AC5D8E8BE}"/>
            </c:ext>
          </c:extLst>
        </c:ser>
        <c:ser>
          <c:idx val="2"/>
          <c:order val="2"/>
          <c:tx>
            <c:strRef>
              <c:f>データシート!$A$29</c:f>
              <c:strCache>
                <c:ptCount val="1"/>
                <c:pt idx="0">
                  <c:v>涌谷町介護保険事業勘定特別会計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1.31</c:v>
                </c:pt>
                <c:pt idx="2">
                  <c:v>#N/A</c:v>
                </c:pt>
                <c:pt idx="3">
                  <c:v>0.6</c:v>
                </c:pt>
                <c:pt idx="4">
                  <c:v>#N/A</c:v>
                </c:pt>
                <c:pt idx="5">
                  <c:v>0.9</c:v>
                </c:pt>
                <c:pt idx="6">
                  <c:v>#N/A</c:v>
                </c:pt>
                <c:pt idx="7">
                  <c:v>0.53</c:v>
                </c:pt>
                <c:pt idx="8">
                  <c:v>#N/A</c:v>
                </c:pt>
                <c:pt idx="9">
                  <c:v>0.53</c:v>
                </c:pt>
              </c:numCache>
            </c:numRef>
          </c:val>
          <c:extLst>
            <c:ext xmlns:c16="http://schemas.microsoft.com/office/drawing/2014/chart" uri="{C3380CC4-5D6E-409C-BE32-E72D297353CC}">
              <c16:uniqueId val="{00000002-C99B-413F-A99F-0E2AC5D8E8BE}"/>
            </c:ext>
          </c:extLst>
        </c:ser>
        <c:ser>
          <c:idx val="3"/>
          <c:order val="3"/>
          <c:tx>
            <c:strRef>
              <c:f>データシート!$A$30</c:f>
              <c:strCache>
                <c:ptCount val="1"/>
                <c:pt idx="0">
                  <c:v>涌谷町国民健康保険事業勘定特別会計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2.1</c:v>
                </c:pt>
                <c:pt idx="2">
                  <c:v>#N/A</c:v>
                </c:pt>
                <c:pt idx="3">
                  <c:v>1.81</c:v>
                </c:pt>
                <c:pt idx="4">
                  <c:v>#N/A</c:v>
                </c:pt>
                <c:pt idx="5">
                  <c:v>1.75</c:v>
                </c:pt>
                <c:pt idx="6">
                  <c:v>#N/A</c:v>
                </c:pt>
                <c:pt idx="7">
                  <c:v>0.87</c:v>
                </c:pt>
                <c:pt idx="8">
                  <c:v>#N/A</c:v>
                </c:pt>
                <c:pt idx="9">
                  <c:v>0.64</c:v>
                </c:pt>
              </c:numCache>
            </c:numRef>
          </c:val>
          <c:extLst>
            <c:ext xmlns:c16="http://schemas.microsoft.com/office/drawing/2014/chart" uri="{C3380CC4-5D6E-409C-BE32-E72D297353CC}">
              <c16:uniqueId val="{00000003-C99B-413F-A99F-0E2AC5D8E8BE}"/>
            </c:ext>
          </c:extLst>
        </c:ser>
        <c:ser>
          <c:idx val="4"/>
          <c:order val="4"/>
          <c:tx>
            <c:strRef>
              <c:f>データシート!$A$31</c:f>
              <c:strCache>
                <c:ptCount val="1"/>
                <c:pt idx="0">
                  <c:v>涌谷町訪問看護ステーション事業会計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2.1</c:v>
                </c:pt>
                <c:pt idx="2">
                  <c:v>#N/A</c:v>
                </c:pt>
                <c:pt idx="3">
                  <c:v>2.06</c:v>
                </c:pt>
                <c:pt idx="4">
                  <c:v>#N/A</c:v>
                </c:pt>
                <c:pt idx="5">
                  <c:v>1.98</c:v>
                </c:pt>
                <c:pt idx="6">
                  <c:v>#N/A</c:v>
                </c:pt>
                <c:pt idx="7">
                  <c:v>1.7</c:v>
                </c:pt>
                <c:pt idx="8">
                  <c:v>#N/A</c:v>
                </c:pt>
                <c:pt idx="9">
                  <c:v>1.24</c:v>
                </c:pt>
              </c:numCache>
            </c:numRef>
          </c:val>
          <c:extLst>
            <c:ext xmlns:c16="http://schemas.microsoft.com/office/drawing/2014/chart" uri="{C3380CC4-5D6E-409C-BE32-E72D297353CC}">
              <c16:uniqueId val="{00000004-C99B-413F-A99F-0E2AC5D8E8BE}"/>
            </c:ext>
          </c:extLst>
        </c:ser>
        <c:ser>
          <c:idx val="5"/>
          <c:order val="5"/>
          <c:tx>
            <c:strRef>
              <c:f>データシート!$A$32</c:f>
              <c:strCache>
                <c:ptCount val="1"/>
                <c:pt idx="0">
                  <c:v>涌谷町老人保健施設事業会計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2.48</c:v>
                </c:pt>
                <c:pt idx="2">
                  <c:v>#N/A</c:v>
                </c:pt>
                <c:pt idx="3">
                  <c:v>1.37</c:v>
                </c:pt>
                <c:pt idx="4">
                  <c:v>#N/A</c:v>
                </c:pt>
                <c:pt idx="5">
                  <c:v>1.2</c:v>
                </c:pt>
                <c:pt idx="6">
                  <c:v>#N/A</c:v>
                </c:pt>
                <c:pt idx="7">
                  <c:v>1.43</c:v>
                </c:pt>
                <c:pt idx="8">
                  <c:v>#N/A</c:v>
                </c:pt>
                <c:pt idx="9">
                  <c:v>1.26</c:v>
                </c:pt>
              </c:numCache>
            </c:numRef>
          </c:val>
          <c:extLst>
            <c:ext xmlns:c16="http://schemas.microsoft.com/office/drawing/2014/chart" uri="{C3380CC4-5D6E-409C-BE32-E72D297353CC}">
              <c16:uniqueId val="{00000005-C99B-413F-A99F-0E2AC5D8E8BE}"/>
            </c:ext>
          </c:extLst>
        </c:ser>
        <c:ser>
          <c:idx val="6"/>
          <c:order val="6"/>
          <c:tx>
            <c:strRef>
              <c:f>データシート!$A$33</c:f>
              <c:strCache>
                <c:ptCount val="1"/>
                <c:pt idx="0">
                  <c:v>涌谷町下水道事業会計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2.12</c:v>
                </c:pt>
              </c:numCache>
            </c:numRef>
          </c:val>
          <c:extLst>
            <c:ext xmlns:c16="http://schemas.microsoft.com/office/drawing/2014/chart" uri="{C3380CC4-5D6E-409C-BE32-E72D297353CC}">
              <c16:uniqueId val="{00000006-C99B-413F-A99F-0E2AC5D8E8BE}"/>
            </c:ext>
          </c:extLst>
        </c:ser>
        <c:ser>
          <c:idx val="7"/>
          <c:order val="7"/>
          <c:tx>
            <c:strRef>
              <c:f>データシート!$A$34</c:f>
              <c:strCache>
                <c:ptCount val="1"/>
                <c:pt idx="0">
                  <c:v>涌谷町一般会計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5.68</c:v>
                </c:pt>
                <c:pt idx="2">
                  <c:v>#N/A</c:v>
                </c:pt>
                <c:pt idx="3">
                  <c:v>2.73</c:v>
                </c:pt>
                <c:pt idx="4">
                  <c:v>#N/A</c:v>
                </c:pt>
                <c:pt idx="5">
                  <c:v>1.93</c:v>
                </c:pt>
                <c:pt idx="6">
                  <c:v>#N/A</c:v>
                </c:pt>
                <c:pt idx="7">
                  <c:v>1.62</c:v>
                </c:pt>
                <c:pt idx="8">
                  <c:v>#N/A</c:v>
                </c:pt>
                <c:pt idx="9">
                  <c:v>3.58</c:v>
                </c:pt>
              </c:numCache>
            </c:numRef>
          </c:val>
          <c:extLst>
            <c:ext xmlns:c16="http://schemas.microsoft.com/office/drawing/2014/chart" uri="{C3380CC4-5D6E-409C-BE32-E72D297353CC}">
              <c16:uniqueId val="{00000007-C99B-413F-A99F-0E2AC5D8E8BE}"/>
            </c:ext>
          </c:extLst>
        </c:ser>
        <c:ser>
          <c:idx val="8"/>
          <c:order val="8"/>
          <c:tx>
            <c:strRef>
              <c:f>データシート!$A$35</c:f>
              <c:strCache>
                <c:ptCount val="1"/>
                <c:pt idx="0">
                  <c:v>涌谷町水道事業会計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7.24</c:v>
                </c:pt>
                <c:pt idx="2">
                  <c:v>#N/A</c:v>
                </c:pt>
                <c:pt idx="3">
                  <c:v>6.84</c:v>
                </c:pt>
                <c:pt idx="4">
                  <c:v>#N/A</c:v>
                </c:pt>
                <c:pt idx="5">
                  <c:v>5.96</c:v>
                </c:pt>
                <c:pt idx="6">
                  <c:v>#N/A</c:v>
                </c:pt>
                <c:pt idx="7">
                  <c:v>5.73</c:v>
                </c:pt>
                <c:pt idx="8">
                  <c:v>#N/A</c:v>
                </c:pt>
                <c:pt idx="9">
                  <c:v>5.65</c:v>
                </c:pt>
              </c:numCache>
            </c:numRef>
          </c:val>
          <c:extLst>
            <c:ext xmlns:c16="http://schemas.microsoft.com/office/drawing/2014/chart" uri="{C3380CC4-5D6E-409C-BE32-E72D297353CC}">
              <c16:uniqueId val="{00000008-C99B-413F-A99F-0E2AC5D8E8BE}"/>
            </c:ext>
          </c:extLst>
        </c:ser>
        <c:ser>
          <c:idx val="9"/>
          <c:order val="9"/>
          <c:tx>
            <c:strRef>
              <c:f>データシート!$A$36</c:f>
              <c:strCache>
                <c:ptCount val="1"/>
                <c:pt idx="0">
                  <c:v>涌谷町国民健康保険病院事業会計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5.36</c:v>
                </c:pt>
                <c:pt idx="2">
                  <c:v>#N/A</c:v>
                </c:pt>
                <c:pt idx="3">
                  <c:v>3.83</c:v>
                </c:pt>
                <c:pt idx="4">
                  <c:v>#N/A</c:v>
                </c:pt>
                <c:pt idx="5">
                  <c:v>0</c:v>
                </c:pt>
                <c:pt idx="6">
                  <c:v>4.2699999999999996</c:v>
                </c:pt>
                <c:pt idx="7">
                  <c:v>#N/A</c:v>
                </c:pt>
                <c:pt idx="8">
                  <c:v>1.68</c:v>
                </c:pt>
                <c:pt idx="9">
                  <c:v>#N/A</c:v>
                </c:pt>
              </c:numCache>
            </c:numRef>
          </c:val>
          <c:extLst>
            <c:ext xmlns:c16="http://schemas.microsoft.com/office/drawing/2014/chart" uri="{C3380CC4-5D6E-409C-BE32-E72D297353CC}">
              <c16:uniqueId val="{00000009-C99B-413F-A99F-0E2AC5D8E8B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829</c:v>
                </c:pt>
                <c:pt idx="5">
                  <c:v>805</c:v>
                </c:pt>
                <c:pt idx="8">
                  <c:v>694</c:v>
                </c:pt>
                <c:pt idx="11">
                  <c:v>687</c:v>
                </c:pt>
                <c:pt idx="14">
                  <c:v>670</c:v>
                </c:pt>
              </c:numCache>
            </c:numRef>
          </c:val>
          <c:extLst>
            <c:ext xmlns:c16="http://schemas.microsoft.com/office/drawing/2014/chart" uri="{C3380CC4-5D6E-409C-BE32-E72D297353CC}">
              <c16:uniqueId val="{00000000-8158-424A-A026-FEDF81C9B47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158-424A-A026-FEDF81C9B47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158-424A-A026-FEDF81C9B47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142</c:v>
                </c:pt>
                <c:pt idx="3">
                  <c:v>114</c:v>
                </c:pt>
                <c:pt idx="6">
                  <c:v>100</c:v>
                </c:pt>
                <c:pt idx="9">
                  <c:v>100</c:v>
                </c:pt>
                <c:pt idx="12">
                  <c:v>94</c:v>
                </c:pt>
              </c:numCache>
            </c:numRef>
          </c:val>
          <c:extLst>
            <c:ext xmlns:c16="http://schemas.microsoft.com/office/drawing/2014/chart" uri="{C3380CC4-5D6E-409C-BE32-E72D297353CC}">
              <c16:uniqueId val="{00000003-8158-424A-A026-FEDF81C9B47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464</c:v>
                </c:pt>
                <c:pt idx="3">
                  <c:v>462</c:v>
                </c:pt>
                <c:pt idx="6">
                  <c:v>394</c:v>
                </c:pt>
                <c:pt idx="9">
                  <c:v>301</c:v>
                </c:pt>
                <c:pt idx="12">
                  <c:v>282</c:v>
                </c:pt>
              </c:numCache>
            </c:numRef>
          </c:val>
          <c:extLst>
            <c:ext xmlns:c16="http://schemas.microsoft.com/office/drawing/2014/chart" uri="{C3380CC4-5D6E-409C-BE32-E72D297353CC}">
              <c16:uniqueId val="{00000004-8158-424A-A026-FEDF81C9B47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13</c:v>
                </c:pt>
                <c:pt idx="3">
                  <c:v>13</c:v>
                </c:pt>
                <c:pt idx="6">
                  <c:v>13</c:v>
                </c:pt>
                <c:pt idx="9">
                  <c:v>13</c:v>
                </c:pt>
                <c:pt idx="12">
                  <c:v>13</c:v>
                </c:pt>
              </c:numCache>
            </c:numRef>
          </c:val>
          <c:extLst>
            <c:ext xmlns:c16="http://schemas.microsoft.com/office/drawing/2014/chart" uri="{C3380CC4-5D6E-409C-BE32-E72D297353CC}">
              <c16:uniqueId val="{00000005-8158-424A-A026-FEDF81C9B47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158-424A-A026-FEDF81C9B47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729</c:v>
                </c:pt>
                <c:pt idx="3">
                  <c:v>736</c:v>
                </c:pt>
                <c:pt idx="6">
                  <c:v>627</c:v>
                </c:pt>
                <c:pt idx="9">
                  <c:v>586</c:v>
                </c:pt>
                <c:pt idx="12">
                  <c:v>668</c:v>
                </c:pt>
              </c:numCache>
            </c:numRef>
          </c:val>
          <c:extLst>
            <c:ext xmlns:c16="http://schemas.microsoft.com/office/drawing/2014/chart" uri="{C3380CC4-5D6E-409C-BE32-E72D297353CC}">
              <c16:uniqueId val="{00000007-8158-424A-A026-FEDF81C9B47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519</c:v>
                </c:pt>
                <c:pt idx="2">
                  <c:v>#N/A</c:v>
                </c:pt>
                <c:pt idx="3">
                  <c:v>#N/A</c:v>
                </c:pt>
                <c:pt idx="4">
                  <c:v>520</c:v>
                </c:pt>
                <c:pt idx="5">
                  <c:v>#N/A</c:v>
                </c:pt>
                <c:pt idx="6">
                  <c:v>#N/A</c:v>
                </c:pt>
                <c:pt idx="7">
                  <c:v>440</c:v>
                </c:pt>
                <c:pt idx="8">
                  <c:v>#N/A</c:v>
                </c:pt>
                <c:pt idx="9">
                  <c:v>#N/A</c:v>
                </c:pt>
                <c:pt idx="10">
                  <c:v>313</c:v>
                </c:pt>
                <c:pt idx="11">
                  <c:v>#N/A</c:v>
                </c:pt>
                <c:pt idx="12">
                  <c:v>#N/A</c:v>
                </c:pt>
                <c:pt idx="13">
                  <c:v>387</c:v>
                </c:pt>
                <c:pt idx="14">
                  <c:v>#N/A</c:v>
                </c:pt>
              </c:numCache>
            </c:numRef>
          </c:val>
          <c:smooth val="0"/>
          <c:extLst>
            <c:ext xmlns:c16="http://schemas.microsoft.com/office/drawing/2014/chart" uri="{C3380CC4-5D6E-409C-BE32-E72D297353CC}">
              <c16:uniqueId val="{00000008-8158-424A-A026-FEDF81C9B47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7607</c:v>
                </c:pt>
                <c:pt idx="5">
                  <c:v>7286</c:v>
                </c:pt>
                <c:pt idx="8">
                  <c:v>7090</c:v>
                </c:pt>
                <c:pt idx="11">
                  <c:v>6762</c:v>
                </c:pt>
                <c:pt idx="14">
                  <c:v>6544</c:v>
                </c:pt>
              </c:numCache>
            </c:numRef>
          </c:val>
          <c:extLst>
            <c:ext xmlns:c16="http://schemas.microsoft.com/office/drawing/2014/chart" uri="{C3380CC4-5D6E-409C-BE32-E72D297353CC}">
              <c16:uniqueId val="{00000000-B2F4-4187-8FF9-C5E3F837B08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440</c:v>
                </c:pt>
                <c:pt idx="5">
                  <c:v>394</c:v>
                </c:pt>
                <c:pt idx="8">
                  <c:v>343</c:v>
                </c:pt>
                <c:pt idx="11">
                  <c:v>308</c:v>
                </c:pt>
                <c:pt idx="14">
                  <c:v>268</c:v>
                </c:pt>
              </c:numCache>
            </c:numRef>
          </c:val>
          <c:extLst>
            <c:ext xmlns:c16="http://schemas.microsoft.com/office/drawing/2014/chart" uri="{C3380CC4-5D6E-409C-BE32-E72D297353CC}">
              <c16:uniqueId val="{00000001-B2F4-4187-8FF9-C5E3F837B08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1678</c:v>
                </c:pt>
                <c:pt idx="5">
                  <c:v>1839</c:v>
                </c:pt>
                <c:pt idx="8">
                  <c:v>1731</c:v>
                </c:pt>
                <c:pt idx="11">
                  <c:v>2065</c:v>
                </c:pt>
                <c:pt idx="14">
                  <c:v>2167</c:v>
                </c:pt>
              </c:numCache>
            </c:numRef>
          </c:val>
          <c:extLst>
            <c:ext xmlns:c16="http://schemas.microsoft.com/office/drawing/2014/chart" uri="{C3380CC4-5D6E-409C-BE32-E72D297353CC}">
              <c16:uniqueId val="{00000002-B2F4-4187-8FF9-C5E3F837B08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2F4-4187-8FF9-C5E3F837B08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2F4-4187-8FF9-C5E3F837B08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2F4-4187-8FF9-C5E3F837B08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241</c:v>
                </c:pt>
                <c:pt idx="3">
                  <c:v>280</c:v>
                </c:pt>
                <c:pt idx="6">
                  <c:v>219</c:v>
                </c:pt>
                <c:pt idx="9">
                  <c:v>206</c:v>
                </c:pt>
                <c:pt idx="12">
                  <c:v>257</c:v>
                </c:pt>
              </c:numCache>
            </c:numRef>
          </c:val>
          <c:extLst>
            <c:ext xmlns:c16="http://schemas.microsoft.com/office/drawing/2014/chart" uri="{C3380CC4-5D6E-409C-BE32-E72D297353CC}">
              <c16:uniqueId val="{00000006-B2F4-4187-8FF9-C5E3F837B08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849</c:v>
                </c:pt>
                <c:pt idx="3">
                  <c:v>645</c:v>
                </c:pt>
                <c:pt idx="6">
                  <c:v>528</c:v>
                </c:pt>
                <c:pt idx="9">
                  <c:v>540</c:v>
                </c:pt>
                <c:pt idx="12">
                  <c:v>624</c:v>
                </c:pt>
              </c:numCache>
            </c:numRef>
          </c:val>
          <c:extLst>
            <c:ext xmlns:c16="http://schemas.microsoft.com/office/drawing/2014/chart" uri="{C3380CC4-5D6E-409C-BE32-E72D297353CC}">
              <c16:uniqueId val="{00000007-B2F4-4187-8FF9-C5E3F837B08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5001</c:v>
                </c:pt>
                <c:pt idx="3">
                  <c:v>4733</c:v>
                </c:pt>
                <c:pt idx="6">
                  <c:v>4299</c:v>
                </c:pt>
                <c:pt idx="9">
                  <c:v>3819</c:v>
                </c:pt>
                <c:pt idx="12">
                  <c:v>3345</c:v>
                </c:pt>
              </c:numCache>
            </c:numRef>
          </c:val>
          <c:extLst>
            <c:ext xmlns:c16="http://schemas.microsoft.com/office/drawing/2014/chart" uri="{C3380CC4-5D6E-409C-BE32-E72D297353CC}">
              <c16:uniqueId val="{00000008-B2F4-4187-8FF9-C5E3F837B08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2F4-4187-8FF9-C5E3F837B08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6693</c:v>
                </c:pt>
                <c:pt idx="3">
                  <c:v>6541</c:v>
                </c:pt>
                <c:pt idx="6">
                  <c:v>6532</c:v>
                </c:pt>
                <c:pt idx="9">
                  <c:v>6689</c:v>
                </c:pt>
                <c:pt idx="12">
                  <c:v>6453</c:v>
                </c:pt>
              </c:numCache>
            </c:numRef>
          </c:val>
          <c:extLst>
            <c:ext xmlns:c16="http://schemas.microsoft.com/office/drawing/2014/chart" uri="{C3380CC4-5D6E-409C-BE32-E72D297353CC}">
              <c16:uniqueId val="{0000000A-B2F4-4187-8FF9-C5E3F837B08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3059</c:v>
                </c:pt>
                <c:pt idx="2">
                  <c:v>#N/A</c:v>
                </c:pt>
                <c:pt idx="3">
                  <c:v>#N/A</c:v>
                </c:pt>
                <c:pt idx="4">
                  <c:v>2679</c:v>
                </c:pt>
                <c:pt idx="5">
                  <c:v>#N/A</c:v>
                </c:pt>
                <c:pt idx="6">
                  <c:v>#N/A</c:v>
                </c:pt>
                <c:pt idx="7">
                  <c:v>2413</c:v>
                </c:pt>
                <c:pt idx="8">
                  <c:v>#N/A</c:v>
                </c:pt>
                <c:pt idx="9">
                  <c:v>#N/A</c:v>
                </c:pt>
                <c:pt idx="10">
                  <c:v>2120</c:v>
                </c:pt>
                <c:pt idx="11">
                  <c:v>#N/A</c:v>
                </c:pt>
                <c:pt idx="12">
                  <c:v>#N/A</c:v>
                </c:pt>
                <c:pt idx="13">
                  <c:v>1698</c:v>
                </c:pt>
                <c:pt idx="14">
                  <c:v>#N/A</c:v>
                </c:pt>
              </c:numCache>
            </c:numRef>
          </c:val>
          <c:smooth val="0"/>
          <c:extLst>
            <c:ext xmlns:c16="http://schemas.microsoft.com/office/drawing/2014/chart" uri="{C3380CC4-5D6E-409C-BE32-E72D297353CC}">
              <c16:uniqueId val="{0000000B-B2F4-4187-8FF9-C5E3F837B08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639</c:v>
                </c:pt>
                <c:pt idx="1">
                  <c:v>626</c:v>
                </c:pt>
                <c:pt idx="2">
                  <c:v>680</c:v>
                </c:pt>
              </c:numCache>
            </c:numRef>
          </c:val>
          <c:extLst>
            <c:ext xmlns:c16="http://schemas.microsoft.com/office/drawing/2014/chart" uri="{C3380CC4-5D6E-409C-BE32-E72D297353CC}">
              <c16:uniqueId val="{00000000-11DA-46E6-AAD1-D0F47FCC3B5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182</c:v>
                </c:pt>
                <c:pt idx="1">
                  <c:v>282</c:v>
                </c:pt>
                <c:pt idx="2">
                  <c:v>423</c:v>
                </c:pt>
              </c:numCache>
            </c:numRef>
          </c:val>
          <c:extLst>
            <c:ext xmlns:c16="http://schemas.microsoft.com/office/drawing/2014/chart" uri="{C3380CC4-5D6E-409C-BE32-E72D297353CC}">
              <c16:uniqueId val="{00000001-11DA-46E6-AAD1-D0F47FCC3B5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207</c:v>
                </c:pt>
                <c:pt idx="1">
                  <c:v>179</c:v>
                </c:pt>
                <c:pt idx="2">
                  <c:v>283</c:v>
                </c:pt>
              </c:numCache>
            </c:numRef>
          </c:val>
          <c:extLst>
            <c:ext xmlns:c16="http://schemas.microsoft.com/office/drawing/2014/chart" uri="{C3380CC4-5D6E-409C-BE32-E72D297353CC}">
              <c16:uniqueId val="{00000002-11DA-46E6-AAD1-D0F47FCC3B5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{9B2AAC24-1849-4BA4-AD90-1F18A1140FF0}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860C-410D-A909-21C27ABC727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{9EC27813-58B8-43F6-A1CA-20DA2E84C4AD}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60C-410D-A909-21C27ABC727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{59FFC6F7-15F2-4C0B-8A4E-71EE965D32B2}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60C-410D-A909-21C27ABC727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{7F7B5683-1DDF-4CC9-853C-B1F50A6100DB}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60C-410D-A909-21C27ABC727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{EF8780F9-084F-429C-B8B6-F4DA974C5F0B}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60C-410D-A909-21C27ABC7273}"/>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{9567A514-2033-4FFB-9008-11E586109093}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860C-410D-A909-21C27ABC7273}"/>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{1725184A-7BA4-4C14-9E5A-F06AF6B6B03D}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860C-410D-A909-21C27ABC7273}"/>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{2CEC976B-BD5D-47D3-BBFC-3D18104DCA97}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860C-410D-A909-21C27ABC7273}"/>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{019111FF-21FF-4F73-84C2-3C83A0B60240}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860C-410D-A909-21C27ABC727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71.599999999999994</c:v>
                </c:pt>
                <c:pt idx="8">
                  <c:v>74.900000000000006</c:v>
                </c:pt>
                <c:pt idx="16">
                  <c:v>76.599999999999994</c:v>
                </c:pt>
                <c:pt idx="24">
                  <c:v>70.5</c:v>
                </c:pt>
                <c:pt idx="32">
                  <c:v>72</c:v>
                </c:pt>
              </c:numCache>
            </c:numRef>
          </c:xVal>
          <c:yVal>
            <c:numRef>
              <c:f>公会計指標分析・財政指標組合せ分析表!$BP$51:$DC$51</c:f>
              <c:numCache>
                <c:formatCode>#,##0.0;"▲ "#,##0.0</c:formatCode>
                <c:ptCount val="40"/>
                <c:pt idx="0">
                  <c:v>75.5</c:v>
                </c:pt>
                <c:pt idx="8">
                  <c:v>66.3</c:v>
                </c:pt>
                <c:pt idx="16">
                  <c:v>59.6</c:v>
                </c:pt>
                <c:pt idx="24">
                  <c:v>52.3</c:v>
                </c:pt>
                <c:pt idx="32">
                  <c:v>40.1</c:v>
                </c:pt>
              </c:numCache>
            </c:numRef>
          </c:yVal>
          <c:smooth val="0"/>
          <c:extLst>
            <c:ext xmlns:c16="http://schemas.microsoft.com/office/drawing/2014/chart" uri="{C3380CC4-5D6E-409C-BE32-E72D297353CC}">
              <c16:uniqueId val="{00000009-860C-410D-A909-21C27ABC727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{C2A15DCA-8363-4F6E-BD5E-95661A748EF2}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860C-410D-A909-21C27ABC727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{99056FC6-3E73-48A4-AD34-32768E2498DD}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60C-410D-A909-21C27ABC727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{3DDA653A-6B39-4FB5-8FCA-90BE85428D82}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60C-410D-A909-21C27ABC727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{0A941759-3929-40E7-BCD9-A74F19B2CE11}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60C-410D-A909-21C27ABC727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{9EB12B1C-25C2-48DE-84BD-D224AC59A174}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60C-410D-A909-21C27ABC7273}"/>
                </c:ext>
              </c:extLst>
            </c:dLbl>
            <c:dLbl>
              <c:idx val="8"/>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{6189F333-259C-4AEF-83D6-16B8401662C6}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860C-410D-A909-21C27ABC7273}"/>
                </c:ext>
              </c:extLst>
            </c:dLbl>
            <c:dLbl>
              <c:idx val="16"/>
              <c:layout>
                <c:manualLayout>
                  <c:x val="0"/>
                  <c:y val="6.6318043132837087E-3"/>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{89DCB2FC-9067-42ED-98DB-8060AC51576C}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860C-410D-A909-21C27ABC7273}"/>
                </c:ext>
              </c:extLst>
            </c:dLbl>
            <c:dLbl>
              <c:idx val="24"/>
              <c:layout>
                <c:manualLayout>
                  <c:x val="0"/>
                  <c:y val="-6.631804313283792E-3"/>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{424ECC6D-9F65-44CF-8F25-F8CBD0E7CF33}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860C-410D-A909-21C27ABC7273}"/>
                </c:ext>
              </c:extLst>
            </c:dLbl>
            <c:dLbl>
              <c:idx val="32"/>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{F7633A2C-5114-4812-B033-BB8A5DA65158}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860C-410D-A909-21C27ABC727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62.6</c:v>
                </c:pt>
                <c:pt idx="8">
                  <c:v>63.5</c:v>
                </c:pt>
                <c:pt idx="16">
                  <c:v>65.3</c:v>
                </c:pt>
                <c:pt idx="24">
                  <c:v>65.7</c:v>
                </c:pt>
                <c:pt idx="32">
                  <c:v>65.3</c:v>
                </c:pt>
              </c:numCache>
            </c:numRef>
          </c:xVal>
          <c:yVal>
            <c:numRef>
              <c:f>公会計指標分析・財政指標組合せ分析表!$BP$55:$DC$55</c:f>
              <c:numCache>
                <c:formatCode>#,##0.0;"▲ "#,##0.0</c:formatCode>
                <c:ptCount val="40"/>
                <c:pt idx="0">
                  <c:v>44.9</c:v>
                </c:pt>
                <c:pt idx="8">
                  <c:v>40.799999999999997</c:v>
                </c:pt>
                <c:pt idx="16">
                  <c:v>38.5</c:v>
                </c:pt>
                <c:pt idx="24">
                  <c:v>35.5</c:v>
                </c:pt>
                <c:pt idx="32">
                  <c:v>13.5</c:v>
                </c:pt>
              </c:numCache>
            </c:numRef>
          </c:yVal>
          <c:smooth val="0"/>
          <c:extLst>
            <c:ext xmlns:c16="http://schemas.microsoft.com/office/drawing/2014/chart" uri="{C3380CC4-5D6E-409C-BE32-E72D297353CC}">
              <c16:uniqueId val="{00000013-860C-410D-A909-21C27ABC7273}"/>
            </c:ext>
          </c:extLst>
        </c:ser>
        <c:dLbls>
          <c:showLegendKey val="0"/>
          <c:showVal val="1"/>
          <c:showCatName val="0"/>
          <c:showSerName val="0"/>
          <c:showPercent val="0"/>
          <c:showBubbleSize val="0"/>
        </c:dLbls>
        <c:axId val="46179840"/>
        <c:axId val="46181760"/>
      </c:scatterChart>
      <c:valAx>
        <c:axId val="46179840"/>
        <c:scaling>
          <c:orientation val="maxMin"/>
          <c:max val="80"/>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{A87B8ACE-5480-4D3D-9820-F7FF6A184EA1}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F0ED-49D3-AF22-A0FC4CB9EB0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{D8CEA4FC-D9E6-4335-B1C6-653346AAB970}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0ED-49D3-AF22-A0FC4CB9EB0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{172E5D57-A91E-4A8E-9E9E-D94FCC57A7E9}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0ED-49D3-AF22-A0FC4CB9EB0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{93B8C7B8-4E79-4C97-9E19-3CDEDA4B00B0}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0ED-49D3-AF22-A0FC4CB9EB0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{00AA7B65-E3FD-4D45-848C-B66AD7C259B9}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0ED-49D3-AF22-A0FC4CB9EB07}"/>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{405E20CF-8324-4D45-808D-FB8AA1624C8D}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F0ED-49D3-AF22-A0FC4CB9EB07}"/>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{297783F7-A582-46E9-9A8C-6CC6978F433F}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F0ED-49D3-AF22-A0FC4CB9EB07}"/>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{E1433CA8-0EFD-4B9E-9050-01BF2FFA9072}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F0ED-49D3-AF22-A0FC4CB9EB07}"/>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{B16D022D-6468-4638-BFA3-4823933FBF00}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F0ED-49D3-AF22-A0FC4CB9EB0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11.4</c:v>
                </c:pt>
                <c:pt idx="8">
                  <c:v>12.6</c:v>
                </c:pt>
                <c:pt idx="16">
                  <c:v>12.1</c:v>
                </c:pt>
                <c:pt idx="24">
                  <c:v>10.5</c:v>
                </c:pt>
                <c:pt idx="32">
                  <c:v>9.1999999999999993</c:v>
                </c:pt>
              </c:numCache>
            </c:numRef>
          </c:xVal>
          <c:yVal>
            <c:numRef>
              <c:f>公会計指標分析・財政指標組合せ分析表!$BP$73:$DC$73</c:f>
              <c:numCache>
                <c:formatCode>#,##0.0;"▲ "#,##0.0</c:formatCode>
                <c:ptCount val="40"/>
                <c:pt idx="0">
                  <c:v>75.5</c:v>
                </c:pt>
                <c:pt idx="8">
                  <c:v>66.3</c:v>
                </c:pt>
                <c:pt idx="16">
                  <c:v>59.6</c:v>
                </c:pt>
                <c:pt idx="24">
                  <c:v>52.3</c:v>
                </c:pt>
                <c:pt idx="32">
                  <c:v>40.1</c:v>
                </c:pt>
              </c:numCache>
            </c:numRef>
          </c:yVal>
          <c:smooth val="0"/>
          <c:extLst>
            <c:ext xmlns:c16="http://schemas.microsoft.com/office/drawing/2014/chart" uri="{C3380CC4-5D6E-409C-BE32-E72D297353CC}">
              <c16:uniqueId val="{00000009-F0ED-49D3-AF22-A0FC4CB9EB0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{A26C04D3-49C4-4076-A3B7-421EF6F0C698}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F0ED-49D3-AF22-A0FC4CB9EB0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{90155852-53CA-4E1E-A2E1-33668E401657}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0ED-49D3-AF22-A0FC4CB9EB0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{BA0AED19-AD89-4B08-90B2-07468B0F4C30}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0ED-49D3-AF22-A0FC4CB9EB0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{384E15D8-7EC9-44DB-A3D5-0A92C8BC2F0C}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0ED-49D3-AF22-A0FC4CB9EB0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{2F756EAC-7A55-47F7-8FC9-EDAED835A282}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0ED-49D3-AF22-A0FC4CB9EB07}"/>
                </c:ext>
              </c:extLst>
            </c:dLbl>
            <c:dLbl>
              <c:idx val="8"/>
              <c:layout>
                <c:manualLayout>
                  <c:x val="0"/>
                  <c:y val="1.4174019303969363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{D6D818D1-6260-4EA9-B16D-8FA6C906BEAC}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F0ED-49D3-AF22-A0FC4CB9EB07}"/>
                </c:ext>
              </c:extLst>
            </c:dLbl>
            <c:dLbl>
              <c:idx val="16"/>
              <c:layout>
                <c:manualLayout>
                  <c:x val="0"/>
                  <c:y val="-1.1517856959382057E-3"/>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{584A95F2-3242-4B95-9C0C-184F27B320F9}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F0ED-49D3-AF22-A0FC4CB9EB07}"/>
                </c:ext>
              </c:extLst>
            </c:dLbl>
            <c:dLbl>
              <c:idx val="24"/>
              <c:layout>
                <c:manualLayout>
                  <c:x val="0"/>
                  <c:y val="-1.3021719876677076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{66509AE8-291A-4B17-83E9-31A36AD5F411}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F0ED-49D3-AF22-A0FC4CB9EB07}"/>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{46578430-E2FE-460B-BCBD-5A16559AB3F3}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F0ED-49D3-AF22-A0FC4CB9EB0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8.9</c:v>
                </c:pt>
                <c:pt idx="16">
                  <c:v>8.9</c:v>
                </c:pt>
                <c:pt idx="24">
                  <c:v>8.8000000000000007</c:v>
                </c:pt>
                <c:pt idx="32">
                  <c:v>8.3000000000000007</c:v>
                </c:pt>
              </c:numCache>
            </c:numRef>
          </c:xVal>
          <c:yVal>
            <c:numRef>
              <c:f>公会計指標分析・財政指標組合せ分析表!$BP$77:$DC$77</c:f>
              <c:numCache>
                <c:formatCode>#,##0.0;"▲ "#,##0.0</c:formatCode>
                <c:ptCount val="40"/>
                <c:pt idx="0">
                  <c:v>44.9</c:v>
                </c:pt>
                <c:pt idx="8">
                  <c:v>40.799999999999997</c:v>
                </c:pt>
                <c:pt idx="16">
                  <c:v>38.5</c:v>
                </c:pt>
                <c:pt idx="24">
                  <c:v>35.5</c:v>
                </c:pt>
                <c:pt idx="32">
                  <c:v>13.5</c:v>
                </c:pt>
              </c:numCache>
            </c:numRef>
          </c:yVal>
          <c:smooth val="0"/>
          <c:extLst>
            <c:ext xmlns:c16="http://schemas.microsoft.com/office/drawing/2014/chart" uri="{C3380CC4-5D6E-409C-BE32-E72D297353CC}">
              <c16:uniqueId val="{00000013-F0ED-49D3-AF22-A0FC4CB9EB07}"/>
            </c:ext>
          </c:extLst>
        </c:ser>
        <c:dLbls>
          <c:showLegendKey val="0"/>
          <c:showVal val="1"/>
          <c:showCatName val="0"/>
          <c:showSerName val="0"/>
          <c:showPercent val="0"/>
          <c:showBubbleSize val="0"/>
        </c:dLbls>
        <c:axId val="84219776"/>
        <c:axId val="84234240"/>
      </c:scatterChart>
      <c:valAx>
        <c:axId val="84219776"/>
        <c:scaling>
          <c:orientation val="maxMin"/>
          <c:max val="13"/>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宮城県涌谷町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15,548
15,479
82.16
10,223,992
10,036,068
174,330
4,863,124
6,452,808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昨年度に引き続き財政力指数については若干の改善がみられたが、類似団体平均との比較では依然として大きく下回っている。平成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年度から低い数値で推移しており、財政力の脆弱さがうかがえる。財政力指数が低いということは、自主財源が低いということでもある。本町の人口は減少が続いており、令和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日時点で</a:t>
          </a:r>
          <a:r>
            <a:rPr kumimoji="1" lang="en-US" altLang="ja-JP" sz="1300">
              <a:latin typeface="ＭＳ Ｐゴシック" panose="020B0600070205080204" pitchFamily="50" charset="-128"/>
              <a:ea typeface="ＭＳ Ｐゴシック" panose="020B0600070205080204" pitchFamily="50" charset="-128"/>
            </a:rPr>
            <a:t>15,433</a:t>
          </a:r>
          <a:r>
            <a:rPr kumimoji="1" lang="ja-JP" altLang="en-US" sz="1300">
              <a:latin typeface="ＭＳ Ｐゴシック" panose="020B0600070205080204" pitchFamily="50" charset="-128"/>
              <a:ea typeface="ＭＳ Ｐゴシック" panose="020B0600070205080204" pitchFamily="50" charset="-128"/>
            </a:rPr>
            <a:t>人で高齢化率については</a:t>
          </a:r>
          <a:r>
            <a:rPr kumimoji="1" lang="en-US" altLang="ja-JP" sz="1300">
              <a:latin typeface="ＭＳ Ｐゴシック" panose="020B0600070205080204" pitchFamily="50" charset="-128"/>
              <a:ea typeface="ＭＳ Ｐゴシック" panose="020B0600070205080204" pitchFamily="50" charset="-128"/>
            </a:rPr>
            <a:t>37.4%</a:t>
          </a:r>
          <a:r>
            <a:rPr kumimoji="1" lang="ja-JP" altLang="en-US" sz="1300">
              <a:latin typeface="ＭＳ Ｐゴシック" panose="020B0600070205080204" pitchFamily="50" charset="-128"/>
              <a:ea typeface="ＭＳ Ｐゴシック" panose="020B0600070205080204" pitchFamily="50" charset="-128"/>
            </a:rPr>
            <a:t>である。総合計画の実現に向けて、町有地への企業誘致を推進するとともに、若者定住対策を重点的に進め、税収の増加を図る。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2662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146957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75020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94542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2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146957</xdr:rowOff>
    </xdr:from>
    <xdr:to>
      <xdr:col>19</xdr:col>
      <xdr:colOff>133350</xdr:colOff>
      <xdr:row>43</xdr:row>
      <xdr:rowOff>164193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51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112485</xdr:rowOff>
    </xdr:from>
    <xdr:to>
      <xdr:col>19</xdr:col>
      <xdr:colOff>184150</xdr:colOff>
      <xdr:row>43</xdr:row>
      <xdr:rowOff>42635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52812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82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44</xdr:row>
      <xdr:rowOff>9978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5365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129722</xdr:rowOff>
    </xdr:from>
    <xdr:to>
      <xdr:col>15</xdr:col>
      <xdr:colOff>133350</xdr:colOff>
      <xdr:row>43</xdr:row>
      <xdr:rowOff>59872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70049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9978</xdr:rowOff>
    </xdr:from>
    <xdr:to>
      <xdr:col>11</xdr:col>
      <xdr:colOff>31750</xdr:colOff>
      <xdr:row>44</xdr:row>
      <xdr:rowOff>27215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129722</xdr:rowOff>
    </xdr:from>
    <xdr:to>
      <xdr:col>11</xdr:col>
      <xdr:colOff>82550</xdr:colOff>
      <xdr:row>43</xdr:row>
      <xdr:rowOff>59872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70049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50999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42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96157</xdr:rowOff>
    </xdr:from>
    <xdr:to>
      <xdr:col>19</xdr:col>
      <xdr:colOff>184150</xdr:colOff>
      <xdr:row>44</xdr:row>
      <xdr:rowOff>26307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130628</xdr:rowOff>
    </xdr:from>
    <xdr:to>
      <xdr:col>11</xdr:col>
      <xdr:colOff>82550</xdr:colOff>
      <xdr:row>44</xdr:row>
      <xdr:rowOff>60778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45555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値が低いほど独自政策のために使える一般財源が多いことを示すが、当町においては、令和元年度と比較して</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ポイントの減となった。財政再建計画の推進により改善が見られたものの、依然として財政が硬直化した状態にある。</a:t>
          </a:r>
        </a:p>
        <a:p>
          <a:r>
            <a:rPr kumimoji="1" lang="ja-JP" altLang="en-US" sz="1300">
              <a:latin typeface="ＭＳ Ｐゴシック" panose="020B0600070205080204" pitchFamily="50" charset="-128"/>
              <a:ea typeface="ＭＳ Ｐゴシック" panose="020B0600070205080204" pitchFamily="50" charset="-128"/>
            </a:rPr>
            <a:t>経常収入が少なく、余剰財源がない状況にあることから、経常収支の改善に向けて、今後は税収等を増やすための取り組みや事業見直し、公共施設の適正配置に努め、更なる財政の健全化を図る。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66548</xdr:rowOff>
    </xdr:from>
    <xdr:to>
      <xdr:col>23</xdr:col>
      <xdr:colOff>133350</xdr:colOff>
      <xdr:row>65</xdr:row>
      <xdr:rowOff>152654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82098"/>
          <a:ext cx="0" cy="1114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124731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152654</xdr:rowOff>
    </xdr:from>
    <xdr:to>
      <xdr:col>24</xdr:col>
      <xdr:colOff>12700</xdr:colOff>
      <xdr:row>65</xdr:row>
      <xdr:rowOff>152654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152925</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2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66548</xdr:rowOff>
    </xdr:from>
    <xdr:to>
      <xdr:col>24</xdr:col>
      <xdr:colOff>12700</xdr:colOff>
      <xdr:row>59</xdr:row>
      <xdr:rowOff>66548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8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15240</xdr:rowOff>
    </xdr:from>
    <xdr:to>
      <xdr:col>23</xdr:col>
      <xdr:colOff>133350</xdr:colOff>
      <xdr:row>64</xdr:row>
      <xdr:rowOff>135890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98804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135890</xdr:rowOff>
    </xdr:from>
    <xdr:to>
      <xdr:col>19</xdr:col>
      <xdr:colOff>133350</xdr:colOff>
      <xdr:row>65</xdr:row>
      <xdr:rowOff>85090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10869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77978</xdr:rowOff>
    </xdr:from>
    <xdr:to>
      <xdr:col>19</xdr:col>
      <xdr:colOff>184150</xdr:colOff>
      <xdr:row>64</xdr:row>
      <xdr:rowOff>8128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18305</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4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85090</xdr:rowOff>
    </xdr:from>
    <xdr:to>
      <xdr:col>15</xdr:col>
      <xdr:colOff>82550</xdr:colOff>
      <xdr:row>65</xdr:row>
      <xdr:rowOff>94742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22934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73152</xdr:rowOff>
    </xdr:from>
    <xdr:to>
      <xdr:col>15</xdr:col>
      <xdr:colOff>133350</xdr:colOff>
      <xdr:row>64</xdr:row>
      <xdr:rowOff>3302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13479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4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94742</xdr:rowOff>
    </xdr:from>
    <xdr:to>
      <xdr:col>11</xdr:col>
      <xdr:colOff>31750</xdr:colOff>
      <xdr:row>65</xdr:row>
      <xdr:rowOff>118872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23899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53848</xdr:rowOff>
    </xdr:from>
    <xdr:to>
      <xdr:col>11</xdr:col>
      <xdr:colOff>82550</xdr:colOff>
      <xdr:row>63</xdr:row>
      <xdr:rowOff>155448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165625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2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10414</xdr:rowOff>
    </xdr:from>
    <xdr:to>
      <xdr:col>7</xdr:col>
      <xdr:colOff>31750</xdr:colOff>
      <xdr:row>63</xdr:row>
      <xdr:rowOff>112014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122191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107967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0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85090</xdr:rowOff>
    </xdr:from>
    <xdr:to>
      <xdr:col>19</xdr:col>
      <xdr:colOff>184150</xdr:colOff>
      <xdr:row>65</xdr:row>
      <xdr:rowOff>15240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34290</xdr:rowOff>
    </xdr:from>
    <xdr:to>
      <xdr:col>15</xdr:col>
      <xdr:colOff>133350</xdr:colOff>
      <xdr:row>65</xdr:row>
      <xdr:rowOff>135890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120667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43942</xdr:rowOff>
    </xdr:from>
    <xdr:to>
      <xdr:col>11</xdr:col>
      <xdr:colOff>82550</xdr:colOff>
      <xdr:row>65</xdr:row>
      <xdr:rowOff>145542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130319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68072</xdr:rowOff>
    </xdr:from>
    <xdr:to>
      <xdr:col>7</xdr:col>
      <xdr:colOff>31750</xdr:colOff>
      <xdr:row>65</xdr:row>
      <xdr:rowOff>169672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154449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29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[171,758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年度決算においても人件費・物件費等の合計額の人口１人当たりの金額が類似団体平均を下回っているが、人件費・物件費ともに令和元年度よりも数値は上昇している。</a:t>
          </a:r>
        </a:p>
        <a:p>
          <a:r>
            <a:rPr kumimoji="1" lang="ja-JP" altLang="en-US" sz="1300">
              <a:latin typeface="ＭＳ Ｐゴシック" panose="020B0600070205080204" pitchFamily="50" charset="-128"/>
              <a:ea typeface="ＭＳ Ｐゴシック" panose="020B0600070205080204" pitchFamily="50" charset="-128"/>
            </a:rPr>
            <a:t>今後の推移としては、第五次涌谷町行政改革大綱に基づき、業務の民間委託化を推進していることから、委託料等（物件費）の上昇が見込まれるため、これらも含め単なる性質のシフトにとどまることなく、経費を抑制していく必要があ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150616</xdr:rowOff>
    </xdr:from>
    <xdr:to>
      <xdr:col>23</xdr:col>
      <xdr:colOff>133350</xdr:colOff>
      <xdr:row>89</xdr:row>
      <xdr:rowOff>70317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038066"/>
          <a:ext cx="0" cy="1291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42394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70317</xdr:rowOff>
    </xdr:from>
    <xdr:to>
      <xdr:col>24</xdr:col>
      <xdr:colOff>12700</xdr:colOff>
      <xdr:row>89</xdr:row>
      <xdr:rowOff>70317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29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65543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8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150616</xdr:rowOff>
    </xdr:from>
    <xdr:to>
      <xdr:col>24</xdr:col>
      <xdr:colOff>12700</xdr:colOff>
      <xdr:row>81</xdr:row>
      <xdr:rowOff>150616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03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94338</xdr:rowOff>
    </xdr:from>
    <xdr:to>
      <xdr:col>23</xdr:col>
      <xdr:colOff>133350</xdr:colOff>
      <xdr:row>83</xdr:row>
      <xdr:rowOff>147490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53238"/>
          <a:ext cx="838200" cy="22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22077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42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50000</xdr:rowOff>
    </xdr:from>
    <xdr:to>
      <xdr:col>23</xdr:col>
      <xdr:colOff>184150</xdr:colOff>
      <xdr:row>84</xdr:row>
      <xdr:rowOff>151600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45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13703</xdr:rowOff>
    </xdr:from>
    <xdr:to>
      <xdr:col>19</xdr:col>
      <xdr:colOff>133350</xdr:colOff>
      <xdr:row>82</xdr:row>
      <xdr:rowOff>94338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72603"/>
          <a:ext cx="889000" cy="8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85784</xdr:rowOff>
    </xdr:from>
    <xdr:to>
      <xdr:col>19</xdr:col>
      <xdr:colOff>184150</xdr:colOff>
      <xdr:row>84</xdr:row>
      <xdr:rowOff>15934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711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402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6609</xdr:rowOff>
    </xdr:from>
    <xdr:to>
      <xdr:col>15</xdr:col>
      <xdr:colOff>82550</xdr:colOff>
      <xdr:row>82</xdr:row>
      <xdr:rowOff>13703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65509"/>
          <a:ext cx="889000" cy="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33727</xdr:rowOff>
    </xdr:from>
    <xdr:to>
      <xdr:col>15</xdr:col>
      <xdr:colOff>133350</xdr:colOff>
      <xdr:row>83</xdr:row>
      <xdr:rowOff>135327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120104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5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142122</xdr:rowOff>
    </xdr:from>
    <xdr:to>
      <xdr:col>11</xdr:col>
      <xdr:colOff>31750</xdr:colOff>
      <xdr:row>82</xdr:row>
      <xdr:rowOff>6609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29572"/>
          <a:ext cx="889000" cy="3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23439</xdr:rowOff>
    </xdr:from>
    <xdr:to>
      <xdr:col>11</xdr:col>
      <xdr:colOff>82550</xdr:colOff>
      <xdr:row>83</xdr:row>
      <xdr:rowOff>125039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5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109816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34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12846</xdr:rowOff>
    </xdr:from>
    <xdr:to>
      <xdr:col>7</xdr:col>
      <xdr:colOff>31750</xdr:colOff>
      <xdr:row>83</xdr:row>
      <xdr:rowOff>114446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99223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32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96690</xdr:rowOff>
    </xdr:from>
    <xdr:to>
      <xdr:col>23</xdr:col>
      <xdr:colOff>184150</xdr:colOff>
      <xdr:row>84</xdr:row>
      <xdr:rowOff>26840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2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113217</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1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43538</xdr:rowOff>
    </xdr:from>
    <xdr:to>
      <xdr:col>19</xdr:col>
      <xdr:colOff>184150</xdr:colOff>
      <xdr:row>82</xdr:row>
      <xdr:rowOff>145138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0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155315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71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134353</xdr:rowOff>
    </xdr:from>
    <xdr:to>
      <xdr:col>15</xdr:col>
      <xdr:colOff>133350</xdr:colOff>
      <xdr:row>82</xdr:row>
      <xdr:rowOff>64503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2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74680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90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127259</xdr:rowOff>
    </xdr:from>
    <xdr:to>
      <xdr:col>11</xdr:col>
      <xdr:colOff>82550</xdr:colOff>
      <xdr:row>82</xdr:row>
      <xdr:rowOff>57409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1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67586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83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91322</xdr:rowOff>
    </xdr:from>
    <xdr:to>
      <xdr:col>7</xdr:col>
      <xdr:colOff>31750</xdr:colOff>
      <xdr:row>82</xdr:row>
      <xdr:rowOff>21472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7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31649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従来から類似団体と比較して</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ポイント程度低い数値で推移している。令和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年度においては、前年度から</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ポイント減少した。要因としては令和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年度採用者や令和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年度退職者の変動が主な要因と考えられる。しかしながら、依然として全国平均を下回っていることから、今後も指数の変動要因を分析しながら引き続き給与水準の適正化に努めていく。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121557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12700</xdr:rowOff>
    </xdr:from>
    <xdr:to>
      <xdr:col>81</xdr:col>
      <xdr:colOff>44450</xdr:colOff>
      <xdr:row>84</xdr:row>
      <xdr:rowOff>99786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243050"/>
          <a:ext cx="838200" cy="25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5641</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75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64407</xdr:rowOff>
    </xdr:from>
    <xdr:to>
      <xdr:col>77</xdr:col>
      <xdr:colOff>44450</xdr:colOff>
      <xdr:row>84</xdr:row>
      <xdr:rowOff>99786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294757"/>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85271</xdr:rowOff>
    </xdr:from>
    <xdr:to>
      <xdr:col>77</xdr:col>
      <xdr:colOff>95250</xdr:colOff>
      <xdr:row>87</xdr:row>
      <xdr:rowOff>15421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64407</xdr:rowOff>
    </xdr:from>
    <xdr:to>
      <xdr:col>72</xdr:col>
      <xdr:colOff>203200</xdr:colOff>
      <xdr:row>83</xdr:row>
      <xdr:rowOff>64407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294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85271</xdr:rowOff>
    </xdr:from>
    <xdr:to>
      <xdr:col>73</xdr:col>
      <xdr:colOff>44450</xdr:colOff>
      <xdr:row>87</xdr:row>
      <xdr:rowOff>15421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64407</xdr:rowOff>
    </xdr:from>
    <xdr:to>
      <xdr:col>68</xdr:col>
      <xdr:colOff>152400</xdr:colOff>
      <xdr:row>83</xdr:row>
      <xdr:rowOff>81643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2947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154413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133350</xdr:rowOff>
    </xdr:from>
    <xdr:to>
      <xdr:col>81</xdr:col>
      <xdr:colOff>95250</xdr:colOff>
      <xdr:row>83</xdr:row>
      <xdr:rowOff>63500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149877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48986</xdr:rowOff>
    </xdr:from>
    <xdr:to>
      <xdr:col>77</xdr:col>
      <xdr:colOff>95250</xdr:colOff>
      <xdr:row>84</xdr:row>
      <xdr:rowOff>150586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160763</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21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13607</xdr:rowOff>
    </xdr:from>
    <xdr:to>
      <xdr:col>73</xdr:col>
      <xdr:colOff>44450</xdr:colOff>
      <xdr:row>83</xdr:row>
      <xdr:rowOff>115207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125384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13607</xdr:rowOff>
    </xdr:from>
    <xdr:to>
      <xdr:col>68</xdr:col>
      <xdr:colOff>203200</xdr:colOff>
      <xdr:row>83</xdr:row>
      <xdr:rowOff>115207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125384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30843</xdr:rowOff>
    </xdr:from>
    <xdr:to>
      <xdr:col>64</xdr:col>
      <xdr:colOff>152400</xdr:colOff>
      <xdr:row>83</xdr:row>
      <xdr:rowOff>132443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142620</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類似団体平均並みの水準といえる。職員数は、公営企業会計部門も含めた総数で前年度より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12</a:t>
          </a:r>
          <a:r>
            <a:rPr kumimoji="1" lang="ja-JP" altLang="en-US" sz="1300">
              <a:solidFill>
                <a:schemeClr val="tx1"/>
              </a:solidFill>
              <a:latin typeface="ＭＳ Ｐゴシック" panose="020B0600070205080204" pitchFamily="50" charset="-128"/>
              <a:ea typeface="ＭＳ Ｐゴシック" panose="020B0600070205080204" pitchFamily="50" charset="-128"/>
            </a:rPr>
            <a:t>人減の</a:t>
          </a:r>
          <a:r>
            <a:rPr kumimoji="1" lang="en-US" altLang="ja-JP" sz="1300">
              <a:solidFill>
                <a:schemeClr val="tx1"/>
              </a:solidFill>
              <a:latin typeface="ＭＳ Ｐゴシック" panose="020B0600070205080204" pitchFamily="50" charset="-128"/>
              <a:ea typeface="ＭＳ Ｐゴシック" panose="020B0600070205080204" pitchFamily="50" charset="-128"/>
            </a:rPr>
            <a:t>322</a:t>
          </a:r>
          <a:r>
            <a:rPr kumimoji="1" lang="ja-JP" altLang="en-US" sz="1300">
              <a:solidFill>
                <a:schemeClr val="tx1"/>
              </a:solidFill>
              <a:latin typeface="ＭＳ Ｐゴシック" panose="020B0600070205080204" pitchFamily="50" charset="-128"/>
              <a:ea typeface="ＭＳ Ｐゴシック" panose="020B0600070205080204" pitchFamily="50" charset="-128"/>
            </a:rPr>
            <a:t>人となった。主な減の部門としては、病院事業が</a:t>
          </a:r>
          <a:r>
            <a:rPr kumimoji="1" lang="en-US" altLang="ja-JP" sz="1300">
              <a:solidFill>
                <a:schemeClr val="tx1"/>
              </a:solidFill>
              <a:latin typeface="ＭＳ Ｐゴシック" panose="020B0600070205080204" pitchFamily="50" charset="-128"/>
              <a:ea typeface="ＭＳ Ｐゴシック" panose="020B0600070205080204" pitchFamily="50" charset="-128"/>
            </a:rPr>
            <a:t>7</a:t>
          </a:r>
          <a:r>
            <a:rPr kumimoji="1" lang="ja-JP" altLang="en-US" sz="1300">
              <a:solidFill>
                <a:schemeClr val="tx1"/>
              </a:solidFill>
              <a:latin typeface="ＭＳ Ｐゴシック" panose="020B0600070205080204" pitchFamily="50" charset="-128"/>
              <a:ea typeface="ＭＳ Ｐゴシック" panose="020B0600070205080204" pitchFamily="50" charset="-128"/>
            </a:rPr>
            <a:t>人の減となっている。普通会計部門では昨年度同数の</a:t>
          </a:r>
          <a:r>
            <a:rPr kumimoji="1" lang="en-US" altLang="ja-JP" sz="1300">
              <a:solidFill>
                <a:schemeClr val="tx1"/>
              </a:solidFill>
              <a:latin typeface="ＭＳ Ｐゴシック" panose="020B0600070205080204" pitchFamily="50" charset="-128"/>
              <a:ea typeface="ＭＳ Ｐゴシック" panose="020B0600070205080204" pitchFamily="50" charset="-128"/>
            </a:rPr>
            <a:t>155</a:t>
          </a:r>
          <a:r>
            <a:rPr kumimoji="1" lang="ja-JP" altLang="en-US" sz="1300">
              <a:solidFill>
                <a:schemeClr val="tx1"/>
              </a:solidFill>
              <a:latin typeface="ＭＳ Ｐゴシック" panose="020B0600070205080204" pitchFamily="50" charset="-128"/>
              <a:ea typeface="ＭＳ Ｐゴシック" panose="020B0600070205080204" pitchFamily="50" charset="-128"/>
            </a:rPr>
            <a:t>人であるが、地方分権の推進や制度改正等による業務量増加や定年退職の増、断続的に発生する病休職員により、職員一人ひとりの負担は大きくなっている。さらに、財政再建計画において定員管理の見直しを行い、人件費の削減を推進していくことから、今後についても、多様な雇人材の活用や職員の柔軟な活用を図るなど、バランスを考慮した定員管理に努め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54081</xdr:rowOff>
    </xdr:from>
    <xdr:to>
      <xdr:col>81</xdr:col>
      <xdr:colOff>44450</xdr:colOff>
      <xdr:row>67</xdr:row>
      <xdr:rowOff>86043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69631"/>
          <a:ext cx="0" cy="1403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58120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45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86043</xdr:rowOff>
    </xdr:from>
    <xdr:to>
      <xdr:col>81</xdr:col>
      <xdr:colOff>133350</xdr:colOff>
      <xdr:row>67</xdr:row>
      <xdr:rowOff>86043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73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140458</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13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54081</xdr:rowOff>
    </xdr:from>
    <xdr:to>
      <xdr:col>81</xdr:col>
      <xdr:colOff>133350</xdr:colOff>
      <xdr:row>59</xdr:row>
      <xdr:rowOff>54081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6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112819</xdr:rowOff>
    </xdr:from>
    <xdr:to>
      <xdr:col>81</xdr:col>
      <xdr:colOff>44450</xdr:colOff>
      <xdr:row>62</xdr:row>
      <xdr:rowOff>159068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742719"/>
          <a:ext cx="8382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24253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827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7726</xdr:rowOff>
    </xdr:from>
    <xdr:to>
      <xdr:col>81</xdr:col>
      <xdr:colOff>95250</xdr:colOff>
      <xdr:row>62</xdr:row>
      <xdr:rowOff>109326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80645</xdr:rowOff>
    </xdr:from>
    <xdr:to>
      <xdr:col>77</xdr:col>
      <xdr:colOff>44450</xdr:colOff>
      <xdr:row>62</xdr:row>
      <xdr:rowOff>112819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710545"/>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47943</xdr:rowOff>
    </xdr:from>
    <xdr:to>
      <xdr:col>77</xdr:col>
      <xdr:colOff>95250</xdr:colOff>
      <xdr:row>62</xdr:row>
      <xdr:rowOff>149543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159720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46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68580</xdr:rowOff>
    </xdr:from>
    <xdr:to>
      <xdr:col>72</xdr:col>
      <xdr:colOff>203200</xdr:colOff>
      <xdr:row>62</xdr:row>
      <xdr:rowOff>80645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69848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19791</xdr:rowOff>
    </xdr:from>
    <xdr:to>
      <xdr:col>73</xdr:col>
      <xdr:colOff>44450</xdr:colOff>
      <xdr:row>62</xdr:row>
      <xdr:rowOff>121391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131568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1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60537</xdr:rowOff>
    </xdr:from>
    <xdr:to>
      <xdr:col>68</xdr:col>
      <xdr:colOff>152400</xdr:colOff>
      <xdr:row>62</xdr:row>
      <xdr:rowOff>68580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6904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107438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147003</xdr:rowOff>
    </xdr:from>
    <xdr:to>
      <xdr:col>64</xdr:col>
      <xdr:colOff>152400</xdr:colOff>
      <xdr:row>62</xdr:row>
      <xdr:rowOff>77153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87330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108268</xdr:rowOff>
    </xdr:from>
    <xdr:to>
      <xdr:col>81</xdr:col>
      <xdr:colOff>95250</xdr:colOff>
      <xdr:row>63</xdr:row>
      <xdr:rowOff>38418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80345</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71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62019</xdr:rowOff>
    </xdr:from>
    <xdr:to>
      <xdr:col>77</xdr:col>
      <xdr:colOff>95250</xdr:colOff>
      <xdr:row>62</xdr:row>
      <xdr:rowOff>163619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148396</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77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29845</xdr:rowOff>
    </xdr:from>
    <xdr:to>
      <xdr:col>73</xdr:col>
      <xdr:colOff>44450</xdr:colOff>
      <xdr:row>62</xdr:row>
      <xdr:rowOff>131445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116222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17780</xdr:rowOff>
    </xdr:from>
    <xdr:to>
      <xdr:col>68</xdr:col>
      <xdr:colOff>203200</xdr:colOff>
      <xdr:row>62</xdr:row>
      <xdr:rowOff>119380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104157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9737</xdr:rowOff>
    </xdr:from>
    <xdr:to>
      <xdr:col>64</xdr:col>
      <xdr:colOff>152400</xdr:colOff>
      <xdr:row>62</xdr:row>
      <xdr:rowOff>111337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96114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年度は実質公債費比率が</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ポイント減少し、類似団体平均との比較では、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ポイント上回った。</a:t>
          </a:r>
          <a:r>
            <a:rPr kumimoji="1" lang="ja-JP" altLang="en-US" sz="1300">
              <a:solidFill>
                <a:schemeClr val="tx1"/>
              </a:solidFill>
              <a:latin typeface="ＭＳ Ｐゴシック" panose="020B0600070205080204" pitchFamily="50" charset="-128"/>
              <a:ea typeface="ＭＳ Ｐゴシック" panose="020B0600070205080204" pitchFamily="50" charset="-128"/>
            </a:rPr>
            <a:t>公営企業への繰出金の減少に伴う公営企業の地方債に充当したと認められる繰入金の減少等により</a:t>
          </a:r>
          <a:r>
            <a:rPr kumimoji="1" lang="ja-JP" altLang="en-US" sz="1300">
              <a:latin typeface="ＭＳ Ｐゴシック" panose="020B0600070205080204" pitchFamily="50" charset="-128"/>
              <a:ea typeface="ＭＳ Ｐゴシック" panose="020B0600070205080204" pitchFamily="50" charset="-128"/>
            </a:rPr>
            <a:t>、単年度では</a:t>
          </a:r>
          <a:r>
            <a:rPr kumimoji="1" lang="en-US" altLang="ja-JP" sz="1300">
              <a:latin typeface="ＭＳ Ｐゴシック" panose="020B0600070205080204" pitchFamily="50" charset="-128"/>
              <a:ea typeface="ＭＳ Ｐゴシック" panose="020B0600070205080204" pitchFamily="50" charset="-128"/>
            </a:rPr>
            <a:t>1.37</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今後も償還とのバランスを取りながら、計画的な地方債発行等を行うことにより、数値の抑制に努める。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134874</xdr:rowOff>
    </xdr:from>
    <xdr:to>
      <xdr:col>81</xdr:col>
      <xdr:colOff>44450</xdr:colOff>
      <xdr:row>45</xdr:row>
      <xdr:rowOff>22606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3562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49801</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134874</xdr:rowOff>
    </xdr:from>
    <xdr:to>
      <xdr:col>81</xdr:col>
      <xdr:colOff>133350</xdr:colOff>
      <xdr:row>35</xdr:row>
      <xdr:rowOff>134874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119634</xdr:rowOff>
    </xdr:from>
    <xdr:to>
      <xdr:col>81</xdr:col>
      <xdr:colOff>44450</xdr:colOff>
      <xdr:row>42</xdr:row>
      <xdr:rowOff>73660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149084"/>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169943</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85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73660</xdr:rowOff>
    </xdr:from>
    <xdr:to>
      <xdr:col>77</xdr:col>
      <xdr:colOff>44450</xdr:colOff>
      <xdr:row>43</xdr:row>
      <xdr:rowOff>56642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7274560"/>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142003</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8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56642</xdr:rowOff>
    </xdr:from>
    <xdr:to>
      <xdr:col>72</xdr:col>
      <xdr:colOff>203200</xdr:colOff>
      <xdr:row>43</xdr:row>
      <xdr:rowOff>104902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742899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160528</xdr:rowOff>
    </xdr:from>
    <xdr:to>
      <xdr:col>68</xdr:col>
      <xdr:colOff>152400</xdr:colOff>
      <xdr:row>43</xdr:row>
      <xdr:rowOff>104902</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736142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151655</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40911</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07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22860</xdr:rowOff>
    </xdr:from>
    <xdr:to>
      <xdr:col>77</xdr:col>
      <xdr:colOff>95250</xdr:colOff>
      <xdr:row>42</xdr:row>
      <xdr:rowOff>124460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109237</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5842</xdr:rowOff>
    </xdr:from>
    <xdr:to>
      <xdr:col>73</xdr:col>
      <xdr:colOff>44450</xdr:colOff>
      <xdr:row>43</xdr:row>
      <xdr:rowOff>107442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92219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46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54102</xdr:rowOff>
    </xdr:from>
    <xdr:to>
      <xdr:col>68</xdr:col>
      <xdr:colOff>203200</xdr:colOff>
      <xdr:row>43</xdr:row>
      <xdr:rowOff>155702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140479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109728</xdr:rowOff>
    </xdr:from>
    <xdr:to>
      <xdr:col>64</xdr:col>
      <xdr:colOff>152400</xdr:colOff>
      <xdr:row>43</xdr:row>
      <xdr:rowOff>39878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24655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26.6</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年度に始まった工場立地基盤整備事業や小学校統合に伴う改修事業に係る地方債の借入に伴い、平成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年度以降数値が悪化した。</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年度は充当可能財源が減少しているものの、公営企業債等繰入見込額の減少により、令和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12.2</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今後も地方債の借入と公債費のバランスに注視していく。</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144236</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116313</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144236</xdr:rowOff>
    </xdr:from>
    <xdr:to>
      <xdr:col>81</xdr:col>
      <xdr:colOff>133350</xdr:colOff>
      <xdr:row>22</xdr:row>
      <xdr:rowOff>144236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89716</xdr:rowOff>
    </xdr:from>
    <xdr:to>
      <xdr:col>81</xdr:col>
      <xdr:colOff>44450</xdr:colOff>
      <xdr:row>18</xdr:row>
      <xdr:rowOff>128542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3004366"/>
          <a:ext cx="838200" cy="21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111323</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340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94796</xdr:rowOff>
    </xdr:from>
    <xdr:to>
      <xdr:col>81</xdr:col>
      <xdr:colOff>95250</xdr:colOff>
      <xdr:row>15</xdr:row>
      <xdr:rowOff>24946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4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128542</xdr:rowOff>
    </xdr:from>
    <xdr:to>
      <xdr:col>77</xdr:col>
      <xdr:colOff>44450</xdr:colOff>
      <xdr:row>19</xdr:row>
      <xdr:rowOff>82913</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3214642"/>
          <a:ext cx="889000" cy="12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131082</xdr:rowOff>
    </xdr:from>
    <xdr:to>
      <xdr:col>77</xdr:col>
      <xdr:colOff>95250</xdr:colOff>
      <xdr:row>17</xdr:row>
      <xdr:rowOff>61232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8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71409</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643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82913</xdr:rowOff>
    </xdr:from>
    <xdr:to>
      <xdr:col>72</xdr:col>
      <xdr:colOff>203200</xdr:colOff>
      <xdr:row>20</xdr:row>
      <xdr:rowOff>26942</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3340463"/>
          <a:ext cx="889000" cy="11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11339</xdr:rowOff>
    </xdr:from>
    <xdr:to>
      <xdr:col>73</xdr:col>
      <xdr:colOff>44450</xdr:colOff>
      <xdr:row>17</xdr:row>
      <xdr:rowOff>112939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92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123116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694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26942</xdr:rowOff>
    </xdr:from>
    <xdr:to>
      <xdr:col>68</xdr:col>
      <xdr:colOff>152400</xdr:colOff>
      <xdr:row>21</xdr:row>
      <xdr:rowOff>14061</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3455942"/>
          <a:ext cx="8890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50981</xdr:rowOff>
    </xdr:from>
    <xdr:to>
      <xdr:col>68</xdr:col>
      <xdr:colOff>203200</xdr:colOff>
      <xdr:row>17</xdr:row>
      <xdr:rowOff>152581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96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162758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73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121648</xdr:rowOff>
    </xdr:from>
    <xdr:to>
      <xdr:col>64</xdr:col>
      <xdr:colOff>152400</xdr:colOff>
      <xdr:row>18</xdr:row>
      <xdr:rowOff>51798</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303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61975</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805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38916</xdr:rowOff>
    </xdr:from>
    <xdr:to>
      <xdr:col>81</xdr:col>
      <xdr:colOff>95250</xdr:colOff>
      <xdr:row>17</xdr:row>
      <xdr:rowOff>140516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95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10993</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92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77742</xdr:rowOff>
    </xdr:from>
    <xdr:to>
      <xdr:col>77</xdr:col>
      <xdr:colOff>95250</xdr:colOff>
      <xdr:row>19</xdr:row>
      <xdr:rowOff>7892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316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164119</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3250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32113</xdr:rowOff>
    </xdr:from>
    <xdr:to>
      <xdr:col>73</xdr:col>
      <xdr:colOff>44450</xdr:colOff>
      <xdr:row>19</xdr:row>
      <xdr:rowOff>133713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328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118490</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37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147592</xdr:rowOff>
    </xdr:from>
    <xdr:to>
      <xdr:col>68</xdr:col>
      <xdr:colOff>203200</xdr:colOff>
      <xdr:row>20</xdr:row>
      <xdr:rowOff>77742</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40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62519</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49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134711</xdr:rowOff>
    </xdr:from>
    <xdr:to>
      <xdr:col>64</xdr:col>
      <xdr:colOff>152400</xdr:colOff>
      <xdr:row>21</xdr:row>
      <xdr:rowOff>64861</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356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49638</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65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宮城県涌谷町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15,548
15,479
82.16
10,223,992
10,036,068
174,330
4,863,124
6,452,808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類似団体平均と比較して職員数が多いため、令和元年度との比較で</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ポイント減少し若干改善してはいるものの、人件費に係る経常収支比率は高くなっている。これは当町の地理的要因で幼稚園</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園と保育所の運営を行っているためであり、行政サービスの提供方法の差異によるものではあるが、新規採用職員の計画的な補充や事務の効率化を推進し、適正な定員管理に努める。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24130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287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140716</xdr:rowOff>
    </xdr:from>
    <xdr:to>
      <xdr:col>24</xdr:col>
      <xdr:colOff>25400</xdr:colOff>
      <xdr:row>37</xdr:row>
      <xdr:rowOff>10414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1291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80281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10414</xdr:rowOff>
    </xdr:from>
    <xdr:to>
      <xdr:col>19</xdr:col>
      <xdr:colOff>187325</xdr:colOff>
      <xdr:row>37</xdr:row>
      <xdr:rowOff>28702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540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71628</xdr:rowOff>
    </xdr:from>
    <xdr:to>
      <xdr:col>20</xdr:col>
      <xdr:colOff>38100</xdr:colOff>
      <xdr:row>37</xdr:row>
      <xdr:rowOff>1778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11955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28702</xdr:rowOff>
    </xdr:from>
    <xdr:to>
      <xdr:col>15</xdr:col>
      <xdr:colOff>98425</xdr:colOff>
      <xdr:row>37</xdr:row>
      <xdr:rowOff>51562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723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71628</xdr:rowOff>
    </xdr:from>
    <xdr:to>
      <xdr:col>15</xdr:col>
      <xdr:colOff>149225</xdr:colOff>
      <xdr:row>37</xdr:row>
      <xdr:rowOff>1778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11955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33274</xdr:rowOff>
    </xdr:from>
    <xdr:to>
      <xdr:col>11</xdr:col>
      <xdr:colOff>9525</xdr:colOff>
      <xdr:row>37</xdr:row>
      <xdr:rowOff>51562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769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67056</xdr:rowOff>
    </xdr:from>
    <xdr:to>
      <xdr:col>11</xdr:col>
      <xdr:colOff>60325</xdr:colOff>
      <xdr:row>36</xdr:row>
      <xdr:rowOff>168656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7383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57912</xdr:rowOff>
    </xdr:from>
    <xdr:to>
      <xdr:col>6</xdr:col>
      <xdr:colOff>171450</xdr:colOff>
      <xdr:row>36</xdr:row>
      <xdr:rowOff>159512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169689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106443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131064</xdr:rowOff>
    </xdr:from>
    <xdr:to>
      <xdr:col>20</xdr:col>
      <xdr:colOff>38100</xdr:colOff>
      <xdr:row>37</xdr:row>
      <xdr:rowOff>61214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45991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149352</xdr:rowOff>
    </xdr:from>
    <xdr:to>
      <xdr:col>15</xdr:col>
      <xdr:colOff>149225</xdr:colOff>
      <xdr:row>37</xdr:row>
      <xdr:rowOff>79502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762</xdr:rowOff>
    </xdr:from>
    <xdr:to>
      <xdr:col>11</xdr:col>
      <xdr:colOff>60325</xdr:colOff>
      <xdr:row>37</xdr:row>
      <xdr:rowOff>102362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87139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ポイント下回っているが、委託料等の増により増加傾向である。今後においては、財政を圧迫しないよう節約等により歳出の適正化を図ることが必要である。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20</xdr:row>
      <xdr:rowOff>139700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082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111777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139700</xdr:rowOff>
    </xdr:from>
    <xdr:to>
      <xdr:col>82</xdr:col>
      <xdr:colOff>196850</xdr:colOff>
      <xdr:row>20</xdr:row>
      <xdr:rowOff>139700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6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158750</xdr:rowOff>
    </xdr:from>
    <xdr:to>
      <xdr:col>82</xdr:col>
      <xdr:colOff>107950</xdr:colOff>
      <xdr:row>16</xdr:row>
      <xdr:rowOff>88900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7305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156227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2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xdr:rowOff>
    </xdr:from>
    <xdr:to>
      <xdr:col>82</xdr:col>
      <xdr:colOff>158750</xdr:colOff>
      <xdr:row>16</xdr:row>
      <xdr:rowOff>114300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158750</xdr:rowOff>
    </xdr:from>
    <xdr:to>
      <xdr:col>78</xdr:col>
      <xdr:colOff>69850</xdr:colOff>
      <xdr:row>16</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30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25400</xdr:rowOff>
    </xdr:from>
    <xdr:to>
      <xdr:col>78</xdr:col>
      <xdr:colOff>120650</xdr:colOff>
      <xdr:row>16</xdr:row>
      <xdr:rowOff>127000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137177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3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95250</xdr:rowOff>
    </xdr:from>
    <xdr:to>
      <xdr:col>73</xdr:col>
      <xdr:colOff>180975</xdr:colOff>
      <xdr:row>15</xdr:row>
      <xdr:rowOff>158750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667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31750</xdr:rowOff>
    </xdr:from>
    <xdr:to>
      <xdr:col>69</xdr:col>
      <xdr:colOff>92075</xdr:colOff>
      <xdr:row>15</xdr:row>
      <xdr:rowOff>95250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603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99077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107950</xdr:rowOff>
    </xdr:from>
    <xdr:to>
      <xdr:col>82</xdr:col>
      <xdr:colOff>158750</xdr:colOff>
      <xdr:row>16</xdr:row>
      <xdr:rowOff>38100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124477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107950</xdr:rowOff>
    </xdr:from>
    <xdr:to>
      <xdr:col>74</xdr:col>
      <xdr:colOff>31750</xdr:colOff>
      <xdr:row>16</xdr:row>
      <xdr:rowOff>38100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48277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44450</xdr:rowOff>
    </xdr:from>
    <xdr:to>
      <xdr:col>69</xdr:col>
      <xdr:colOff>142875</xdr:colOff>
      <xdr:row>15</xdr:row>
      <xdr:rowOff>146050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156227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152400</xdr:rowOff>
    </xdr:from>
    <xdr:to>
      <xdr:col>65</xdr:col>
      <xdr:colOff>53975</xdr:colOff>
      <xdr:row>15</xdr:row>
      <xdr:rowOff>82550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92727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年度においては、社会福祉費は微増したものの、老人福祉費、児童福祉費、教育費の減少により、令和元年度との比較で</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ポイントの減となった。標準団体と比較すると</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ポイント低い水準となっている。今後においても、受益者負担等の見直しを行うとともに、歳出の適正化を図ることが必要である。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12700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30910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107950</xdr:rowOff>
    </xdr:from>
    <xdr:to>
      <xdr:col>24</xdr:col>
      <xdr:colOff>25400</xdr:colOff>
      <xdr:row>58</xdr:row>
      <xdr:rowOff>107950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70915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67327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68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107950</xdr:rowOff>
    </xdr:from>
    <xdr:to>
      <xdr:col>19</xdr:col>
      <xdr:colOff>187325</xdr:colOff>
      <xdr:row>58</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10052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149877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7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107950</xdr:rowOff>
    </xdr:from>
    <xdr:to>
      <xdr:col>15</xdr:col>
      <xdr:colOff>98425</xdr:colOff>
      <xdr:row>58</xdr:row>
      <xdr:rowOff>165100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10052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107950</xdr:rowOff>
    </xdr:from>
    <xdr:to>
      <xdr:col>11</xdr:col>
      <xdr:colOff>9525</xdr:colOff>
      <xdr:row>58</xdr:row>
      <xdr:rowOff>107950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10052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0</xdr:rowOff>
    </xdr:from>
    <xdr:to>
      <xdr:col>11</xdr:col>
      <xdr:colOff>60325</xdr:colOff>
      <xdr:row>57</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73677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57150</xdr:rowOff>
    </xdr:from>
    <xdr:to>
      <xdr:col>24</xdr:col>
      <xdr:colOff>76200</xdr:colOff>
      <xdr:row>56</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73677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57150</xdr:rowOff>
    </xdr:from>
    <xdr:to>
      <xdr:col>20</xdr:col>
      <xdr:colOff>38100</xdr:colOff>
      <xdr:row>58</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143527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08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114300</xdr:rowOff>
    </xdr:from>
    <xdr:to>
      <xdr:col>15</xdr:col>
      <xdr:colOff>149225</xdr:colOff>
      <xdr:row>59</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29227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57150</xdr:rowOff>
    </xdr:from>
    <xdr:to>
      <xdr:col>11</xdr:col>
      <xdr:colOff>60325</xdr:colOff>
      <xdr:row>58</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143527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57150</xdr:rowOff>
    </xdr:from>
    <xdr:to>
      <xdr:col>6</xdr:col>
      <xdr:colOff>171450</xdr:colOff>
      <xdr:row>58</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143527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国民健康保険事業及び介護保険事業等特別会計への繰出金について高い水準にあるものの、平成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年度における公共下水道事業会計及び農業集落排水事業会計の法適用化に伴い、繰出金が負担金となったことにより、平成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年度以降は類似団体との比較においても、平均を下回る結果となっている。</a:t>
          </a:r>
        </a:p>
        <a:p>
          <a:r>
            <a:rPr kumimoji="1" lang="ja-JP" altLang="en-US" sz="1200">
              <a:latin typeface="ＭＳ Ｐゴシック" panose="020B0600070205080204" pitchFamily="50" charset="-128"/>
              <a:ea typeface="ＭＳ Ｐゴシック" panose="020B0600070205080204" pitchFamily="50" charset="-128"/>
            </a:rPr>
            <a:t>令和元年度との比較では</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ポイントの減となっており引き続き各会計ともに健全化を推進し、税収を主な財源とする一般会計の負担額を減らしていくよう努める。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54610</xdr:rowOff>
    </xdr:from>
    <xdr:to>
      <xdr:col>82</xdr:col>
      <xdr:colOff>107950</xdr:colOff>
      <xdr:row>61</xdr:row>
      <xdr:rowOff>130810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14146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140987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54610</xdr:rowOff>
    </xdr:from>
    <xdr:to>
      <xdr:col>82</xdr:col>
      <xdr:colOff>196850</xdr:colOff>
      <xdr:row>53</xdr:row>
      <xdr:rowOff>54610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77470</xdr:rowOff>
    </xdr:from>
    <xdr:to>
      <xdr:col>82</xdr:col>
      <xdr:colOff>107950</xdr:colOff>
      <xdr:row>55</xdr:row>
      <xdr:rowOff>107950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5072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86377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55</xdr:row>
      <xdr:rowOff>168910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5377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160020</xdr:rowOff>
    </xdr:from>
    <xdr:to>
      <xdr:col>78</xdr:col>
      <xdr:colOff>120650</xdr:colOff>
      <xdr:row>57</xdr:row>
      <xdr:rowOff>90170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74947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168910</xdr:rowOff>
    </xdr:from>
    <xdr:to>
      <xdr:col>73</xdr:col>
      <xdr:colOff>180975</xdr:colOff>
      <xdr:row>58</xdr:row>
      <xdr:rowOff>66040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59866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26670</xdr:rowOff>
    </xdr:from>
    <xdr:to>
      <xdr:col>74</xdr:col>
      <xdr:colOff>31750</xdr:colOff>
      <xdr:row>57</xdr:row>
      <xdr:rowOff>128270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113047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66040</xdr:rowOff>
    </xdr:from>
    <xdr:to>
      <xdr:col>69</xdr:col>
      <xdr:colOff>92075</xdr:colOff>
      <xdr:row>58</xdr:row>
      <xdr:rowOff>134620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0101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64770</xdr:rowOff>
    </xdr:from>
    <xdr:to>
      <xdr:col>65</xdr:col>
      <xdr:colOff>53975</xdr:colOff>
      <xdr:row>57</xdr:row>
      <xdr:rowOff>166370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5097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43197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118110</xdr:rowOff>
    </xdr:from>
    <xdr:to>
      <xdr:col>74</xdr:col>
      <xdr:colOff>31750</xdr:colOff>
      <xdr:row>56</xdr:row>
      <xdr:rowOff>48260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58437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xdr:rowOff>
    </xdr:from>
    <xdr:to>
      <xdr:col>69</xdr:col>
      <xdr:colOff>142875</xdr:colOff>
      <xdr:row>58</xdr:row>
      <xdr:rowOff>116840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101617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83820</xdr:rowOff>
    </xdr:from>
    <xdr:to>
      <xdr:col>65</xdr:col>
      <xdr:colOff>53975</xdr:colOff>
      <xdr:row>59</xdr:row>
      <xdr:rowOff>13970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170197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ポイント上回っている。令和元年度との比較では</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ポイントの増となっており、依然として公営企業や一部事務組合に対する負担金が高止まりした状況が続いている。類似団体との比較でも高い数値となっていることから、より一層の健全化に努める。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136144</xdr:rowOff>
    </xdr:from>
    <xdr:to>
      <xdr:col>82</xdr:col>
      <xdr:colOff>107950</xdr:colOff>
      <xdr:row>40</xdr:row>
      <xdr:rowOff>163576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654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135653</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163576</xdr:rowOff>
    </xdr:from>
    <xdr:to>
      <xdr:col>82</xdr:col>
      <xdr:colOff>196850</xdr:colOff>
      <xdr:row>40</xdr:row>
      <xdr:rowOff>163576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51071</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136144</xdr:rowOff>
    </xdr:from>
    <xdr:to>
      <xdr:col>82</xdr:col>
      <xdr:colOff>196850</xdr:colOff>
      <xdr:row>34</xdr:row>
      <xdr:rowOff>136144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69850</xdr:rowOff>
    </xdr:from>
    <xdr:to>
      <xdr:col>82</xdr:col>
      <xdr:colOff>107950</xdr:colOff>
      <xdr:row>39</xdr:row>
      <xdr:rowOff>152146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75640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69850</xdr:rowOff>
    </xdr:from>
    <xdr:to>
      <xdr:col>78</xdr:col>
      <xdr:colOff>69850</xdr:colOff>
      <xdr:row>39</xdr:row>
      <xdr:rowOff>110998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7564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112539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17272</xdr:rowOff>
    </xdr:from>
    <xdr:to>
      <xdr:col>73</xdr:col>
      <xdr:colOff>180975</xdr:colOff>
      <xdr:row>39</xdr:row>
      <xdr:rowOff>110998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532372"/>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8128</xdr:rowOff>
    </xdr:from>
    <xdr:to>
      <xdr:col>69</xdr:col>
      <xdr:colOff>92075</xdr:colOff>
      <xdr:row>38</xdr:row>
      <xdr:rowOff>17272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5232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101346</xdr:rowOff>
    </xdr:from>
    <xdr:to>
      <xdr:col>82</xdr:col>
      <xdr:colOff>158750</xdr:colOff>
      <xdr:row>40</xdr:row>
      <xdr:rowOff>31496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7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73423</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19050</xdr:rowOff>
    </xdr:from>
    <xdr:to>
      <xdr:col>78</xdr:col>
      <xdr:colOff>120650</xdr:colOff>
      <xdr:row>39</xdr:row>
      <xdr:rowOff>120650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105427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60198</xdr:rowOff>
    </xdr:from>
    <xdr:to>
      <xdr:col>74</xdr:col>
      <xdr:colOff>31750</xdr:colOff>
      <xdr:row>39</xdr:row>
      <xdr:rowOff>161798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7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146575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83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137922</xdr:rowOff>
    </xdr:from>
    <xdr:to>
      <xdr:col>69</xdr:col>
      <xdr:colOff>142875</xdr:colOff>
      <xdr:row>38</xdr:row>
      <xdr:rowOff>68072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52849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128778</xdr:rowOff>
    </xdr:from>
    <xdr:to>
      <xdr:col>65</xdr:col>
      <xdr:colOff>53975</xdr:colOff>
      <xdr:row>38</xdr:row>
      <xdr:rowOff>58928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43705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公営企業債元利償還金に係る操出金が減少していることなどから令和元年度以降改善傾向にあり、類似団体と比較しても</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ポイント下回っている。引き続き計画的な地方債の発行に努める。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81</xdr:row>
      <xdr:rowOff>123189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631420"/>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88900</xdr:rowOff>
    </xdr:from>
    <xdr:to>
      <xdr:col>24</xdr:col>
      <xdr:colOff>25400</xdr:colOff>
      <xdr:row>76</xdr:row>
      <xdr:rowOff>119380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987800" y="131191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59707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119380</xdr:rowOff>
    </xdr:from>
    <xdr:to>
      <xdr:col>19</xdr:col>
      <xdr:colOff>187325</xdr:colOff>
      <xdr:row>77</xdr:row>
      <xdr:rowOff>16511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31495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125730</xdr:rowOff>
    </xdr:from>
    <xdr:to>
      <xdr:col>20</xdr:col>
      <xdr:colOff>38100</xdr:colOff>
      <xdr:row>78</xdr:row>
      <xdr:rowOff>55880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40657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16511</xdr:rowOff>
    </xdr:from>
    <xdr:to>
      <xdr:col>15</xdr:col>
      <xdr:colOff>98425</xdr:colOff>
      <xdr:row>77</xdr:row>
      <xdr:rowOff>85089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2181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125730</xdr:rowOff>
    </xdr:from>
    <xdr:to>
      <xdr:col>15</xdr:col>
      <xdr:colOff>149225</xdr:colOff>
      <xdr:row>78</xdr:row>
      <xdr:rowOff>55880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40657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85089</xdr:rowOff>
    </xdr:from>
    <xdr:to>
      <xdr:col>11</xdr:col>
      <xdr:colOff>9525</xdr:colOff>
      <xdr:row>77</xdr:row>
      <xdr:rowOff>138430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2867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118111</xdr:rowOff>
    </xdr:from>
    <xdr:to>
      <xdr:col>11</xdr:col>
      <xdr:colOff>60325</xdr:colOff>
      <xdr:row>78</xdr:row>
      <xdr:rowOff>48261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33038</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54627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68580</xdr:rowOff>
    </xdr:from>
    <xdr:to>
      <xdr:col>20</xdr:col>
      <xdr:colOff>38100</xdr:colOff>
      <xdr:row>76</xdr:row>
      <xdr:rowOff>170180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137161</xdr:rowOff>
    </xdr:from>
    <xdr:to>
      <xdr:col>15</xdr:col>
      <xdr:colOff>149225</xdr:colOff>
      <xdr:row>77</xdr:row>
      <xdr:rowOff>67311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77487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34289</xdr:rowOff>
    </xdr:from>
    <xdr:to>
      <xdr:col>11</xdr:col>
      <xdr:colOff>60325</xdr:colOff>
      <xdr:row>77</xdr:row>
      <xdr:rowOff>135889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146066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27957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当町は、他の類似団体と比較し、地方税等の経常収入が低く、経常収支比率を押し上げている。また、歳出面では公営企業や一部事務組合への負担金の高止まりに伴い数値が悪化している状況にある。</a:t>
          </a:r>
        </a:p>
        <a:p>
          <a:r>
            <a:rPr kumimoji="1" lang="ja-JP" altLang="en-US" sz="1300">
              <a:latin typeface="ＭＳ Ｐゴシック" panose="020B0600070205080204" pitchFamily="50" charset="-128"/>
              <a:ea typeface="ＭＳ Ｐゴシック" panose="020B0600070205080204" pitchFamily="50" charset="-128"/>
            </a:rPr>
            <a:t>いかに歳出の削減をしつつ、税収入等の向上を図るかが課題となっている。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10414</xdr:rowOff>
    </xdr:from>
    <xdr:to>
      <xdr:col>82</xdr:col>
      <xdr:colOff>107950</xdr:colOff>
      <xdr:row>79</xdr:row>
      <xdr:rowOff>78994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26264"/>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96791</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6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10414</xdr:rowOff>
    </xdr:from>
    <xdr:to>
      <xdr:col>82</xdr:col>
      <xdr:colOff>196850</xdr:colOff>
      <xdr:row>73</xdr:row>
      <xdr:rowOff>10414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26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115570</xdr:rowOff>
    </xdr:from>
    <xdr:to>
      <xdr:col>82</xdr:col>
      <xdr:colOff>107950</xdr:colOff>
      <xdr:row>78</xdr:row>
      <xdr:rowOff>40132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31722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28719</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887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xdr:rowOff>
    </xdr:from>
    <xdr:to>
      <xdr:col>82</xdr:col>
      <xdr:colOff>158750</xdr:colOff>
      <xdr:row>76</xdr:row>
      <xdr:rowOff>113792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0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40132</xdr:rowOff>
    </xdr:from>
    <xdr:to>
      <xdr:col>78</xdr:col>
      <xdr:colOff>69850</xdr:colOff>
      <xdr:row>78</xdr:row>
      <xdr:rowOff>113285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413232"/>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25908</xdr:rowOff>
    </xdr:from>
    <xdr:to>
      <xdr:col>78</xdr:col>
      <xdr:colOff>120650</xdr:colOff>
      <xdr:row>76</xdr:row>
      <xdr:rowOff>127508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137685</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81280</xdr:rowOff>
    </xdr:from>
    <xdr:to>
      <xdr:col>73</xdr:col>
      <xdr:colOff>180975</xdr:colOff>
      <xdr:row>78</xdr:row>
      <xdr:rowOff>113285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454380"/>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21337</xdr:rowOff>
    </xdr:from>
    <xdr:to>
      <xdr:col>74</xdr:col>
      <xdr:colOff>31750</xdr:colOff>
      <xdr:row>76</xdr:row>
      <xdr:rowOff>122937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133113</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72137</xdr:rowOff>
    </xdr:from>
    <xdr:to>
      <xdr:col>69</xdr:col>
      <xdr:colOff>92075</xdr:colOff>
      <xdr:row>78</xdr:row>
      <xdr:rowOff>81280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4452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82821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36847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160782</xdr:rowOff>
    </xdr:from>
    <xdr:to>
      <xdr:col>78</xdr:col>
      <xdr:colOff>120650</xdr:colOff>
      <xdr:row>78</xdr:row>
      <xdr:rowOff>90932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75709</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62485</xdr:rowOff>
    </xdr:from>
    <xdr:to>
      <xdr:col>74</xdr:col>
      <xdr:colOff>31750</xdr:colOff>
      <xdr:row>78</xdr:row>
      <xdr:rowOff>164085</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148862</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30480</xdr:rowOff>
    </xdr:from>
    <xdr:to>
      <xdr:col>69</xdr:col>
      <xdr:colOff>142875</xdr:colOff>
      <xdr:row>78</xdr:row>
      <xdr:rowOff>132080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116857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21337</xdr:rowOff>
    </xdr:from>
    <xdr:to>
      <xdr:col>65</xdr:col>
      <xdr:colOff>53975</xdr:colOff>
      <xdr:row>78</xdr:row>
      <xdr:rowOff>122937</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107714</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宮城県涌谷町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126260</xdr:rowOff>
    </xdr:from>
    <xdr:to>
      <xdr:col>29</xdr:col>
      <xdr:colOff>127000</xdr:colOff>
      <xdr:row>20</xdr:row>
      <xdr:rowOff>20222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59835"/>
          <a:ext cx="0" cy="1437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41187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03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126260</xdr:rowOff>
    </xdr:from>
    <xdr:to>
      <xdr:col>30</xdr:col>
      <xdr:colOff>25400</xdr:colOff>
      <xdr:row>11</xdr:row>
      <xdr:rowOff>126260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598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48095</xdr:rowOff>
    </xdr:from>
    <xdr:to>
      <xdr:col>29</xdr:col>
      <xdr:colOff>127000</xdr:colOff>
      <xdr:row>17</xdr:row>
      <xdr:rowOff>55508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10370"/>
          <a:ext cx="647700" cy="7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74385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93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57858</xdr:rowOff>
    </xdr:from>
    <xdr:to>
      <xdr:col>29</xdr:col>
      <xdr:colOff>177800</xdr:colOff>
      <xdr:row>16</xdr:row>
      <xdr:rowOff>159458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113050</xdr:rowOff>
    </xdr:from>
    <xdr:to>
      <xdr:col>26</xdr:col>
      <xdr:colOff>50800</xdr:colOff>
      <xdr:row>17</xdr:row>
      <xdr:rowOff>55508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903875"/>
          <a:ext cx="698500" cy="113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66234</xdr:rowOff>
    </xdr:from>
    <xdr:to>
      <xdr:col>26</xdr:col>
      <xdr:colOff>101600</xdr:colOff>
      <xdr:row>16</xdr:row>
      <xdr:rowOff>167834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57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6561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25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113050</xdr:rowOff>
    </xdr:from>
    <xdr:to>
      <xdr:col>22</xdr:col>
      <xdr:colOff>114300</xdr:colOff>
      <xdr:row>17</xdr:row>
      <xdr:rowOff>84459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03875"/>
          <a:ext cx="698500" cy="142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74954</xdr:rowOff>
    </xdr:from>
    <xdr:to>
      <xdr:col>22</xdr:col>
      <xdr:colOff>165100</xdr:colOff>
      <xdr:row>17</xdr:row>
      <xdr:rowOff>5104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65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161331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5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84459</xdr:rowOff>
    </xdr:from>
    <xdr:to>
      <xdr:col>18</xdr:col>
      <xdr:colOff>177800</xdr:colOff>
      <xdr:row>17</xdr:row>
      <xdr:rowOff>134130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46734"/>
          <a:ext cx="698500" cy="49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70088</xdr:rowOff>
    </xdr:from>
    <xdr:to>
      <xdr:col>19</xdr:col>
      <xdr:colOff>38100</xdr:colOff>
      <xdr:row>17</xdr:row>
      <xdr:rowOff>238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6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10415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2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148220</xdr:rowOff>
    </xdr:from>
    <xdr:to>
      <xdr:col>15</xdr:col>
      <xdr:colOff>101600</xdr:colOff>
      <xdr:row>17</xdr:row>
      <xdr:rowOff>78370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39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88547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0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168745</xdr:rowOff>
    </xdr:from>
    <xdr:to>
      <xdr:col>29</xdr:col>
      <xdr:colOff>177800</xdr:colOff>
      <xdr:row>17</xdr:row>
      <xdr:rowOff>98895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59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140822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3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4708</xdr:rowOff>
    </xdr:from>
    <xdr:to>
      <xdr:col>26</xdr:col>
      <xdr:colOff>101600</xdr:colOff>
      <xdr:row>17</xdr:row>
      <xdr:rowOff>106308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66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91085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053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62250</xdr:rowOff>
    </xdr:from>
    <xdr:to>
      <xdr:col>22</xdr:col>
      <xdr:colOff>165100</xdr:colOff>
      <xdr:row>16</xdr:row>
      <xdr:rowOff>163850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53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2577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2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33659</xdr:rowOff>
    </xdr:from>
    <xdr:to>
      <xdr:col>19</xdr:col>
      <xdr:colOff>38100</xdr:colOff>
      <xdr:row>17</xdr:row>
      <xdr:rowOff>135259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95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120036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08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83330</xdr:rowOff>
    </xdr:from>
    <xdr:to>
      <xdr:col>15</xdr:col>
      <xdr:colOff>101600</xdr:colOff>
      <xdr:row>18</xdr:row>
      <xdr:rowOff>13480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45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169707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131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206873</xdr:rowOff>
    </xdr:from>
    <xdr:to>
      <xdr:col>29</xdr:col>
      <xdr:colOff>127000</xdr:colOff>
      <xdr:row>38</xdr:row>
      <xdr:rowOff>102243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31423"/>
          <a:ext cx="0" cy="14384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74320</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4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102243</xdr:rowOff>
    </xdr:from>
    <xdr:to>
      <xdr:col>30</xdr:col>
      <xdr:colOff>25400</xdr:colOff>
      <xdr:row>38</xdr:row>
      <xdr:rowOff>102243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698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121800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7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206873</xdr:rowOff>
    </xdr:from>
    <xdr:to>
      <xdr:col>30</xdr:col>
      <xdr:colOff>25400</xdr:colOff>
      <xdr:row>33</xdr:row>
      <xdr:rowOff>206873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31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301422</xdr:rowOff>
    </xdr:from>
    <xdr:to>
      <xdr:col>29</xdr:col>
      <xdr:colOff>127000</xdr:colOff>
      <xdr:row>36</xdr:row>
      <xdr:rowOff>75062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911772"/>
          <a:ext cx="647700" cy="116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286199</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96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302514</xdr:rowOff>
    </xdr:from>
    <xdr:to>
      <xdr:col>29</xdr:col>
      <xdr:colOff>177800</xdr:colOff>
      <xdr:row>36</xdr:row>
      <xdr:rowOff>61214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12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251496</xdr:rowOff>
    </xdr:from>
    <xdr:to>
      <xdr:col>26</xdr:col>
      <xdr:colOff>50800</xdr:colOff>
      <xdr:row>36</xdr:row>
      <xdr:rowOff>75062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861846"/>
          <a:ext cx="698500" cy="166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296570</xdr:rowOff>
    </xdr:from>
    <xdr:to>
      <xdr:col>26</xdr:col>
      <xdr:colOff>101600</xdr:colOff>
      <xdr:row>36</xdr:row>
      <xdr:rowOff>55270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0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65447</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7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154363</xdr:rowOff>
    </xdr:from>
    <xdr:to>
      <xdr:col>22</xdr:col>
      <xdr:colOff>114300</xdr:colOff>
      <xdr:row>35</xdr:row>
      <xdr:rowOff>251496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764713"/>
          <a:ext cx="698500" cy="97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268544</xdr:rowOff>
    </xdr:from>
    <xdr:to>
      <xdr:col>22</xdr:col>
      <xdr:colOff>165100</xdr:colOff>
      <xdr:row>36</xdr:row>
      <xdr:rowOff>27244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12021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6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154363</xdr:rowOff>
    </xdr:from>
    <xdr:to>
      <xdr:col>18</xdr:col>
      <xdr:colOff>177800</xdr:colOff>
      <xdr:row>35</xdr:row>
      <xdr:rowOff>162273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764713"/>
          <a:ext cx="698500" cy="7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265938</xdr:rowOff>
    </xdr:from>
    <xdr:to>
      <xdr:col>19</xdr:col>
      <xdr:colOff>38100</xdr:colOff>
      <xdr:row>36</xdr:row>
      <xdr:rowOff>24638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9415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274122</xdr:rowOff>
    </xdr:from>
    <xdr:to>
      <xdr:col>15</xdr:col>
      <xdr:colOff>101600</xdr:colOff>
      <xdr:row>36</xdr:row>
      <xdr:rowOff>32822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17599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250622</xdr:rowOff>
    </xdr:from>
    <xdr:to>
      <xdr:col>29</xdr:col>
      <xdr:colOff>177800</xdr:colOff>
      <xdr:row>36</xdr:row>
      <xdr:rowOff>9322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60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95699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0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24262</xdr:rowOff>
    </xdr:from>
    <xdr:to>
      <xdr:col>26</xdr:col>
      <xdr:colOff>101600</xdr:colOff>
      <xdr:row>36</xdr:row>
      <xdr:rowOff>125862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77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110639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63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200696</xdr:rowOff>
    </xdr:from>
    <xdr:to>
      <xdr:col>22</xdr:col>
      <xdr:colOff>165100</xdr:colOff>
      <xdr:row>35</xdr:row>
      <xdr:rowOff>302296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11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312473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79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103563</xdr:rowOff>
    </xdr:from>
    <xdr:to>
      <xdr:col>19</xdr:col>
      <xdr:colOff>38100</xdr:colOff>
      <xdr:row>35</xdr:row>
      <xdr:rowOff>205163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713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215340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48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111473</xdr:rowOff>
    </xdr:from>
    <xdr:to>
      <xdr:col>15</xdr:col>
      <xdr:colOff>101600</xdr:colOff>
      <xdr:row>35</xdr:row>
      <xdr:rowOff>213073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721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223250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490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宮城県涌谷町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15,548
15,479
82.16
10,223,992
10,036,068
174,330
4,863,124
6,452,808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29156</xdr:rowOff>
    </xdr:from>
    <xdr:to>
      <xdr:col>24</xdr:col>
      <xdr:colOff>62865</xdr:colOff>
      <xdr:row>39</xdr:row>
      <xdr:rowOff>57633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4106"/>
          <a:ext cx="1270" cy="1400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61460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4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57633</xdr:rowOff>
    </xdr:from>
    <xdr:to>
      <xdr:col>24</xdr:col>
      <xdr:colOff>152400</xdr:colOff>
      <xdr:row>39</xdr:row>
      <xdr:rowOff>57633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4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147283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19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29156</xdr:rowOff>
    </xdr:from>
    <xdr:to>
      <xdr:col>24</xdr:col>
      <xdr:colOff>152400</xdr:colOff>
      <xdr:row>31</xdr:row>
      <xdr:rowOff>29156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4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20158</xdr:rowOff>
    </xdr:from>
    <xdr:to>
      <xdr:col>24</xdr:col>
      <xdr:colOff>63500</xdr:colOff>
      <xdr:row>38</xdr:row>
      <xdr:rowOff>10329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63808"/>
          <a:ext cx="838200" cy="16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58072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58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35195</xdr:rowOff>
    </xdr:from>
    <xdr:to>
      <xdr:col>24</xdr:col>
      <xdr:colOff>114300</xdr:colOff>
      <xdr:row>36</xdr:row>
      <xdr:rowOff>136795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10329</xdr:rowOff>
    </xdr:from>
    <xdr:to>
      <xdr:col>19</xdr:col>
      <xdr:colOff>177800</xdr:colOff>
      <xdr:row>38</xdr:row>
      <xdr:rowOff>25302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525429"/>
          <a:ext cx="8890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15862</xdr:rowOff>
    </xdr:from>
    <xdr:to>
      <xdr:col>20</xdr:col>
      <xdr:colOff>38100</xdr:colOff>
      <xdr:row>37</xdr:row>
      <xdr:rowOff>117462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133989</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7602</xdr:rowOff>
    </xdr:from>
    <xdr:to>
      <xdr:col>15</xdr:col>
      <xdr:colOff>50800</xdr:colOff>
      <xdr:row>38</xdr:row>
      <xdr:rowOff>25302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522702"/>
          <a:ext cx="889000" cy="1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33938</xdr:rowOff>
    </xdr:from>
    <xdr:to>
      <xdr:col>15</xdr:col>
      <xdr:colOff>101600</xdr:colOff>
      <xdr:row>37</xdr:row>
      <xdr:rowOff>135538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7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152065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5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7602</xdr:rowOff>
    </xdr:from>
    <xdr:to>
      <xdr:col>10</xdr:col>
      <xdr:colOff>114300</xdr:colOff>
      <xdr:row>38</xdr:row>
      <xdr:rowOff>27539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22702"/>
          <a:ext cx="889000" cy="1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44078</xdr:rowOff>
    </xdr:from>
    <xdr:to>
      <xdr:col>10</xdr:col>
      <xdr:colOff>165100</xdr:colOff>
      <xdr:row>37</xdr:row>
      <xdr:rowOff>145678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8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162205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6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67199</xdr:rowOff>
    </xdr:from>
    <xdr:to>
      <xdr:col>6</xdr:col>
      <xdr:colOff>38100</xdr:colOff>
      <xdr:row>37</xdr:row>
      <xdr:rowOff>168799</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13876</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8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140808</xdr:rowOff>
    </xdr:from>
    <xdr:to>
      <xdr:col>24</xdr:col>
      <xdr:colOff>114300</xdr:colOff>
      <xdr:row>37</xdr:row>
      <xdr:rowOff>70958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119235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91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130979</xdr:rowOff>
    </xdr:from>
    <xdr:to>
      <xdr:col>20</xdr:col>
      <xdr:colOff>38100</xdr:colOff>
      <xdr:row>38</xdr:row>
      <xdr:rowOff>61129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7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52256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6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145952</xdr:rowOff>
    </xdr:from>
    <xdr:to>
      <xdr:col>15</xdr:col>
      <xdr:colOff>101600</xdr:colOff>
      <xdr:row>38</xdr:row>
      <xdr:rowOff>76102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8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67229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8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128252</xdr:rowOff>
    </xdr:from>
    <xdr:to>
      <xdr:col>10</xdr:col>
      <xdr:colOff>165100</xdr:colOff>
      <xdr:row>38</xdr:row>
      <xdr:rowOff>58402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7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49529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6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148189</xdr:rowOff>
    </xdr:from>
    <xdr:to>
      <xdr:col>6</xdr:col>
      <xdr:colOff>38100</xdr:colOff>
      <xdr:row>38</xdr:row>
      <xdr:rowOff>78339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9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69466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8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9718</xdr:rowOff>
    </xdr:from>
    <xdr:to>
      <xdr:col>24</xdr:col>
      <xdr:colOff>62865</xdr:colOff>
      <xdr:row>59</xdr:row>
      <xdr:rowOff>64140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82218"/>
          <a:ext cx="1270" cy="1597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67967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8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64140</xdr:rowOff>
    </xdr:from>
    <xdr:to>
      <xdr:col>24</xdr:col>
      <xdr:colOff>152400</xdr:colOff>
      <xdr:row>59</xdr:row>
      <xdr:rowOff>64140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127845</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57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9718</xdr:rowOff>
    </xdr:from>
    <xdr:to>
      <xdr:col>24</xdr:col>
      <xdr:colOff>152400</xdr:colOff>
      <xdr:row>50</xdr:row>
      <xdr:rowOff>9718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82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70632</xdr:rowOff>
    </xdr:from>
    <xdr:to>
      <xdr:col>24</xdr:col>
      <xdr:colOff>63500</xdr:colOff>
      <xdr:row>57</xdr:row>
      <xdr:rowOff>167223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71832"/>
          <a:ext cx="838200" cy="26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165468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23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142591</xdr:rowOff>
    </xdr:from>
    <xdr:to>
      <xdr:col>24</xdr:col>
      <xdr:colOff>114300</xdr:colOff>
      <xdr:row>56</xdr:row>
      <xdr:rowOff>72741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57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167223</xdr:rowOff>
    </xdr:from>
    <xdr:to>
      <xdr:col>19</xdr:col>
      <xdr:colOff>177800</xdr:colOff>
      <xdr:row>58</xdr:row>
      <xdr:rowOff>145872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39873"/>
          <a:ext cx="889000" cy="15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23140</xdr:rowOff>
    </xdr:from>
    <xdr:to>
      <xdr:col>20</xdr:col>
      <xdr:colOff>38100</xdr:colOff>
      <xdr:row>56</xdr:row>
      <xdr:rowOff>124740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141267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9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145872</xdr:rowOff>
    </xdr:from>
    <xdr:to>
      <xdr:col>15</xdr:col>
      <xdr:colOff>50800</xdr:colOff>
      <xdr:row>58</xdr:row>
      <xdr:rowOff>149896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89972"/>
          <a:ext cx="889000" cy="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104536</xdr:rowOff>
    </xdr:from>
    <xdr:to>
      <xdr:col>15</xdr:col>
      <xdr:colOff>101600</xdr:colOff>
      <xdr:row>57</xdr:row>
      <xdr:rowOff>34686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0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51213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8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149896</xdr:rowOff>
    </xdr:from>
    <xdr:to>
      <xdr:col>10</xdr:col>
      <xdr:colOff>114300</xdr:colOff>
      <xdr:row>59</xdr:row>
      <xdr:rowOff>10114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93996"/>
          <a:ext cx="889000" cy="3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150972</xdr:rowOff>
    </xdr:from>
    <xdr:to>
      <xdr:col>10</xdr:col>
      <xdr:colOff>165100</xdr:colOff>
      <xdr:row>57</xdr:row>
      <xdr:rowOff>81122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5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97649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2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119502</xdr:rowOff>
    </xdr:from>
    <xdr:to>
      <xdr:col>6</xdr:col>
      <xdr:colOff>38100</xdr:colOff>
      <xdr:row>57</xdr:row>
      <xdr:rowOff>49652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2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66179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9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19832</xdr:rowOff>
    </xdr:from>
    <xdr:to>
      <xdr:col>24</xdr:col>
      <xdr:colOff>114300</xdr:colOff>
      <xdr:row>56</xdr:row>
      <xdr:rowOff>121432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2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169709</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9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116423</xdr:rowOff>
    </xdr:from>
    <xdr:to>
      <xdr:col>20</xdr:col>
      <xdr:colOff>38100</xdr:colOff>
      <xdr:row>58</xdr:row>
      <xdr:rowOff>46573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8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37700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8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95072</xdr:rowOff>
    </xdr:from>
    <xdr:to>
      <xdr:col>15</xdr:col>
      <xdr:colOff>101600</xdr:colOff>
      <xdr:row>59</xdr:row>
      <xdr:rowOff>25222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3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16349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13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99096</xdr:rowOff>
    </xdr:from>
    <xdr:to>
      <xdr:col>10</xdr:col>
      <xdr:colOff>165100</xdr:colOff>
      <xdr:row>59</xdr:row>
      <xdr:rowOff>29246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4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20373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3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130764</xdr:rowOff>
    </xdr:from>
    <xdr:to>
      <xdr:col>6</xdr:col>
      <xdr:colOff>38100</xdr:colOff>
      <xdr:row>59</xdr:row>
      <xdr:rowOff>60914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7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52041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6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96762</xdr:rowOff>
    </xdr:from>
    <xdr:to>
      <xdr:col>24</xdr:col>
      <xdr:colOff>62865</xdr:colOff>
      <xdr:row>78</xdr:row>
      <xdr:rowOff>167246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69712"/>
          <a:ext cx="1270" cy="1270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171073</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167246</xdr:rowOff>
    </xdr:from>
    <xdr:to>
      <xdr:col>24</xdr:col>
      <xdr:colOff>152400</xdr:colOff>
      <xdr:row>78</xdr:row>
      <xdr:rowOff>167246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43439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4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96762</xdr:rowOff>
    </xdr:from>
    <xdr:to>
      <xdr:col>24</xdr:col>
      <xdr:colOff>152400</xdr:colOff>
      <xdr:row>71</xdr:row>
      <xdr:rowOff>96762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6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59537</xdr:rowOff>
    </xdr:from>
    <xdr:to>
      <xdr:col>24</xdr:col>
      <xdr:colOff>63500</xdr:colOff>
      <xdr:row>78</xdr:row>
      <xdr:rowOff>107544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32637"/>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170603</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29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147726</xdr:rowOff>
    </xdr:from>
    <xdr:to>
      <xdr:col>24</xdr:col>
      <xdr:colOff>114300</xdr:colOff>
      <xdr:row>77</xdr:row>
      <xdr:rowOff>77876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7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76682</xdr:rowOff>
    </xdr:from>
    <xdr:to>
      <xdr:col>19</xdr:col>
      <xdr:colOff>177800</xdr:colOff>
      <xdr:row>78</xdr:row>
      <xdr:rowOff>107544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449782"/>
          <a:ext cx="889000" cy="3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97320</xdr:rowOff>
    </xdr:from>
    <xdr:to>
      <xdr:col>20</xdr:col>
      <xdr:colOff>38100</xdr:colOff>
      <xdr:row>78</xdr:row>
      <xdr:rowOff>27470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9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43997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7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60719</xdr:rowOff>
    </xdr:from>
    <xdr:to>
      <xdr:col>15</xdr:col>
      <xdr:colOff>50800</xdr:colOff>
      <xdr:row>78</xdr:row>
      <xdr:rowOff>76682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33819"/>
          <a:ext cx="889000" cy="1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75527</xdr:rowOff>
    </xdr:from>
    <xdr:to>
      <xdr:col>15</xdr:col>
      <xdr:colOff>101600</xdr:colOff>
      <xdr:row>78</xdr:row>
      <xdr:rowOff>5677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77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22204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05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60719</xdr:rowOff>
    </xdr:from>
    <xdr:to>
      <xdr:col>10</xdr:col>
      <xdr:colOff>114300</xdr:colOff>
      <xdr:row>78</xdr:row>
      <xdr:rowOff>98667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33819"/>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13043</xdr:rowOff>
    </xdr:from>
    <xdr:to>
      <xdr:col>10</xdr:col>
      <xdr:colOff>165100</xdr:colOff>
      <xdr:row>77</xdr:row>
      <xdr:rowOff>114643</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1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131170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8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46876</xdr:rowOff>
    </xdr:from>
    <xdr:to>
      <xdr:col>6</xdr:col>
      <xdr:colOff>38100</xdr:colOff>
      <xdr:row>77</xdr:row>
      <xdr:rowOff>148476</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4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165003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8737</xdr:rowOff>
    </xdr:from>
    <xdr:to>
      <xdr:col>24</xdr:col>
      <xdr:colOff>114300</xdr:colOff>
      <xdr:row>78</xdr:row>
      <xdr:rowOff>110337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8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95114</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9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56744</xdr:rowOff>
    </xdr:from>
    <xdr:to>
      <xdr:col>20</xdr:col>
      <xdr:colOff>38100</xdr:colOff>
      <xdr:row>78</xdr:row>
      <xdr:rowOff>158344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149471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22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25882</xdr:rowOff>
    </xdr:from>
    <xdr:to>
      <xdr:col>15</xdr:col>
      <xdr:colOff>101600</xdr:colOff>
      <xdr:row>78</xdr:row>
      <xdr:rowOff>127482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9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118609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9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9919</xdr:rowOff>
    </xdr:from>
    <xdr:to>
      <xdr:col>10</xdr:col>
      <xdr:colOff>165100</xdr:colOff>
      <xdr:row>78</xdr:row>
      <xdr:rowOff>111519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8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102646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75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47867</xdr:rowOff>
    </xdr:from>
    <xdr:to>
      <xdr:col>6</xdr:col>
      <xdr:colOff>38100</xdr:colOff>
      <xdr:row>78</xdr:row>
      <xdr:rowOff>149467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2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140594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1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30497</xdr:rowOff>
    </xdr:from>
    <xdr:to>
      <xdr:col>24</xdr:col>
      <xdr:colOff>62865</xdr:colOff>
      <xdr:row>99</xdr:row>
      <xdr:rowOff>61725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460997"/>
          <a:ext cx="1270" cy="157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65552</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3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61725</xdr:rowOff>
    </xdr:from>
    <xdr:to>
      <xdr:col>24</xdr:col>
      <xdr:colOff>152400</xdr:colOff>
      <xdr:row>99</xdr:row>
      <xdr:rowOff>61725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35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148624</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236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30497</xdr:rowOff>
    </xdr:from>
    <xdr:to>
      <xdr:col>24</xdr:col>
      <xdr:colOff>152400</xdr:colOff>
      <xdr:row>90</xdr:row>
      <xdr:rowOff>30497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46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37562</xdr:rowOff>
    </xdr:from>
    <xdr:to>
      <xdr:col>24</xdr:col>
      <xdr:colOff>63500</xdr:colOff>
      <xdr:row>96</xdr:row>
      <xdr:rowOff>80927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496762"/>
          <a:ext cx="838200" cy="4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119778</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36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96901</xdr:rowOff>
    </xdr:from>
    <xdr:to>
      <xdr:col>24</xdr:col>
      <xdr:colOff>114300</xdr:colOff>
      <xdr:row>96</xdr:row>
      <xdr:rowOff>27051</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8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37562</xdr:rowOff>
    </xdr:from>
    <xdr:to>
      <xdr:col>19</xdr:col>
      <xdr:colOff>177800</xdr:colOff>
      <xdr:row>96</xdr:row>
      <xdr:rowOff>131356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496762"/>
          <a:ext cx="889000" cy="9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110891</xdr:rowOff>
    </xdr:from>
    <xdr:to>
      <xdr:col>20</xdr:col>
      <xdr:colOff>38100</xdr:colOff>
      <xdr:row>96</xdr:row>
      <xdr:rowOff>41041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57568</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17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117503</xdr:rowOff>
    </xdr:from>
    <xdr:to>
      <xdr:col>15</xdr:col>
      <xdr:colOff>50800</xdr:colOff>
      <xdr:row>96</xdr:row>
      <xdr:rowOff>131356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019300" y="16576703"/>
          <a:ext cx="889000" cy="1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170830</xdr:rowOff>
    </xdr:from>
    <xdr:to>
      <xdr:col>15</xdr:col>
      <xdr:colOff>101600</xdr:colOff>
      <xdr:row>96</xdr:row>
      <xdr:rowOff>100980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45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117507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23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117503</xdr:rowOff>
    </xdr:from>
    <xdr:to>
      <xdr:col>10</xdr:col>
      <xdr:colOff>114300</xdr:colOff>
      <xdr:row>96</xdr:row>
      <xdr:rowOff>122143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576703"/>
          <a:ext cx="889000" cy="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160269</xdr:rowOff>
    </xdr:from>
    <xdr:to>
      <xdr:col>10</xdr:col>
      <xdr:colOff>165100</xdr:colOff>
      <xdr:row>96</xdr:row>
      <xdr:rowOff>90419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106946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22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153594</xdr:rowOff>
    </xdr:from>
    <xdr:to>
      <xdr:col>6</xdr:col>
      <xdr:colOff>38100</xdr:colOff>
      <xdr:row>96</xdr:row>
      <xdr:rowOff>83744</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100271</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2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30127</xdr:rowOff>
    </xdr:from>
    <xdr:to>
      <xdr:col>24</xdr:col>
      <xdr:colOff>114300</xdr:colOff>
      <xdr:row>96</xdr:row>
      <xdr:rowOff>131727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48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8554</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46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158212</xdr:rowOff>
    </xdr:from>
    <xdr:to>
      <xdr:col>20</xdr:col>
      <xdr:colOff>38100</xdr:colOff>
      <xdr:row>96</xdr:row>
      <xdr:rowOff>88362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44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79489</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53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80556</xdr:rowOff>
    </xdr:from>
    <xdr:to>
      <xdr:col>15</xdr:col>
      <xdr:colOff>101600</xdr:colOff>
      <xdr:row>97</xdr:row>
      <xdr:rowOff>10706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53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1833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63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66703</xdr:rowOff>
    </xdr:from>
    <xdr:to>
      <xdr:col>10</xdr:col>
      <xdr:colOff>165100</xdr:colOff>
      <xdr:row>96</xdr:row>
      <xdr:rowOff>168303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52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159430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61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71343</xdr:rowOff>
    </xdr:from>
    <xdr:to>
      <xdr:col>6</xdr:col>
      <xdr:colOff>38100</xdr:colOff>
      <xdr:row>97</xdr:row>
      <xdr:rowOff>1493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5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164070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62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7141</xdr:rowOff>
    </xdr:from>
    <xdr:to>
      <xdr:col>54</xdr:col>
      <xdr:colOff>189865</xdr:colOff>
      <xdr:row>36</xdr:row>
      <xdr:rowOff>96889</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93541"/>
          <a:ext cx="1270" cy="77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100716</xdr:rowOff>
    </xdr:from>
    <xdr:ext cx="599010"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272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96889</xdr:rowOff>
    </xdr:from>
    <xdr:to>
      <xdr:col>55</xdr:col>
      <xdr:colOff>88900</xdr:colOff>
      <xdr:row>36</xdr:row>
      <xdr:rowOff>96889</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269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125268</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6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7141</xdr:rowOff>
    </xdr:from>
    <xdr:to>
      <xdr:col>55</xdr:col>
      <xdr:colOff>88900</xdr:colOff>
      <xdr:row>32</xdr:row>
      <xdr:rowOff>7141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93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79635</xdr:rowOff>
    </xdr:from>
    <xdr:to>
      <xdr:col>55</xdr:col>
      <xdr:colOff>0</xdr:colOff>
      <xdr:row>38</xdr:row>
      <xdr:rowOff>46534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5737485"/>
          <a:ext cx="838200" cy="82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86644</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9159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108217</xdr:rowOff>
    </xdr:from>
    <xdr:to>
      <xdr:col>55</xdr:col>
      <xdr:colOff>50800</xdr:colOff>
      <xdr:row>35</xdr:row>
      <xdr:rowOff>38367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3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64068</xdr:rowOff>
    </xdr:from>
    <xdr:to>
      <xdr:col>50</xdr:col>
      <xdr:colOff>114300</xdr:colOff>
      <xdr:row>38</xdr:row>
      <xdr:rowOff>46534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407718"/>
          <a:ext cx="889000" cy="15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36413</xdr:rowOff>
    </xdr:from>
    <xdr:to>
      <xdr:col>50</xdr:col>
      <xdr:colOff>165100</xdr:colOff>
      <xdr:row>38</xdr:row>
      <xdr:rowOff>138013</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55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129140</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664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64068</xdr:rowOff>
    </xdr:from>
    <xdr:to>
      <xdr:col>45</xdr:col>
      <xdr:colOff>177800</xdr:colOff>
      <xdr:row>38</xdr:row>
      <xdr:rowOff>122127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407718"/>
          <a:ext cx="889000" cy="22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161612</xdr:rowOff>
    </xdr:from>
    <xdr:to>
      <xdr:col>46</xdr:col>
      <xdr:colOff>38100</xdr:colOff>
      <xdr:row>38</xdr:row>
      <xdr:rowOff>91762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505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82889</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59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122127</xdr:rowOff>
    </xdr:from>
    <xdr:to>
      <xdr:col>41</xdr:col>
      <xdr:colOff>50800</xdr:colOff>
      <xdr:row>38</xdr:row>
      <xdr:rowOff>143397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637227"/>
          <a:ext cx="889000" cy="2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91203</xdr:rowOff>
    </xdr:from>
    <xdr:to>
      <xdr:col>41</xdr:col>
      <xdr:colOff>101600</xdr:colOff>
      <xdr:row>39</xdr:row>
      <xdr:rowOff>21353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60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12480</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94111" y="669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105925</xdr:rowOff>
    </xdr:from>
    <xdr:to>
      <xdr:col>36</xdr:col>
      <xdr:colOff>165100</xdr:colOff>
      <xdr:row>39</xdr:row>
      <xdr:rowOff>36075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62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27202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71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28835</xdr:rowOff>
    </xdr:from>
    <xdr:to>
      <xdr:col>55</xdr:col>
      <xdr:colOff>50800</xdr:colOff>
      <xdr:row>33</xdr:row>
      <xdr:rowOff>130435</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68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51712</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538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167184</xdr:rowOff>
    </xdr:from>
    <xdr:to>
      <xdr:col>50</xdr:col>
      <xdr:colOff>165100</xdr:colOff>
      <xdr:row>38</xdr:row>
      <xdr:rowOff>97334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51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113861</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28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13268</xdr:rowOff>
    </xdr:from>
    <xdr:to>
      <xdr:col>46</xdr:col>
      <xdr:colOff>38100</xdr:colOff>
      <xdr:row>37</xdr:row>
      <xdr:rowOff>114868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35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131395</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13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71327</xdr:rowOff>
    </xdr:from>
    <xdr:to>
      <xdr:col>41</xdr:col>
      <xdr:colOff>101600</xdr:colOff>
      <xdr:row>39</xdr:row>
      <xdr:rowOff>1477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58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18003</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36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92597</xdr:rowOff>
    </xdr:from>
    <xdr:to>
      <xdr:col>36</xdr:col>
      <xdr:colOff>165100</xdr:colOff>
      <xdr:row>39</xdr:row>
      <xdr:rowOff>22747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60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39274</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38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2001</xdr:rowOff>
    </xdr:from>
    <xdr:to>
      <xdr:col>54</xdr:col>
      <xdr:colOff>189865</xdr:colOff>
      <xdr:row>58</xdr:row>
      <xdr:rowOff>24993</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917401"/>
          <a:ext cx="1270" cy="1051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28820</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997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24993</xdr:rowOff>
    </xdr:from>
    <xdr:to>
      <xdr:col>55</xdr:col>
      <xdr:colOff>88900</xdr:colOff>
      <xdr:row>58</xdr:row>
      <xdr:rowOff>24993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99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120128</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69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2001</xdr:rowOff>
    </xdr:from>
    <xdr:to>
      <xdr:col>55</xdr:col>
      <xdr:colOff>88900</xdr:colOff>
      <xdr:row>52</xdr:row>
      <xdr:rowOff>2001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91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42275</xdr:rowOff>
    </xdr:from>
    <xdr:to>
      <xdr:col>55</xdr:col>
      <xdr:colOff>0</xdr:colOff>
      <xdr:row>57</xdr:row>
      <xdr:rowOff>158701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9639300" y="9814925"/>
          <a:ext cx="838200" cy="11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68531</xdr:rowOff>
    </xdr:from>
    <xdr:ext cx="534377"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498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45654</xdr:rowOff>
    </xdr:from>
    <xdr:to>
      <xdr:col>55</xdr:col>
      <xdr:colOff>50800</xdr:colOff>
      <xdr:row>56</xdr:row>
      <xdr:rowOff>147254</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64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42275</xdr:rowOff>
    </xdr:from>
    <xdr:to>
      <xdr:col>50</xdr:col>
      <xdr:colOff>114300</xdr:colOff>
      <xdr:row>58</xdr:row>
      <xdr:rowOff>42079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8750300" y="9814925"/>
          <a:ext cx="889000" cy="17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51853</xdr:rowOff>
    </xdr:from>
    <xdr:to>
      <xdr:col>50</xdr:col>
      <xdr:colOff>165100</xdr:colOff>
      <xdr:row>56</xdr:row>
      <xdr:rowOff>153453</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65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169980</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72111" y="942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91305</xdr:rowOff>
    </xdr:from>
    <xdr:to>
      <xdr:col>45</xdr:col>
      <xdr:colOff>177800</xdr:colOff>
      <xdr:row>58</xdr:row>
      <xdr:rowOff>42079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7861300" y="9863955"/>
          <a:ext cx="889000" cy="12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162226</xdr:rowOff>
    </xdr:from>
    <xdr:to>
      <xdr:col>46</xdr:col>
      <xdr:colOff>38100</xdr:colOff>
      <xdr:row>56</xdr:row>
      <xdr:rowOff>92376</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59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108903</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936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91305</xdr:rowOff>
    </xdr:from>
    <xdr:to>
      <xdr:col>41</xdr:col>
      <xdr:colOff>50800</xdr:colOff>
      <xdr:row>57</xdr:row>
      <xdr:rowOff>138635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6972300" y="9863955"/>
          <a:ext cx="889000" cy="4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151084</xdr:rowOff>
    </xdr:from>
    <xdr:to>
      <xdr:col>41</xdr:col>
      <xdr:colOff>101600</xdr:colOff>
      <xdr:row>56</xdr:row>
      <xdr:rowOff>81234</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58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97761</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94111" y="935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76908</xdr:rowOff>
    </xdr:from>
    <xdr:to>
      <xdr:col>36</xdr:col>
      <xdr:colOff>165100</xdr:colOff>
      <xdr:row>56</xdr:row>
      <xdr:rowOff>7058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50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23585</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672795" y="928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107901</xdr:rowOff>
    </xdr:from>
    <xdr:to>
      <xdr:col>55</xdr:col>
      <xdr:colOff>50800</xdr:colOff>
      <xdr:row>58</xdr:row>
      <xdr:rowOff>38051</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88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22828</xdr:rowOff>
    </xdr:from>
    <xdr:ext cx="534377"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79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162925</xdr:rowOff>
    </xdr:from>
    <xdr:to>
      <xdr:col>50</xdr:col>
      <xdr:colOff>165100</xdr:colOff>
      <xdr:row>57</xdr:row>
      <xdr:rowOff>93075</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76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84202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72111" y="985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162729</xdr:rowOff>
    </xdr:from>
    <xdr:to>
      <xdr:col>46</xdr:col>
      <xdr:colOff>38100</xdr:colOff>
      <xdr:row>58</xdr:row>
      <xdr:rowOff>92879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93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84006</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1002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40505</xdr:rowOff>
    </xdr:from>
    <xdr:to>
      <xdr:col>41</xdr:col>
      <xdr:colOff>101600</xdr:colOff>
      <xdr:row>57</xdr:row>
      <xdr:rowOff>142105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81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133232</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90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87835</xdr:rowOff>
    </xdr:from>
    <xdr:to>
      <xdr:col>36</xdr:col>
      <xdr:colOff>165100</xdr:colOff>
      <xdr:row>58</xdr:row>
      <xdr:rowOff>17985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86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9112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95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111925</xdr:rowOff>
    </xdr:from>
    <xdr:to>
      <xdr:col>54</xdr:col>
      <xdr:colOff>189865</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13425"/>
          <a:ext cx="1270" cy="147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58602</xdr:rowOff>
    </xdr:from>
    <xdr:ext cx="534377"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111925</xdr:rowOff>
    </xdr:from>
    <xdr:to>
      <xdr:col>55</xdr:col>
      <xdr:colOff>88900</xdr:colOff>
      <xdr:row>70</xdr:row>
      <xdr:rowOff>111925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1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98971</xdr:rowOff>
    </xdr:from>
    <xdr:to>
      <xdr:col>55</xdr:col>
      <xdr:colOff>0</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472071"/>
          <a:ext cx="838200" cy="11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89337</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119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66460</xdr:rowOff>
    </xdr:from>
    <xdr:to>
      <xdr:col>55</xdr:col>
      <xdr:colOff>50800</xdr:colOff>
      <xdr:row>77</xdr:row>
      <xdr:rowOff>168060</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103409</xdr:rowOff>
    </xdr:from>
    <xdr:to>
      <xdr:col>50</xdr:col>
      <xdr:colOff>114300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476509"/>
          <a:ext cx="889000" cy="11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67526</xdr:rowOff>
    </xdr:from>
    <xdr:to>
      <xdr:col>50</xdr:col>
      <xdr:colOff>165100</xdr:colOff>
      <xdr:row>75</xdr:row>
      <xdr:rowOff>169126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29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14203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270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91999</xdr:rowOff>
    </xdr:from>
    <xdr:to>
      <xdr:col>45</xdr:col>
      <xdr:colOff>177800</xdr:colOff>
      <xdr:row>78</xdr:row>
      <xdr:rowOff>103409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293649"/>
          <a:ext cx="889000" cy="18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151898</xdr:rowOff>
    </xdr:from>
    <xdr:to>
      <xdr:col>46</xdr:col>
      <xdr:colOff>38100</xdr:colOff>
      <xdr:row>74</xdr:row>
      <xdr:rowOff>82048</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266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98575</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244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91999</xdr:rowOff>
    </xdr:from>
    <xdr:to>
      <xdr:col>41</xdr:col>
      <xdr:colOff>50800</xdr:colOff>
      <xdr:row>78</xdr:row>
      <xdr:rowOff>160655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293649"/>
          <a:ext cx="889000" cy="24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64002</xdr:rowOff>
    </xdr:from>
    <xdr:to>
      <xdr:col>41</xdr:col>
      <xdr:colOff>101600</xdr:colOff>
      <xdr:row>73</xdr:row>
      <xdr:rowOff>165602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2579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10679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235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30359</xdr:rowOff>
    </xdr:from>
    <xdr:to>
      <xdr:col>36</xdr:col>
      <xdr:colOff>165100</xdr:colOff>
      <xdr:row>72</xdr:row>
      <xdr:rowOff>131959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23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148486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214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48171</xdr:rowOff>
    </xdr:from>
    <xdr:to>
      <xdr:col>55</xdr:col>
      <xdr:colOff>50800</xdr:colOff>
      <xdr:row>78</xdr:row>
      <xdr:rowOff>149771</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2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134548</xdr:rowOff>
    </xdr:from>
    <xdr:ext cx="469744"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33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52609</xdr:rowOff>
    </xdr:from>
    <xdr:to>
      <xdr:col>46</xdr:col>
      <xdr:colOff>38100</xdr:colOff>
      <xdr:row>78</xdr:row>
      <xdr:rowOff>154209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2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145336</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15428" y="13518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41199</xdr:rowOff>
    </xdr:from>
    <xdr:to>
      <xdr:col>41</xdr:col>
      <xdr:colOff>101600</xdr:colOff>
      <xdr:row>77</xdr:row>
      <xdr:rowOff>142799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24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133926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33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109855</xdr:rowOff>
    </xdr:from>
    <xdr:to>
      <xdr:col>36</xdr:col>
      <xdr:colOff>165100</xdr:colOff>
      <xdr:row>79</xdr:row>
      <xdr:rowOff>40005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48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31132</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37428" y="1357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44501</xdr:rowOff>
    </xdr:from>
    <xdr:to>
      <xdr:col>54</xdr:col>
      <xdr:colOff>189865</xdr:colOff>
      <xdr:row>98</xdr:row>
      <xdr:rowOff>93692</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817901"/>
          <a:ext cx="1270" cy="1077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97519</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89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93692</xdr:rowOff>
    </xdr:from>
    <xdr:to>
      <xdr:col>55</xdr:col>
      <xdr:colOff>88900</xdr:colOff>
      <xdr:row>98</xdr:row>
      <xdr:rowOff>93692</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89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162628</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59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44501</xdr:rowOff>
    </xdr:from>
    <xdr:to>
      <xdr:col>55</xdr:col>
      <xdr:colOff>88900</xdr:colOff>
      <xdr:row>92</xdr:row>
      <xdr:rowOff>44501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81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73726</xdr:rowOff>
    </xdr:from>
    <xdr:to>
      <xdr:col>55</xdr:col>
      <xdr:colOff>0</xdr:colOff>
      <xdr:row>98</xdr:row>
      <xdr:rowOff>93692</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9639300" y="16704376"/>
          <a:ext cx="838200" cy="19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16167</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475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164740</xdr:rowOff>
    </xdr:from>
    <xdr:to>
      <xdr:col>55</xdr:col>
      <xdr:colOff>50800</xdr:colOff>
      <xdr:row>97</xdr:row>
      <xdr:rowOff>94890</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6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73726</xdr:rowOff>
    </xdr:from>
    <xdr:to>
      <xdr:col>50</xdr:col>
      <xdr:colOff>114300</xdr:colOff>
      <xdr:row>98</xdr:row>
      <xdr:rowOff>99608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6704376"/>
          <a:ext cx="889000" cy="19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77932</xdr:rowOff>
    </xdr:from>
    <xdr:to>
      <xdr:col>50</xdr:col>
      <xdr:colOff>165100</xdr:colOff>
      <xdr:row>98</xdr:row>
      <xdr:rowOff>8082</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70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170659</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80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15077</xdr:rowOff>
    </xdr:from>
    <xdr:to>
      <xdr:col>45</xdr:col>
      <xdr:colOff>177800</xdr:colOff>
      <xdr:row>98</xdr:row>
      <xdr:rowOff>99608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7861300" y="16817177"/>
          <a:ext cx="889000" cy="8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96535</xdr:rowOff>
    </xdr:from>
    <xdr:to>
      <xdr:col>46</xdr:col>
      <xdr:colOff>38100</xdr:colOff>
      <xdr:row>98</xdr:row>
      <xdr:rowOff>26685</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72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43212</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50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15077</xdr:rowOff>
    </xdr:from>
    <xdr:to>
      <xdr:col>41</xdr:col>
      <xdr:colOff>50800</xdr:colOff>
      <xdr:row>98</xdr:row>
      <xdr:rowOff>19346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817177"/>
          <a:ext cx="889000" cy="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89855</xdr:rowOff>
    </xdr:from>
    <xdr:to>
      <xdr:col>41</xdr:col>
      <xdr:colOff>101600</xdr:colOff>
      <xdr:row>98</xdr:row>
      <xdr:rowOff>20005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72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36532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49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126853</xdr:rowOff>
    </xdr:from>
    <xdr:to>
      <xdr:col>36</xdr:col>
      <xdr:colOff>165100</xdr:colOff>
      <xdr:row>98</xdr:row>
      <xdr:rowOff>57003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75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73530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53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42892</xdr:rowOff>
    </xdr:from>
    <xdr:to>
      <xdr:col>55</xdr:col>
      <xdr:colOff>50800</xdr:colOff>
      <xdr:row>98</xdr:row>
      <xdr:rowOff>144492</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84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129269</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75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22926</xdr:rowOff>
    </xdr:from>
    <xdr:to>
      <xdr:col>50</xdr:col>
      <xdr:colOff>165100</xdr:colOff>
      <xdr:row>97</xdr:row>
      <xdr:rowOff>124526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65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141053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42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48808</xdr:rowOff>
    </xdr:from>
    <xdr:to>
      <xdr:col>46</xdr:col>
      <xdr:colOff>38100</xdr:colOff>
      <xdr:row>98</xdr:row>
      <xdr:rowOff>150408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85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141535</xdr:rowOff>
    </xdr:from>
    <xdr:ext cx="469744"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15428" y="1694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135727</xdr:rowOff>
    </xdr:from>
    <xdr:to>
      <xdr:col>41</xdr:col>
      <xdr:colOff>101600</xdr:colOff>
      <xdr:row>98</xdr:row>
      <xdr:rowOff>65877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76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57004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85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139996</xdr:rowOff>
    </xdr:from>
    <xdr:to>
      <xdr:col>36</xdr:col>
      <xdr:colOff>165100</xdr:colOff>
      <xdr:row>98</xdr:row>
      <xdr:rowOff>70146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77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61273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86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45010</xdr:rowOff>
    </xdr:from>
    <xdr:to>
      <xdr:col>85</xdr:col>
      <xdr:colOff>126364</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359960"/>
          <a:ext cx="1269" cy="1425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163137</xdr:rowOff>
    </xdr:from>
    <xdr:ext cx="534377"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13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45010</xdr:rowOff>
    </xdr:from>
    <xdr:to>
      <xdr:col>86</xdr:col>
      <xdr:colOff>25400</xdr:colOff>
      <xdr:row>31</xdr:row>
      <xdr:rowOff>45010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35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78370</xdr:rowOff>
    </xdr:from>
    <xdr:to>
      <xdr:col>85</xdr:col>
      <xdr:colOff>127000</xdr:colOff>
      <xdr:row>38</xdr:row>
      <xdr:rowOff>152060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5481300" y="6593470"/>
          <a:ext cx="838200" cy="7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81222</xdr:rowOff>
    </xdr:from>
    <xdr:ext cx="469744"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596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102795</xdr:rowOff>
    </xdr:from>
    <xdr:to>
      <xdr:col>85</xdr:col>
      <xdr:colOff>177800</xdr:colOff>
      <xdr:row>39</xdr:row>
      <xdr:rowOff>32945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61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152060</xdr:rowOff>
    </xdr:from>
    <xdr:to>
      <xdr:col>81</xdr:col>
      <xdr:colOff>50800</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667160"/>
          <a:ext cx="889000" cy="11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73127</xdr:rowOff>
    </xdr:from>
    <xdr:to>
      <xdr:col>81</xdr:col>
      <xdr:colOff>101600</xdr:colOff>
      <xdr:row>39</xdr:row>
      <xdr:rowOff>3277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8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19804</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46428" y="636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96250</xdr:rowOff>
    </xdr:from>
    <xdr:to>
      <xdr:col>76</xdr:col>
      <xdr:colOff>114300</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782800"/>
          <a:ext cx="889000" cy="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95627</xdr:rowOff>
    </xdr:from>
    <xdr:to>
      <xdr:col>76</xdr:col>
      <xdr:colOff>165100</xdr:colOff>
      <xdr:row>39</xdr:row>
      <xdr:rowOff>25777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61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42304</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38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96250</xdr:rowOff>
    </xdr:from>
    <xdr:to>
      <xdr:col>71</xdr:col>
      <xdr:colOff>177800</xdr:colOff>
      <xdr:row>39</xdr:row>
      <xdr:rowOff>97670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2814300" y="6782800"/>
          <a:ext cx="889000" cy="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119549</xdr:rowOff>
    </xdr:from>
    <xdr:to>
      <xdr:col>72</xdr:col>
      <xdr:colOff>38100</xdr:colOff>
      <xdr:row>39</xdr:row>
      <xdr:rowOff>49699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63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66226</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4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100363</xdr:rowOff>
    </xdr:from>
    <xdr:to>
      <xdr:col>67</xdr:col>
      <xdr:colOff>101600</xdr:colOff>
      <xdr:row>39</xdr:row>
      <xdr:rowOff>30513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61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47039</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39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27570</xdr:rowOff>
    </xdr:from>
    <xdr:to>
      <xdr:col>85</xdr:col>
      <xdr:colOff>177800</xdr:colOff>
      <xdr:row>38</xdr:row>
      <xdr:rowOff>129170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54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50447</xdr:rowOff>
    </xdr:from>
    <xdr:ext cx="534377"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39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101260</xdr:rowOff>
    </xdr:from>
    <xdr:to>
      <xdr:col>81</xdr:col>
      <xdr:colOff>101600</xdr:colOff>
      <xdr:row>39</xdr:row>
      <xdr:rowOff>31410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6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22537</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70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45450</xdr:rowOff>
    </xdr:from>
    <xdr:to>
      <xdr:col>72</xdr:col>
      <xdr:colOff>38100</xdr:colOff>
      <xdr:row>39</xdr:row>
      <xdr:rowOff>147050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138177</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4017" y="6824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46870</xdr:rowOff>
    </xdr:from>
    <xdr:to>
      <xdr:col>67</xdr:col>
      <xdr:colOff>101600</xdr:colOff>
      <xdr:row>39</xdr:row>
      <xdr:rowOff>148470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73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139597</xdr:rowOff>
    </xdr:from>
    <xdr:ext cx="313932"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57333" y="6826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39856</xdr:rowOff>
    </xdr:from>
    <xdr:to>
      <xdr:col>85</xdr:col>
      <xdr:colOff>126364</xdr:colOff>
      <xdr:row>78</xdr:row>
      <xdr:rowOff>26217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12806"/>
          <a:ext cx="1269" cy="118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30044</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0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26217</xdr:rowOff>
    </xdr:from>
    <xdr:to>
      <xdr:col>86</xdr:col>
      <xdr:colOff>25400</xdr:colOff>
      <xdr:row>78</xdr:row>
      <xdr:rowOff>26217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39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157983</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988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39856</xdr:rowOff>
    </xdr:from>
    <xdr:to>
      <xdr:col>86</xdr:col>
      <xdr:colOff>25400</xdr:colOff>
      <xdr:row>71</xdr:row>
      <xdr:rowOff>39856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12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145807</xdr:rowOff>
    </xdr:from>
    <xdr:to>
      <xdr:col>85</xdr:col>
      <xdr:colOff>127000</xdr:colOff>
      <xdr:row>76</xdr:row>
      <xdr:rowOff>157683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176007"/>
          <a:ext cx="838200" cy="1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147134</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834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124257</xdr:rowOff>
    </xdr:from>
    <xdr:to>
      <xdr:col>85</xdr:col>
      <xdr:colOff>177800</xdr:colOff>
      <xdr:row>76</xdr:row>
      <xdr:rowOff>54406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29830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140560</xdr:rowOff>
    </xdr:from>
    <xdr:to>
      <xdr:col>81</xdr:col>
      <xdr:colOff>50800</xdr:colOff>
      <xdr:row>76</xdr:row>
      <xdr:rowOff>157683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170760"/>
          <a:ext cx="889000" cy="1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131452</xdr:rowOff>
    </xdr:from>
    <xdr:to>
      <xdr:col>81</xdr:col>
      <xdr:colOff>101600</xdr:colOff>
      <xdr:row>76</xdr:row>
      <xdr:rowOff>61602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299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78129</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7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95634</xdr:rowOff>
    </xdr:from>
    <xdr:to>
      <xdr:col>76</xdr:col>
      <xdr:colOff>114300</xdr:colOff>
      <xdr:row>76</xdr:row>
      <xdr:rowOff>140560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125834"/>
          <a:ext cx="889000" cy="4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128426</xdr:rowOff>
    </xdr:from>
    <xdr:to>
      <xdr:col>76</xdr:col>
      <xdr:colOff>165100</xdr:colOff>
      <xdr:row>76</xdr:row>
      <xdr:rowOff>58576</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298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75103</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76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87928</xdr:rowOff>
    </xdr:from>
    <xdr:to>
      <xdr:col>71</xdr:col>
      <xdr:colOff>177800</xdr:colOff>
      <xdr:row>76</xdr:row>
      <xdr:rowOff>95634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118128"/>
          <a:ext cx="889000" cy="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138593</xdr:rowOff>
    </xdr:from>
    <xdr:to>
      <xdr:col>72</xdr:col>
      <xdr:colOff>38100</xdr:colOff>
      <xdr:row>76</xdr:row>
      <xdr:rowOff>68743</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299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85270</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77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138876</xdr:rowOff>
    </xdr:from>
    <xdr:to>
      <xdr:col>67</xdr:col>
      <xdr:colOff>101600</xdr:colOff>
      <xdr:row>76</xdr:row>
      <xdr:rowOff>69025</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29976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85553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77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95007</xdr:rowOff>
    </xdr:from>
    <xdr:to>
      <xdr:col>85</xdr:col>
      <xdr:colOff>177800</xdr:colOff>
      <xdr:row>77</xdr:row>
      <xdr:rowOff>25157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12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73434</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10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106883</xdr:rowOff>
    </xdr:from>
    <xdr:to>
      <xdr:col>81</xdr:col>
      <xdr:colOff>101600</xdr:colOff>
      <xdr:row>77</xdr:row>
      <xdr:rowOff>37033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13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28160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22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89760</xdr:rowOff>
    </xdr:from>
    <xdr:to>
      <xdr:col>76</xdr:col>
      <xdr:colOff>165100</xdr:colOff>
      <xdr:row>77</xdr:row>
      <xdr:rowOff>19910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11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11037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21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44834</xdr:rowOff>
    </xdr:from>
    <xdr:to>
      <xdr:col>72</xdr:col>
      <xdr:colOff>38100</xdr:colOff>
      <xdr:row>76</xdr:row>
      <xdr:rowOff>146434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07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137561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16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37128</xdr:rowOff>
    </xdr:from>
    <xdr:to>
      <xdr:col>67</xdr:col>
      <xdr:colOff>101600</xdr:colOff>
      <xdr:row>76</xdr:row>
      <xdr:rowOff>138728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06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129855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16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150053</xdr:rowOff>
    </xdr:from>
    <xdr:to>
      <xdr:col>85</xdr:col>
      <xdr:colOff>126364</xdr:colOff>
      <xdr:row>99</xdr:row>
      <xdr:rowOff>96903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580553"/>
          <a:ext cx="1269" cy="148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100730</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74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96903</xdr:rowOff>
    </xdr:from>
    <xdr:to>
      <xdr:col>86</xdr:col>
      <xdr:colOff>25400</xdr:colOff>
      <xdr:row>99</xdr:row>
      <xdr:rowOff>96903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70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96730</xdr:rowOff>
    </xdr:from>
    <xdr:ext cx="534377"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35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150053</xdr:rowOff>
    </xdr:from>
    <xdr:to>
      <xdr:col>86</xdr:col>
      <xdr:colOff>25400</xdr:colOff>
      <xdr:row>90</xdr:row>
      <xdr:rowOff>150053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580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56212</xdr:rowOff>
    </xdr:from>
    <xdr:to>
      <xdr:col>85</xdr:col>
      <xdr:colOff>127000</xdr:colOff>
      <xdr:row>98</xdr:row>
      <xdr:rowOff>48766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686862"/>
          <a:ext cx="838200" cy="164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58314</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688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79887</xdr:rowOff>
    </xdr:from>
    <xdr:to>
      <xdr:col>85</xdr:col>
      <xdr:colOff>177800</xdr:colOff>
      <xdr:row>98</xdr:row>
      <xdr:rowOff>10037</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48766</xdr:rowOff>
    </xdr:from>
    <xdr:to>
      <xdr:col>81</xdr:col>
      <xdr:colOff>50800</xdr:colOff>
      <xdr:row>98</xdr:row>
      <xdr:rowOff>166478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850866"/>
          <a:ext cx="889000" cy="11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141168</xdr:rowOff>
    </xdr:from>
    <xdr:to>
      <xdr:col>81</xdr:col>
      <xdr:colOff>101600</xdr:colOff>
      <xdr:row>98</xdr:row>
      <xdr:rowOff>71318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7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87845</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54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14477</xdr:rowOff>
    </xdr:from>
    <xdr:to>
      <xdr:col>76</xdr:col>
      <xdr:colOff>114300</xdr:colOff>
      <xdr:row>98</xdr:row>
      <xdr:rowOff>166478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3703300" y="16816577"/>
          <a:ext cx="889000" cy="15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66596</xdr:rowOff>
    </xdr:from>
    <xdr:to>
      <xdr:col>76</xdr:col>
      <xdr:colOff>165100</xdr:colOff>
      <xdr:row>97</xdr:row>
      <xdr:rowOff>168196</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69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13273</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47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9480</xdr:rowOff>
    </xdr:from>
    <xdr:to>
      <xdr:col>71</xdr:col>
      <xdr:colOff>177800</xdr:colOff>
      <xdr:row>98</xdr:row>
      <xdr:rowOff>14477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6811580"/>
          <a:ext cx="889000" cy="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36061</xdr:rowOff>
    </xdr:from>
    <xdr:to>
      <xdr:col>72</xdr:col>
      <xdr:colOff>38100</xdr:colOff>
      <xdr:row>97</xdr:row>
      <xdr:rowOff>137661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66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154188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44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102845</xdr:rowOff>
    </xdr:from>
    <xdr:to>
      <xdr:col>67</xdr:col>
      <xdr:colOff>101600</xdr:colOff>
      <xdr:row>96</xdr:row>
      <xdr:rowOff>32995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39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49522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16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5412</xdr:rowOff>
    </xdr:from>
    <xdr:to>
      <xdr:col>85</xdr:col>
      <xdr:colOff>177800</xdr:colOff>
      <xdr:row>97</xdr:row>
      <xdr:rowOff>107012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63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28289</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48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169416</xdr:rowOff>
    </xdr:from>
    <xdr:to>
      <xdr:col>81</xdr:col>
      <xdr:colOff>101600</xdr:colOff>
      <xdr:row>98</xdr:row>
      <xdr:rowOff>99566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80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90693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89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115678</xdr:rowOff>
    </xdr:from>
    <xdr:to>
      <xdr:col>76</xdr:col>
      <xdr:colOff>165100</xdr:colOff>
      <xdr:row>99</xdr:row>
      <xdr:rowOff>45828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91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36955</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57428" y="1701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135127</xdr:rowOff>
    </xdr:from>
    <xdr:to>
      <xdr:col>72</xdr:col>
      <xdr:colOff>38100</xdr:colOff>
      <xdr:row>98</xdr:row>
      <xdr:rowOff>65277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76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56404</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85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130130</xdr:rowOff>
    </xdr:from>
    <xdr:to>
      <xdr:col>67</xdr:col>
      <xdr:colOff>101600</xdr:colOff>
      <xdr:row>98</xdr:row>
      <xdr:rowOff>60280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7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51407</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85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94620</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581020"/>
          <a:ext cx="1269" cy="107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41297</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35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94620</xdr:rowOff>
    </xdr:from>
    <xdr:to>
      <xdr:col>116</xdr:col>
      <xdr:colOff>152400</xdr:colOff>
      <xdr:row>32</xdr:row>
      <xdr:rowOff>94620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581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9032</xdr:rowOff>
    </xdr:from>
    <xdr:to>
      <xdr:col>116</xdr:col>
      <xdr:colOff>63500</xdr:colOff>
      <xdr:row>36</xdr:row>
      <xdr:rowOff>129779</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1323300" y="6181232"/>
          <a:ext cx="838200" cy="12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54754</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398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76327</xdr:rowOff>
    </xdr:from>
    <xdr:to>
      <xdr:col>116</xdr:col>
      <xdr:colOff>114300</xdr:colOff>
      <xdr:row>38</xdr:row>
      <xdr:rowOff>6477</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2677</xdr:rowOff>
    </xdr:from>
    <xdr:to>
      <xdr:col>111</xdr:col>
      <xdr:colOff>177800</xdr:colOff>
      <xdr:row>36</xdr:row>
      <xdr:rowOff>129779</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174877"/>
          <a:ext cx="889000" cy="12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130139</xdr:rowOff>
    </xdr:from>
    <xdr:to>
      <xdr:col>112</xdr:col>
      <xdr:colOff>38100</xdr:colOff>
      <xdr:row>38</xdr:row>
      <xdr:rowOff>60289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47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51416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56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2677</xdr:rowOff>
    </xdr:from>
    <xdr:to>
      <xdr:col>107</xdr:col>
      <xdr:colOff>50800</xdr:colOff>
      <xdr:row>37</xdr:row>
      <xdr:rowOff>90597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9545300" y="6174877"/>
          <a:ext cx="889000" cy="25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121773</xdr:rowOff>
    </xdr:from>
    <xdr:to>
      <xdr:col>107</xdr:col>
      <xdr:colOff>101600</xdr:colOff>
      <xdr:row>38</xdr:row>
      <xdr:rowOff>51922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4654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43049</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55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69520</xdr:rowOff>
    </xdr:from>
    <xdr:to>
      <xdr:col>102</xdr:col>
      <xdr:colOff>114300</xdr:colOff>
      <xdr:row>37</xdr:row>
      <xdr:rowOff>90597</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413170"/>
          <a:ext cx="889000" cy="2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131054</xdr:rowOff>
    </xdr:from>
    <xdr:to>
      <xdr:col>102</xdr:col>
      <xdr:colOff>165100</xdr:colOff>
      <xdr:row>38</xdr:row>
      <xdr:rowOff>61204</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47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52331</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56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136632</xdr:rowOff>
    </xdr:from>
    <xdr:to>
      <xdr:col>98</xdr:col>
      <xdr:colOff>38100</xdr:colOff>
      <xdr:row>38</xdr:row>
      <xdr:rowOff>66782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48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57909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57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129682</xdr:rowOff>
    </xdr:from>
    <xdr:to>
      <xdr:col>116</xdr:col>
      <xdr:colOff>114300</xdr:colOff>
      <xdr:row>36</xdr:row>
      <xdr:rowOff>59832</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13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152559</xdr:rowOff>
    </xdr:from>
    <xdr:ext cx="534377"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598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78979</xdr:rowOff>
    </xdr:from>
    <xdr:to>
      <xdr:col>112</xdr:col>
      <xdr:colOff>38100</xdr:colOff>
      <xdr:row>37</xdr:row>
      <xdr:rowOff>9129</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25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25656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026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123327</xdr:rowOff>
    </xdr:from>
    <xdr:to>
      <xdr:col>107</xdr:col>
      <xdr:colOff>101600</xdr:colOff>
      <xdr:row>36</xdr:row>
      <xdr:rowOff>53477</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12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70004</xdr:rowOff>
    </xdr:from>
    <xdr:ext cx="534377"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67111" y="589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39797</xdr:rowOff>
    </xdr:from>
    <xdr:to>
      <xdr:col>102</xdr:col>
      <xdr:colOff>165100</xdr:colOff>
      <xdr:row>37</xdr:row>
      <xdr:rowOff>141397</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38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157924</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6158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18720</xdr:rowOff>
    </xdr:from>
    <xdr:to>
      <xdr:col>98</xdr:col>
      <xdr:colOff>38100</xdr:colOff>
      <xdr:row>37</xdr:row>
      <xdr:rowOff>120320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3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136847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613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38796</xdr:rowOff>
    </xdr:from>
    <xdr:to>
      <xdr:col>116</xdr:col>
      <xdr:colOff>62864</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954196"/>
          <a:ext cx="1269" cy="1129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156923</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72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38796</xdr:rowOff>
    </xdr:from>
    <xdr:to>
      <xdr:col>116</xdr:col>
      <xdr:colOff>152400</xdr:colOff>
      <xdr:row>52</xdr:row>
      <xdr:rowOff>38796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9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71165</xdr:rowOff>
    </xdr:from>
    <xdr:to>
      <xdr:col>116</xdr:col>
      <xdr:colOff>63500</xdr:colOff>
      <xdr:row>57</xdr:row>
      <xdr:rowOff>75464</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9843815"/>
          <a:ext cx="838200" cy="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108429</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81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130002</xdr:rowOff>
    </xdr:from>
    <xdr:to>
      <xdr:col>116</xdr:col>
      <xdr:colOff>114300</xdr:colOff>
      <xdr:row>58</xdr:row>
      <xdr:rowOff>60152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75464</xdr:rowOff>
    </xdr:from>
    <xdr:to>
      <xdr:col>111</xdr:col>
      <xdr:colOff>177800</xdr:colOff>
      <xdr:row>57</xdr:row>
      <xdr:rowOff>80813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9848114"/>
          <a:ext cx="8890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152908</xdr:rowOff>
    </xdr:from>
    <xdr:to>
      <xdr:col>112</xdr:col>
      <xdr:colOff>38100</xdr:colOff>
      <xdr:row>58</xdr:row>
      <xdr:rowOff>83058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74185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01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80813</xdr:rowOff>
    </xdr:from>
    <xdr:to>
      <xdr:col>107</xdr:col>
      <xdr:colOff>50800</xdr:colOff>
      <xdr:row>57</xdr:row>
      <xdr:rowOff>87350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9853463"/>
          <a:ext cx="889000" cy="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113452</xdr:rowOff>
    </xdr:from>
    <xdr:to>
      <xdr:col>107</xdr:col>
      <xdr:colOff>101600</xdr:colOff>
      <xdr:row>58</xdr:row>
      <xdr:rowOff>43602</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88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34729</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97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85430</xdr:rowOff>
    </xdr:from>
    <xdr:to>
      <xdr:col>102</xdr:col>
      <xdr:colOff>114300</xdr:colOff>
      <xdr:row>57</xdr:row>
      <xdr:rowOff>87350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9858080"/>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144313</xdr:rowOff>
    </xdr:from>
    <xdr:to>
      <xdr:col>102</xdr:col>
      <xdr:colOff>165100</xdr:colOff>
      <xdr:row>58</xdr:row>
      <xdr:rowOff>74463</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91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65590</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00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118710</xdr:rowOff>
    </xdr:from>
    <xdr:to>
      <xdr:col>98</xdr:col>
      <xdr:colOff>38100</xdr:colOff>
      <xdr:row>58</xdr:row>
      <xdr:rowOff>48860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89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39987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98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20365</xdr:rowOff>
    </xdr:from>
    <xdr:to>
      <xdr:col>116</xdr:col>
      <xdr:colOff>114300</xdr:colOff>
      <xdr:row>57</xdr:row>
      <xdr:rowOff>121965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79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43242</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64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24664</xdr:rowOff>
    </xdr:from>
    <xdr:to>
      <xdr:col>112</xdr:col>
      <xdr:colOff>38100</xdr:colOff>
      <xdr:row>57</xdr:row>
      <xdr:rowOff>126264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142791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57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30013</xdr:rowOff>
    </xdr:from>
    <xdr:to>
      <xdr:col>107</xdr:col>
      <xdr:colOff>101600</xdr:colOff>
      <xdr:row>57</xdr:row>
      <xdr:rowOff>131613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80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148140</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57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36550</xdr:rowOff>
    </xdr:from>
    <xdr:to>
      <xdr:col>102</xdr:col>
      <xdr:colOff>165100</xdr:colOff>
      <xdr:row>57</xdr:row>
      <xdr:rowOff>138150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8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154677</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58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34630</xdr:rowOff>
    </xdr:from>
    <xdr:to>
      <xdr:col>98</xdr:col>
      <xdr:colOff>38100</xdr:colOff>
      <xdr:row>57</xdr:row>
      <xdr:rowOff>136230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80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152757</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58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88818</xdr:rowOff>
    </xdr:from>
    <xdr:to>
      <xdr:col>116</xdr:col>
      <xdr:colOff>62864</xdr:colOff>
      <xdr:row>78</xdr:row>
      <xdr:rowOff>112554</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090318"/>
          <a:ext cx="1269" cy="139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116381</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48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112554</xdr:rowOff>
    </xdr:from>
    <xdr:to>
      <xdr:col>116</xdr:col>
      <xdr:colOff>152400</xdr:colOff>
      <xdr:row>78</xdr:row>
      <xdr:rowOff>112554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485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35495</xdr:rowOff>
    </xdr:from>
    <xdr:ext cx="534377"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86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88818</xdr:rowOff>
    </xdr:from>
    <xdr:to>
      <xdr:col>116</xdr:col>
      <xdr:colOff>152400</xdr:colOff>
      <xdr:row>70</xdr:row>
      <xdr:rowOff>88818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09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116993</xdr:rowOff>
    </xdr:from>
    <xdr:to>
      <xdr:col>116</xdr:col>
      <xdr:colOff>63500</xdr:colOff>
      <xdr:row>76</xdr:row>
      <xdr:rowOff>123850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323300" y="13147193"/>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50493</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737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27616</xdr:rowOff>
    </xdr:from>
    <xdr:to>
      <xdr:col>116</xdr:col>
      <xdr:colOff>114300</xdr:colOff>
      <xdr:row>75</xdr:row>
      <xdr:rowOff>129216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123850</xdr:rowOff>
    </xdr:from>
    <xdr:to>
      <xdr:col>111</xdr:col>
      <xdr:colOff>177800</xdr:colOff>
      <xdr:row>76</xdr:row>
      <xdr:rowOff>124613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3154050"/>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163843</xdr:rowOff>
    </xdr:from>
    <xdr:to>
      <xdr:col>112</xdr:col>
      <xdr:colOff>38100</xdr:colOff>
      <xdr:row>75</xdr:row>
      <xdr:rowOff>93993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110520</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262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85560</xdr:rowOff>
    </xdr:from>
    <xdr:to>
      <xdr:col>107</xdr:col>
      <xdr:colOff>50800</xdr:colOff>
      <xdr:row>76</xdr:row>
      <xdr:rowOff>124613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9545300" y="12772860"/>
          <a:ext cx="889000" cy="38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146774</xdr:rowOff>
    </xdr:from>
    <xdr:to>
      <xdr:col>107</xdr:col>
      <xdr:colOff>101600</xdr:colOff>
      <xdr:row>75</xdr:row>
      <xdr:rowOff>76924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93451</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260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85560</xdr:rowOff>
    </xdr:from>
    <xdr:to>
      <xdr:col>102</xdr:col>
      <xdr:colOff>114300</xdr:colOff>
      <xdr:row>74</xdr:row>
      <xdr:rowOff>100247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8656300" y="12772860"/>
          <a:ext cx="889000" cy="1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143783</xdr:rowOff>
    </xdr:from>
    <xdr:to>
      <xdr:col>102</xdr:col>
      <xdr:colOff>165100</xdr:colOff>
      <xdr:row>75</xdr:row>
      <xdr:rowOff>73933</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65060</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29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99702</xdr:rowOff>
    </xdr:from>
    <xdr:to>
      <xdr:col>98</xdr:col>
      <xdr:colOff>38100</xdr:colOff>
      <xdr:row>75</xdr:row>
      <xdr:rowOff>29852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20979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287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66193</xdr:rowOff>
    </xdr:from>
    <xdr:to>
      <xdr:col>116</xdr:col>
      <xdr:colOff>114300</xdr:colOff>
      <xdr:row>76</xdr:row>
      <xdr:rowOff>167793</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309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44620</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307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73050</xdr:rowOff>
    </xdr:from>
    <xdr:to>
      <xdr:col>112</xdr:col>
      <xdr:colOff>38100</xdr:colOff>
      <xdr:row>77</xdr:row>
      <xdr:rowOff>3200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31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165777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19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73813</xdr:rowOff>
    </xdr:from>
    <xdr:to>
      <xdr:col>107</xdr:col>
      <xdr:colOff>101600</xdr:colOff>
      <xdr:row>77</xdr:row>
      <xdr:rowOff>3963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310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166540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19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34760</xdr:rowOff>
    </xdr:from>
    <xdr:to>
      <xdr:col>102</xdr:col>
      <xdr:colOff>165100</xdr:colOff>
      <xdr:row>74</xdr:row>
      <xdr:rowOff>136360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272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152887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49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49447</xdr:rowOff>
    </xdr:from>
    <xdr:to>
      <xdr:col>98</xdr:col>
      <xdr:colOff>38100</xdr:colOff>
      <xdr:row>74</xdr:row>
      <xdr:rowOff>151047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273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167574</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51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人件費の増加は令和元年度まで物件費に入っていた嘱託職員賃金が令和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年度から会計年度任用職員として人件費に入ったことによるものであり、その分は物件費から減ったものの、令和元年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月の台風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号による災害廃棄物処理委託料や</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係る備品購入などにより物件費全体では増加した。補助費等の増加は新型コロナウイルス対策により増加した。普通建設事業が類似団体平均値より下回っているが、昨年に引き続き、公共施設の改修・更新整備に係る財源の確保ができていないことによるものである。公共施設の多くについて老朽化が進行していることから、施設整備に係る財源の確保が急務となっている。公債費については昨年度との比較でほぼ横ばいとなっており、類似団体平均値を下回っている。災害復旧事業費については、前述した令和元年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号に伴う復旧事業の影響により増額となった。積立金については、今後企業誘致に伴うインフラ整備等を起債事業として行う見込みであることから、その償還に充てるための準備金の積立により増加した。</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投資及び出資金について、令和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年度は病院事業会計に対し基盤安定のための出資を行ったため令和元年度との比較で増加した。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宮城県涌谷町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15,548
15,479
82.16
10,223,992
10,036,068
174,330
4,863,124
6,452,808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75311</xdr:rowOff>
    </xdr:from>
    <xdr:to>
      <xdr:col>24</xdr:col>
      <xdr:colOff>62865</xdr:colOff>
      <xdr:row>39</xdr:row>
      <xdr:rowOff>4064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90261"/>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7891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9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4064</xdr:rowOff>
    </xdr:from>
    <xdr:to>
      <xdr:col>24</xdr:col>
      <xdr:colOff>152400</xdr:colOff>
      <xdr:row>39</xdr:row>
      <xdr:rowOff>4064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9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21988</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6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75311</xdr:rowOff>
    </xdr:from>
    <xdr:to>
      <xdr:col>24</xdr:col>
      <xdr:colOff>152400</xdr:colOff>
      <xdr:row>31</xdr:row>
      <xdr:rowOff>75311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9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7493</xdr:rowOff>
    </xdr:from>
    <xdr:to>
      <xdr:col>24</xdr:col>
      <xdr:colOff>63500</xdr:colOff>
      <xdr:row>35</xdr:row>
      <xdr:rowOff>12446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08243"/>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44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15113</xdr:rowOff>
    </xdr:from>
    <xdr:to>
      <xdr:col>19</xdr:col>
      <xdr:colOff>177800</xdr:colOff>
      <xdr:row>35</xdr:row>
      <xdr:rowOff>7493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844413"/>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5080</xdr:rowOff>
    </xdr:from>
    <xdr:to>
      <xdr:col>20</xdr:col>
      <xdr:colOff>38100</xdr:colOff>
      <xdr:row>35</xdr:row>
      <xdr:rowOff>106680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97807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9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15113</xdr:rowOff>
    </xdr:from>
    <xdr:to>
      <xdr:col>15</xdr:col>
      <xdr:colOff>50800</xdr:colOff>
      <xdr:row>34</xdr:row>
      <xdr:rowOff>132080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844413"/>
          <a:ext cx="889000" cy="11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69613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132080</xdr:rowOff>
    </xdr:from>
    <xdr:to>
      <xdr:col>10</xdr:col>
      <xdr:colOff>114300</xdr:colOff>
      <xdr:row>35</xdr:row>
      <xdr:rowOff>82550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613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86377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30607</xdr:rowOff>
    </xdr:from>
    <xdr:to>
      <xdr:col>6</xdr:col>
      <xdr:colOff>38100</xdr:colOff>
      <xdr:row>35</xdr:row>
      <xdr:rowOff>132207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148734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133096</xdr:rowOff>
    </xdr:from>
    <xdr:to>
      <xdr:col>24</xdr:col>
      <xdr:colOff>114300</xdr:colOff>
      <xdr:row>35</xdr:row>
      <xdr:rowOff>63246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6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155973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1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128143</xdr:rowOff>
    </xdr:from>
    <xdr:to>
      <xdr:col>20</xdr:col>
      <xdr:colOff>38100</xdr:colOff>
      <xdr:row>35</xdr:row>
      <xdr:rowOff>58293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5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74820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3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135763</xdr:rowOff>
    </xdr:from>
    <xdr:to>
      <xdr:col>15</xdr:col>
      <xdr:colOff>101600</xdr:colOff>
      <xdr:row>34</xdr:row>
      <xdr:rowOff>65913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9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82440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6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81280</xdr:rowOff>
    </xdr:from>
    <xdr:to>
      <xdr:col>10</xdr:col>
      <xdr:colOff>165100</xdr:colOff>
      <xdr:row>35</xdr:row>
      <xdr:rowOff>11430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27957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31750</xdr:rowOff>
    </xdr:from>
    <xdr:to>
      <xdr:col>6</xdr:col>
      <xdr:colOff>38100</xdr:colOff>
      <xdr:row>35</xdr:row>
      <xdr:rowOff>133350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124477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67901</xdr:rowOff>
    </xdr:from>
    <xdr:to>
      <xdr:col>24</xdr:col>
      <xdr:colOff>62865</xdr:colOff>
      <xdr:row>54</xdr:row>
      <xdr:rowOff>155304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40401"/>
          <a:ext cx="1270" cy="773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159131</xdr:rowOff>
    </xdr:from>
    <xdr:ext cx="599010"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41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155304</xdr:rowOff>
    </xdr:from>
    <xdr:to>
      <xdr:col>24</xdr:col>
      <xdr:colOff>152400</xdr:colOff>
      <xdr:row>54</xdr:row>
      <xdr:rowOff>155304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413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14578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15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315,704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67901</xdr:rowOff>
    </xdr:from>
    <xdr:to>
      <xdr:col>24</xdr:col>
      <xdr:colOff>152400</xdr:colOff>
      <xdr:row>50</xdr:row>
      <xdr:rowOff>67901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4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18524</xdr:rowOff>
    </xdr:from>
    <xdr:to>
      <xdr:col>24</xdr:col>
      <xdr:colOff>63500</xdr:colOff>
      <xdr:row>56</xdr:row>
      <xdr:rowOff>123958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276824"/>
          <a:ext cx="838200" cy="44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76056</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89914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53179</xdr:rowOff>
    </xdr:from>
    <xdr:to>
      <xdr:col>24</xdr:col>
      <xdr:colOff>114300</xdr:colOff>
      <xdr:row>53</xdr:row>
      <xdr:rowOff>154779</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14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123958</xdr:rowOff>
    </xdr:from>
    <xdr:to>
      <xdr:col>19</xdr:col>
      <xdr:colOff>177800</xdr:colOff>
      <xdr:row>57</xdr:row>
      <xdr:rowOff>72487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725158"/>
          <a:ext cx="889000" cy="11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12236</xdr:rowOff>
    </xdr:from>
    <xdr:to>
      <xdr:col>20</xdr:col>
      <xdr:colOff>38100</xdr:colOff>
      <xdr:row>56</xdr:row>
      <xdr:rowOff>113836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1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130363</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8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24289</xdr:rowOff>
    </xdr:from>
    <xdr:to>
      <xdr:col>15</xdr:col>
      <xdr:colOff>50800</xdr:colOff>
      <xdr:row>57</xdr:row>
      <xdr:rowOff>72487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796939"/>
          <a:ext cx="889000" cy="4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135320</xdr:rowOff>
    </xdr:from>
    <xdr:to>
      <xdr:col>15</xdr:col>
      <xdr:colOff>101600</xdr:colOff>
      <xdr:row>56</xdr:row>
      <xdr:rowOff>65470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6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81997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34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17787</xdr:rowOff>
    </xdr:from>
    <xdr:to>
      <xdr:col>10</xdr:col>
      <xdr:colOff>114300</xdr:colOff>
      <xdr:row>57</xdr:row>
      <xdr:rowOff>24289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790437"/>
          <a:ext cx="889000" cy="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9599</xdr:rowOff>
    </xdr:from>
    <xdr:to>
      <xdr:col>10</xdr:col>
      <xdr:colOff>165100</xdr:colOff>
      <xdr:row>56</xdr:row>
      <xdr:rowOff>111199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1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127726</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38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111083</xdr:rowOff>
    </xdr:from>
    <xdr:to>
      <xdr:col>6</xdr:col>
      <xdr:colOff>38100</xdr:colOff>
      <xdr:row>56</xdr:row>
      <xdr:rowOff>41233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54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57760</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31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139174</xdr:rowOff>
    </xdr:from>
    <xdr:to>
      <xdr:col>24</xdr:col>
      <xdr:colOff>114300</xdr:colOff>
      <xdr:row>54</xdr:row>
      <xdr:rowOff>69324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22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117601</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204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73158</xdr:rowOff>
    </xdr:from>
    <xdr:to>
      <xdr:col>20</xdr:col>
      <xdr:colOff>38100</xdr:colOff>
      <xdr:row>57</xdr:row>
      <xdr:rowOff>3308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7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165885</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6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21687</xdr:rowOff>
    </xdr:from>
    <xdr:to>
      <xdr:col>15</xdr:col>
      <xdr:colOff>101600</xdr:colOff>
      <xdr:row>57</xdr:row>
      <xdr:rowOff>123287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9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114414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8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144939</xdr:rowOff>
    </xdr:from>
    <xdr:to>
      <xdr:col>10</xdr:col>
      <xdr:colOff>165100</xdr:colOff>
      <xdr:row>57</xdr:row>
      <xdr:rowOff>75089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4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66216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3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138437</xdr:rowOff>
    </xdr:from>
    <xdr:to>
      <xdr:col>6</xdr:col>
      <xdr:colOff>38100</xdr:colOff>
      <xdr:row>57</xdr:row>
      <xdr:rowOff>68587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59714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3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83824</xdr:rowOff>
    </xdr:from>
    <xdr:to>
      <xdr:col>24</xdr:col>
      <xdr:colOff>62865</xdr:colOff>
      <xdr:row>78</xdr:row>
      <xdr:rowOff>147096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13874"/>
          <a:ext cx="1270" cy="1606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150923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2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147096</xdr:rowOff>
    </xdr:from>
    <xdr:to>
      <xdr:col>24</xdr:col>
      <xdr:colOff>152400</xdr:colOff>
      <xdr:row>78</xdr:row>
      <xdr:rowOff>147096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20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30501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689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83824</xdr:rowOff>
    </xdr:from>
    <xdr:to>
      <xdr:col>24</xdr:col>
      <xdr:colOff>152400</xdr:colOff>
      <xdr:row>69</xdr:row>
      <xdr:rowOff>83824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150346</xdr:rowOff>
    </xdr:from>
    <xdr:to>
      <xdr:col>24</xdr:col>
      <xdr:colOff>63500</xdr:colOff>
      <xdr:row>74</xdr:row>
      <xdr:rowOff>170741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837646"/>
          <a:ext cx="838200" cy="2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115431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027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137004</xdr:rowOff>
    </xdr:from>
    <xdr:to>
      <xdr:col>24</xdr:col>
      <xdr:colOff>114300</xdr:colOff>
      <xdr:row>75</xdr:row>
      <xdr:rowOff>67154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2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150346</xdr:rowOff>
    </xdr:from>
    <xdr:to>
      <xdr:col>19</xdr:col>
      <xdr:colOff>177800</xdr:colOff>
      <xdr:row>77</xdr:row>
      <xdr:rowOff>99075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837646"/>
          <a:ext cx="889000" cy="46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46380</xdr:rowOff>
    </xdr:from>
    <xdr:to>
      <xdr:col>20</xdr:col>
      <xdr:colOff>38100</xdr:colOff>
      <xdr:row>75</xdr:row>
      <xdr:rowOff>147980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139107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9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99075</xdr:rowOff>
    </xdr:from>
    <xdr:to>
      <xdr:col>15</xdr:col>
      <xdr:colOff>50800</xdr:colOff>
      <xdr:row>78</xdr:row>
      <xdr:rowOff>3928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00725"/>
          <a:ext cx="889000" cy="7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163080</xdr:rowOff>
    </xdr:from>
    <xdr:to>
      <xdr:col>15</xdr:col>
      <xdr:colOff>101600</xdr:colOff>
      <xdr:row>76</xdr:row>
      <xdr:rowOff>93230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2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109758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97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3928</xdr:rowOff>
    </xdr:from>
    <xdr:to>
      <xdr:col>10</xdr:col>
      <xdr:colOff>114300</xdr:colOff>
      <xdr:row>78</xdr:row>
      <xdr:rowOff>11717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77028"/>
          <a:ext cx="889000" cy="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161644</xdr:rowOff>
    </xdr:from>
    <xdr:to>
      <xdr:col>10</xdr:col>
      <xdr:colOff>165100</xdr:colOff>
      <xdr:row>76</xdr:row>
      <xdr:rowOff>91794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2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108321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9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99252</xdr:rowOff>
    </xdr:from>
    <xdr:to>
      <xdr:col>6</xdr:col>
      <xdr:colOff>38100</xdr:colOff>
      <xdr:row>76</xdr:row>
      <xdr:rowOff>29403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2958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45929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733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119941</xdr:rowOff>
    </xdr:from>
    <xdr:to>
      <xdr:col>24</xdr:col>
      <xdr:colOff>114300</xdr:colOff>
      <xdr:row>75</xdr:row>
      <xdr:rowOff>50091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0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142818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58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99546</xdr:rowOff>
    </xdr:from>
    <xdr:to>
      <xdr:col>20</xdr:col>
      <xdr:colOff>38100</xdr:colOff>
      <xdr:row>75</xdr:row>
      <xdr:rowOff>29696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46223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562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48275</xdr:rowOff>
    </xdr:from>
    <xdr:to>
      <xdr:col>15</xdr:col>
      <xdr:colOff>101600</xdr:colOff>
      <xdr:row>77</xdr:row>
      <xdr:rowOff>149875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4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141002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4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124578</xdr:rowOff>
    </xdr:from>
    <xdr:to>
      <xdr:col>10</xdr:col>
      <xdr:colOff>165100</xdr:colOff>
      <xdr:row>78</xdr:row>
      <xdr:rowOff>54728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2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45855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1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132367</xdr:rowOff>
    </xdr:from>
    <xdr:to>
      <xdr:col>6</xdr:col>
      <xdr:colOff>38100</xdr:colOff>
      <xdr:row>78</xdr:row>
      <xdr:rowOff>62517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3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53644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2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25811</xdr:rowOff>
    </xdr:from>
    <xdr:to>
      <xdr:col>24</xdr:col>
      <xdr:colOff>62865</xdr:colOff>
      <xdr:row>98</xdr:row>
      <xdr:rowOff>72797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456311"/>
          <a:ext cx="1270" cy="1418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76624</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7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72797</xdr:rowOff>
    </xdr:from>
    <xdr:to>
      <xdr:col>24</xdr:col>
      <xdr:colOff>152400</xdr:colOff>
      <xdr:row>98</xdr:row>
      <xdr:rowOff>72797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7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143938</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31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204,946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25811</xdr:rowOff>
    </xdr:from>
    <xdr:to>
      <xdr:col>24</xdr:col>
      <xdr:colOff>152400</xdr:colOff>
      <xdr:row>90</xdr:row>
      <xdr:rowOff>25811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45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121664</xdr:rowOff>
    </xdr:from>
    <xdr:to>
      <xdr:col>24</xdr:col>
      <xdr:colOff>63500</xdr:colOff>
      <xdr:row>97</xdr:row>
      <xdr:rowOff>2296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409414"/>
          <a:ext cx="838200" cy="22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99209</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558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120782</xdr:rowOff>
    </xdr:from>
    <xdr:to>
      <xdr:col>24</xdr:col>
      <xdr:colOff>114300</xdr:colOff>
      <xdr:row>97</xdr:row>
      <xdr:rowOff>50932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7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167345</xdr:rowOff>
    </xdr:from>
    <xdr:to>
      <xdr:col>19</xdr:col>
      <xdr:colOff>177800</xdr:colOff>
      <xdr:row>97</xdr:row>
      <xdr:rowOff>2296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455095"/>
          <a:ext cx="889000" cy="17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6497</xdr:rowOff>
    </xdr:from>
    <xdr:to>
      <xdr:col>20</xdr:col>
      <xdr:colOff>38100</xdr:colOff>
      <xdr:row>97</xdr:row>
      <xdr:rowOff>108097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99224</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72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167345</xdr:rowOff>
    </xdr:from>
    <xdr:to>
      <xdr:col>15</xdr:col>
      <xdr:colOff>50800</xdr:colOff>
      <xdr:row>96</xdr:row>
      <xdr:rowOff>66182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455095"/>
          <a:ext cx="889000" cy="7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19627</xdr:rowOff>
    </xdr:from>
    <xdr:to>
      <xdr:col>15</xdr:col>
      <xdr:colOff>101600</xdr:colOff>
      <xdr:row>97</xdr:row>
      <xdr:rowOff>121227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5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112354</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74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66182</xdr:rowOff>
    </xdr:from>
    <xdr:to>
      <xdr:col>10</xdr:col>
      <xdr:colOff>114300</xdr:colOff>
      <xdr:row>96</xdr:row>
      <xdr:rowOff>78496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525382"/>
          <a:ext cx="889000" cy="1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6390</xdr:rowOff>
    </xdr:from>
    <xdr:to>
      <xdr:col>10</xdr:col>
      <xdr:colOff>165100</xdr:colOff>
      <xdr:row>97</xdr:row>
      <xdr:rowOff>107990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3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99117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168292</xdr:rowOff>
    </xdr:from>
    <xdr:to>
      <xdr:col>6</xdr:col>
      <xdr:colOff>38100</xdr:colOff>
      <xdr:row>97</xdr:row>
      <xdr:rowOff>98442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2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89569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72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70864</xdr:rowOff>
    </xdr:from>
    <xdr:to>
      <xdr:col>24</xdr:col>
      <xdr:colOff>114300</xdr:colOff>
      <xdr:row>96</xdr:row>
      <xdr:rowOff>1014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35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93741</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21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122946</xdr:rowOff>
    </xdr:from>
    <xdr:to>
      <xdr:col>20</xdr:col>
      <xdr:colOff>38100</xdr:colOff>
      <xdr:row>97</xdr:row>
      <xdr:rowOff>53096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58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69623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35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116545</xdr:rowOff>
    </xdr:from>
    <xdr:to>
      <xdr:col>15</xdr:col>
      <xdr:colOff>101600</xdr:colOff>
      <xdr:row>96</xdr:row>
      <xdr:rowOff>46695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40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63222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17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15382</xdr:rowOff>
    </xdr:from>
    <xdr:to>
      <xdr:col>10</xdr:col>
      <xdr:colOff>165100</xdr:colOff>
      <xdr:row>96</xdr:row>
      <xdr:rowOff>116982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47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133509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24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27696</xdr:rowOff>
    </xdr:from>
    <xdr:to>
      <xdr:col>6</xdr:col>
      <xdr:colOff>38100</xdr:colOff>
      <xdr:row>96</xdr:row>
      <xdr:rowOff>129296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48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145823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26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132842</xdr:rowOff>
    </xdr:from>
    <xdr:to>
      <xdr:col>54</xdr:col>
      <xdr:colOff>189865</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447792"/>
          <a:ext cx="127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79519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22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132842</xdr:rowOff>
    </xdr:from>
    <xdr:to>
      <xdr:col>55</xdr:col>
      <xdr:colOff>88900</xdr:colOff>
      <xdr:row>31</xdr:row>
      <xdr:rowOff>132842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447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68834</xdr:rowOff>
    </xdr:from>
    <xdr:to>
      <xdr:col>55</xdr:col>
      <xdr:colOff>0</xdr:colOff>
      <xdr:row>37</xdr:row>
      <xdr:rowOff>74320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6412484"/>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576</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442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22149</xdr:rowOff>
    </xdr:from>
    <xdr:to>
      <xdr:col>55</xdr:col>
      <xdr:colOff>50800</xdr:colOff>
      <xdr:row>37</xdr:row>
      <xdr:rowOff>123749</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36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54204</xdr:rowOff>
    </xdr:from>
    <xdr:to>
      <xdr:col>50</xdr:col>
      <xdr:colOff>114300</xdr:colOff>
      <xdr:row>37</xdr:row>
      <xdr:rowOff>74320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397854"/>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91643</xdr:rowOff>
    </xdr:from>
    <xdr:to>
      <xdr:col>50</xdr:col>
      <xdr:colOff>165100</xdr:colOff>
      <xdr:row>38</xdr:row>
      <xdr:rowOff>21793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12920</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528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54204</xdr:rowOff>
    </xdr:from>
    <xdr:to>
      <xdr:col>45</xdr:col>
      <xdr:colOff>177800</xdr:colOff>
      <xdr:row>37</xdr:row>
      <xdr:rowOff>58775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39785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78384</xdr:rowOff>
    </xdr:from>
    <xdr:to>
      <xdr:col>46</xdr:col>
      <xdr:colOff>38100</xdr:colOff>
      <xdr:row>38</xdr:row>
      <xdr:rowOff>8534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171111</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514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58775</xdr:rowOff>
    </xdr:from>
    <xdr:to>
      <xdr:col>41</xdr:col>
      <xdr:colOff>50800</xdr:colOff>
      <xdr:row>37</xdr:row>
      <xdr:rowOff>61519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402425"/>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50038</xdr:rowOff>
    </xdr:from>
    <xdr:to>
      <xdr:col>41</xdr:col>
      <xdr:colOff>101600</xdr:colOff>
      <xdr:row>37</xdr:row>
      <xdr:rowOff>151638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142765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48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52324</xdr:rowOff>
    </xdr:from>
    <xdr:to>
      <xdr:col>36</xdr:col>
      <xdr:colOff>165100</xdr:colOff>
      <xdr:row>37</xdr:row>
      <xdr:rowOff>153924</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145051</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488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18034</xdr:rowOff>
    </xdr:from>
    <xdr:to>
      <xdr:col>55</xdr:col>
      <xdr:colOff>50800</xdr:colOff>
      <xdr:row>37</xdr:row>
      <xdr:rowOff>119634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36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40911</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213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23520</xdr:rowOff>
    </xdr:from>
    <xdr:to>
      <xdr:col>50</xdr:col>
      <xdr:colOff>165100</xdr:colOff>
      <xdr:row>37</xdr:row>
      <xdr:rowOff>125120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3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141647</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142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3404</xdr:rowOff>
    </xdr:from>
    <xdr:to>
      <xdr:col>46</xdr:col>
      <xdr:colOff>38100</xdr:colOff>
      <xdr:row>37</xdr:row>
      <xdr:rowOff>105004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34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121531</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122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7975</xdr:rowOff>
    </xdr:from>
    <xdr:to>
      <xdr:col>41</xdr:col>
      <xdr:colOff>101600</xdr:colOff>
      <xdr:row>37</xdr:row>
      <xdr:rowOff>109575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3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126102</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126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10719</xdr:rowOff>
    </xdr:from>
    <xdr:to>
      <xdr:col>36</xdr:col>
      <xdr:colOff>165100</xdr:colOff>
      <xdr:row>37</xdr:row>
      <xdr:rowOff>112319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35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128846</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129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57600</xdr:rowOff>
    </xdr:from>
    <xdr:to>
      <xdr:col>54</xdr:col>
      <xdr:colOff>189865</xdr:colOff>
      <xdr:row>59</xdr:row>
      <xdr:rowOff>10247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30100"/>
          <a:ext cx="127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14074</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2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10247</xdr:rowOff>
    </xdr:from>
    <xdr:to>
      <xdr:col>55</xdr:col>
      <xdr:colOff>88900</xdr:colOff>
      <xdr:row>59</xdr:row>
      <xdr:rowOff>10247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2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4277</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0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57600</xdr:rowOff>
    </xdr:from>
    <xdr:to>
      <xdr:col>55</xdr:col>
      <xdr:colOff>88900</xdr:colOff>
      <xdr:row>50</xdr:row>
      <xdr:rowOff>57600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3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41957</xdr:rowOff>
    </xdr:from>
    <xdr:to>
      <xdr:col>55</xdr:col>
      <xdr:colOff>0</xdr:colOff>
      <xdr:row>56</xdr:row>
      <xdr:rowOff>107728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300257"/>
          <a:ext cx="838200" cy="40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130094</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59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151667</xdr:rowOff>
    </xdr:from>
    <xdr:to>
      <xdr:col>55</xdr:col>
      <xdr:colOff>50800</xdr:colOff>
      <xdr:row>56</xdr:row>
      <xdr:rowOff>81817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5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107728</xdr:rowOff>
    </xdr:from>
    <xdr:to>
      <xdr:col>50</xdr:col>
      <xdr:colOff>114300</xdr:colOff>
      <xdr:row>57</xdr:row>
      <xdr:rowOff>13497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708928"/>
          <a:ext cx="889000" cy="7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37155</xdr:rowOff>
    </xdr:from>
    <xdr:to>
      <xdr:col>50</xdr:col>
      <xdr:colOff>165100</xdr:colOff>
      <xdr:row>56</xdr:row>
      <xdr:rowOff>138755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6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155282</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4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141300</xdr:rowOff>
    </xdr:from>
    <xdr:to>
      <xdr:col>45</xdr:col>
      <xdr:colOff>177800</xdr:colOff>
      <xdr:row>57</xdr:row>
      <xdr:rowOff>13497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742500"/>
          <a:ext cx="889000" cy="4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219</xdr:rowOff>
    </xdr:from>
    <xdr:to>
      <xdr:col>46</xdr:col>
      <xdr:colOff>38100</xdr:colOff>
      <xdr:row>56</xdr:row>
      <xdr:rowOff>101819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6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118346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37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137430</xdr:rowOff>
    </xdr:from>
    <xdr:to>
      <xdr:col>41</xdr:col>
      <xdr:colOff>50800</xdr:colOff>
      <xdr:row>56</xdr:row>
      <xdr:rowOff>141300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738630"/>
          <a:ext cx="889000" cy="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158688</xdr:rowOff>
    </xdr:from>
    <xdr:to>
      <xdr:col>41</xdr:col>
      <xdr:colOff>101600</xdr:colOff>
      <xdr:row>56</xdr:row>
      <xdr:rowOff>88838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5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105365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36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125640</xdr:rowOff>
    </xdr:from>
    <xdr:to>
      <xdr:col>36</xdr:col>
      <xdr:colOff>165100</xdr:colOff>
      <xdr:row>56</xdr:row>
      <xdr:rowOff>55790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55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72317</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33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162607</xdr:rowOff>
    </xdr:from>
    <xdr:to>
      <xdr:col>55</xdr:col>
      <xdr:colOff>50800</xdr:colOff>
      <xdr:row>54</xdr:row>
      <xdr:rowOff>92757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24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14034</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10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56928</xdr:rowOff>
    </xdr:from>
    <xdr:to>
      <xdr:col>50</xdr:col>
      <xdr:colOff>165100</xdr:colOff>
      <xdr:row>56</xdr:row>
      <xdr:rowOff>158528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6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149655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75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134147</xdr:rowOff>
    </xdr:from>
    <xdr:to>
      <xdr:col>46</xdr:col>
      <xdr:colOff>38100</xdr:colOff>
      <xdr:row>57</xdr:row>
      <xdr:rowOff>64297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73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55424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82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90500</xdr:rowOff>
    </xdr:from>
    <xdr:to>
      <xdr:col>41</xdr:col>
      <xdr:colOff>101600</xdr:colOff>
      <xdr:row>57</xdr:row>
      <xdr:rowOff>20650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6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11777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78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86630</xdr:rowOff>
    </xdr:from>
    <xdr:to>
      <xdr:col>36</xdr:col>
      <xdr:colOff>165100</xdr:colOff>
      <xdr:row>57</xdr:row>
      <xdr:rowOff>16780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68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7907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78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52015</xdr:rowOff>
    </xdr:from>
    <xdr:to>
      <xdr:col>54</xdr:col>
      <xdr:colOff>189865</xdr:colOff>
      <xdr:row>79</xdr:row>
      <xdr:rowOff>49763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24965"/>
          <a:ext cx="1270" cy="136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53590</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9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49763</xdr:rowOff>
    </xdr:from>
    <xdr:to>
      <xdr:col>55</xdr:col>
      <xdr:colOff>88900</xdr:colOff>
      <xdr:row>79</xdr:row>
      <xdr:rowOff>49763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94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170142</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0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52015</xdr:rowOff>
    </xdr:from>
    <xdr:to>
      <xdr:col>55</xdr:col>
      <xdr:colOff>88900</xdr:colOff>
      <xdr:row>71</xdr:row>
      <xdr:rowOff>52015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2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117428</xdr:rowOff>
    </xdr:from>
    <xdr:to>
      <xdr:col>55</xdr:col>
      <xdr:colOff>0</xdr:colOff>
      <xdr:row>77</xdr:row>
      <xdr:rowOff>123110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147628"/>
          <a:ext cx="838200" cy="17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55542</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742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32665</xdr:rowOff>
    </xdr:from>
    <xdr:to>
      <xdr:col>55</xdr:col>
      <xdr:colOff>50800</xdr:colOff>
      <xdr:row>75</xdr:row>
      <xdr:rowOff>134265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28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123110</xdr:rowOff>
    </xdr:from>
    <xdr:to>
      <xdr:col>50</xdr:col>
      <xdr:colOff>114300</xdr:colOff>
      <xdr:row>77</xdr:row>
      <xdr:rowOff>123143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324760"/>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81029</xdr:rowOff>
    </xdr:from>
    <xdr:to>
      <xdr:col>50</xdr:col>
      <xdr:colOff>165100</xdr:colOff>
      <xdr:row>77</xdr:row>
      <xdr:rowOff>11179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11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27707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8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22527</xdr:rowOff>
    </xdr:from>
    <xdr:to>
      <xdr:col>45</xdr:col>
      <xdr:colOff>177800</xdr:colOff>
      <xdr:row>77</xdr:row>
      <xdr:rowOff>123143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2881277"/>
          <a:ext cx="889000" cy="44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36289</xdr:rowOff>
    </xdr:from>
    <xdr:to>
      <xdr:col>46</xdr:col>
      <xdr:colOff>38100</xdr:colOff>
      <xdr:row>76</xdr:row>
      <xdr:rowOff>137889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06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154416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84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22527</xdr:rowOff>
    </xdr:from>
    <xdr:to>
      <xdr:col>41</xdr:col>
      <xdr:colOff>50800</xdr:colOff>
      <xdr:row>77</xdr:row>
      <xdr:rowOff>65340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2881277"/>
          <a:ext cx="889000" cy="38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47557</xdr:rowOff>
    </xdr:from>
    <xdr:to>
      <xdr:col>41</xdr:col>
      <xdr:colOff>101600</xdr:colOff>
      <xdr:row>76</xdr:row>
      <xdr:rowOff>149157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07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140284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7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89030</xdr:rowOff>
    </xdr:from>
    <xdr:to>
      <xdr:col>36</xdr:col>
      <xdr:colOff>165100</xdr:colOff>
      <xdr:row>77</xdr:row>
      <xdr:rowOff>19180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11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35708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289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66628</xdr:rowOff>
    </xdr:from>
    <xdr:to>
      <xdr:col>55</xdr:col>
      <xdr:colOff>50800</xdr:colOff>
      <xdr:row>76</xdr:row>
      <xdr:rowOff>168228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09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45055</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07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72310</xdr:rowOff>
    </xdr:from>
    <xdr:to>
      <xdr:col>50</xdr:col>
      <xdr:colOff>165100</xdr:colOff>
      <xdr:row>78</xdr:row>
      <xdr:rowOff>2460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27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165037</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36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72343</xdr:rowOff>
    </xdr:from>
    <xdr:to>
      <xdr:col>46</xdr:col>
      <xdr:colOff>38100</xdr:colOff>
      <xdr:row>78</xdr:row>
      <xdr:rowOff>2493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27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165070</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366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143177</xdr:rowOff>
    </xdr:from>
    <xdr:to>
      <xdr:col>41</xdr:col>
      <xdr:colOff>101600</xdr:colOff>
      <xdr:row>75</xdr:row>
      <xdr:rowOff>73327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28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89854</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60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14540</xdr:rowOff>
    </xdr:from>
    <xdr:to>
      <xdr:col>36</xdr:col>
      <xdr:colOff>165100</xdr:colOff>
      <xdr:row>77</xdr:row>
      <xdr:rowOff>116140</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21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107267</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30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10100</xdr:rowOff>
    </xdr:from>
    <xdr:to>
      <xdr:col>54</xdr:col>
      <xdr:colOff>189865</xdr:colOff>
      <xdr:row>98</xdr:row>
      <xdr:rowOff>84085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40600"/>
          <a:ext cx="1270" cy="144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87912</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89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84085</xdr:rowOff>
    </xdr:from>
    <xdr:to>
      <xdr:col>55</xdr:col>
      <xdr:colOff>88900</xdr:colOff>
      <xdr:row>98</xdr:row>
      <xdr:rowOff>84085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88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128227</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15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119,937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10100</xdr:rowOff>
    </xdr:from>
    <xdr:to>
      <xdr:col>55</xdr:col>
      <xdr:colOff>88900</xdr:colOff>
      <xdr:row>90</xdr:row>
      <xdr:rowOff>10100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4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20828</xdr:rowOff>
    </xdr:from>
    <xdr:to>
      <xdr:col>55</xdr:col>
      <xdr:colOff>0</xdr:colOff>
      <xdr:row>98</xdr:row>
      <xdr:rowOff>84085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822928"/>
          <a:ext cx="838200" cy="6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105376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221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82499</xdr:rowOff>
    </xdr:from>
    <xdr:to>
      <xdr:col>55</xdr:col>
      <xdr:colOff>50800</xdr:colOff>
      <xdr:row>96</xdr:row>
      <xdr:rowOff>12649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37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171262</xdr:rowOff>
    </xdr:from>
    <xdr:to>
      <xdr:col>50</xdr:col>
      <xdr:colOff>114300</xdr:colOff>
      <xdr:row>98</xdr:row>
      <xdr:rowOff>20828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801912"/>
          <a:ext cx="889000" cy="2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7665</xdr:rowOff>
    </xdr:from>
    <xdr:to>
      <xdr:col>50</xdr:col>
      <xdr:colOff>165100</xdr:colOff>
      <xdr:row>95</xdr:row>
      <xdr:rowOff>109265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2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125792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07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14492</xdr:rowOff>
    </xdr:from>
    <xdr:to>
      <xdr:col>45</xdr:col>
      <xdr:colOff>177800</xdr:colOff>
      <xdr:row>97</xdr:row>
      <xdr:rowOff>171262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645142"/>
          <a:ext cx="889000" cy="15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22492</xdr:rowOff>
    </xdr:from>
    <xdr:to>
      <xdr:col>46</xdr:col>
      <xdr:colOff>38100</xdr:colOff>
      <xdr:row>93</xdr:row>
      <xdr:rowOff>124092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59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140619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574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14492</xdr:rowOff>
    </xdr:from>
    <xdr:to>
      <xdr:col>41</xdr:col>
      <xdr:colOff>50800</xdr:colOff>
      <xdr:row>99</xdr:row>
      <xdr:rowOff>20501</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645142"/>
          <a:ext cx="889000" cy="34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52291</xdr:rowOff>
    </xdr:from>
    <xdr:to>
      <xdr:col>41</xdr:col>
      <xdr:colOff>101600</xdr:colOff>
      <xdr:row>93</xdr:row>
      <xdr:rowOff>153891</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599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170418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57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105115</xdr:rowOff>
    </xdr:from>
    <xdr:to>
      <xdr:col>36</xdr:col>
      <xdr:colOff>165100</xdr:colOff>
      <xdr:row>93</xdr:row>
      <xdr:rowOff>35265</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587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51792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565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33285</xdr:rowOff>
    </xdr:from>
    <xdr:to>
      <xdr:col>55</xdr:col>
      <xdr:colOff>50800</xdr:colOff>
      <xdr:row>98</xdr:row>
      <xdr:rowOff>134885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8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119662</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75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141478</xdr:rowOff>
    </xdr:from>
    <xdr:to>
      <xdr:col>50</xdr:col>
      <xdr:colOff>165100</xdr:colOff>
      <xdr:row>98</xdr:row>
      <xdr:rowOff>71628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77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62755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86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120462</xdr:rowOff>
    </xdr:from>
    <xdr:to>
      <xdr:col>46</xdr:col>
      <xdr:colOff>38100</xdr:colOff>
      <xdr:row>98</xdr:row>
      <xdr:rowOff>50612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75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41739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84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135142</xdr:rowOff>
    </xdr:from>
    <xdr:to>
      <xdr:col>41</xdr:col>
      <xdr:colOff>101600</xdr:colOff>
      <xdr:row>97</xdr:row>
      <xdr:rowOff>65292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59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56419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68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141151</xdr:rowOff>
    </xdr:from>
    <xdr:to>
      <xdr:col>36</xdr:col>
      <xdr:colOff>165100</xdr:colOff>
      <xdr:row>99</xdr:row>
      <xdr:rowOff>71301</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94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62428</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70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104930</xdr:rowOff>
    </xdr:from>
    <xdr:to>
      <xdr:col>85</xdr:col>
      <xdr:colOff>126364</xdr:colOff>
      <xdr:row>38</xdr:row>
      <xdr:rowOff>72601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91330"/>
          <a:ext cx="1269" cy="996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76428</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59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72601</xdr:rowOff>
    </xdr:from>
    <xdr:to>
      <xdr:col>86</xdr:col>
      <xdr:colOff>25400</xdr:colOff>
      <xdr:row>38</xdr:row>
      <xdr:rowOff>72601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58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51607</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6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104930</xdr:rowOff>
    </xdr:from>
    <xdr:to>
      <xdr:col>86</xdr:col>
      <xdr:colOff>25400</xdr:colOff>
      <xdr:row>32</xdr:row>
      <xdr:rowOff>104930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9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49312</xdr:rowOff>
    </xdr:from>
    <xdr:to>
      <xdr:col>85</xdr:col>
      <xdr:colOff>127000</xdr:colOff>
      <xdr:row>38</xdr:row>
      <xdr:rowOff>66356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564412"/>
          <a:ext cx="838200" cy="1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137906</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310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115029</xdr:rowOff>
    </xdr:from>
    <xdr:to>
      <xdr:col>85</xdr:col>
      <xdr:colOff>177800</xdr:colOff>
      <xdr:row>38</xdr:row>
      <xdr:rowOff>45179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45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4735</xdr:rowOff>
    </xdr:from>
    <xdr:to>
      <xdr:col>81</xdr:col>
      <xdr:colOff>50800</xdr:colOff>
      <xdr:row>38</xdr:row>
      <xdr:rowOff>66356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519835"/>
          <a:ext cx="889000" cy="6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133921</xdr:rowOff>
    </xdr:from>
    <xdr:to>
      <xdr:col>81</xdr:col>
      <xdr:colOff>101600</xdr:colOff>
      <xdr:row>38</xdr:row>
      <xdr:rowOff>64071</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47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80598</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25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4735</xdr:rowOff>
    </xdr:from>
    <xdr:to>
      <xdr:col>76</xdr:col>
      <xdr:colOff>114300</xdr:colOff>
      <xdr:row>38</xdr:row>
      <xdr:rowOff>55008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519835"/>
          <a:ext cx="889000" cy="5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139795</xdr:rowOff>
    </xdr:from>
    <xdr:to>
      <xdr:col>76</xdr:col>
      <xdr:colOff>165100</xdr:colOff>
      <xdr:row>38</xdr:row>
      <xdr:rowOff>69945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48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61072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57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55008</xdr:rowOff>
    </xdr:from>
    <xdr:to>
      <xdr:col>71</xdr:col>
      <xdr:colOff>177800</xdr:colOff>
      <xdr:row>38</xdr:row>
      <xdr:rowOff>63544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570108"/>
          <a:ext cx="889000" cy="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159776</xdr:rowOff>
    </xdr:from>
    <xdr:to>
      <xdr:col>72</xdr:col>
      <xdr:colOff>38100</xdr:colOff>
      <xdr:row>38</xdr:row>
      <xdr:rowOff>89926</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50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106452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27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142744</xdr:rowOff>
    </xdr:from>
    <xdr:to>
      <xdr:col>67</xdr:col>
      <xdr:colOff>101600</xdr:colOff>
      <xdr:row>38</xdr:row>
      <xdr:rowOff>72895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8639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89421</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26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169962</xdr:rowOff>
    </xdr:from>
    <xdr:to>
      <xdr:col>85</xdr:col>
      <xdr:colOff>177800</xdr:colOff>
      <xdr:row>38</xdr:row>
      <xdr:rowOff>100112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51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93456</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3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15556</xdr:rowOff>
    </xdr:from>
    <xdr:to>
      <xdr:col>81</xdr:col>
      <xdr:colOff>101600</xdr:colOff>
      <xdr:row>38</xdr:row>
      <xdr:rowOff>117156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53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108283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62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125385</xdr:rowOff>
    </xdr:from>
    <xdr:to>
      <xdr:col>76</xdr:col>
      <xdr:colOff>165100</xdr:colOff>
      <xdr:row>38</xdr:row>
      <xdr:rowOff>55535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46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72062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24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4208</xdr:rowOff>
    </xdr:from>
    <xdr:to>
      <xdr:col>72</xdr:col>
      <xdr:colOff>38100</xdr:colOff>
      <xdr:row>38</xdr:row>
      <xdr:rowOff>105808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51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96935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61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12744</xdr:rowOff>
    </xdr:from>
    <xdr:to>
      <xdr:col>67</xdr:col>
      <xdr:colOff>101600</xdr:colOff>
      <xdr:row>38</xdr:row>
      <xdr:rowOff>114344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52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105471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62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68796</xdr:rowOff>
    </xdr:from>
    <xdr:to>
      <xdr:col>85</xdr:col>
      <xdr:colOff>126364</xdr:colOff>
      <xdr:row>59</xdr:row>
      <xdr:rowOff>122993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41296"/>
          <a:ext cx="1269" cy="159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126820</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24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122993</xdr:rowOff>
    </xdr:from>
    <xdr:to>
      <xdr:col>86</xdr:col>
      <xdr:colOff>25400</xdr:colOff>
      <xdr:row>59</xdr:row>
      <xdr:rowOff>122993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23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15473</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41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68796</xdr:rowOff>
    </xdr:from>
    <xdr:to>
      <xdr:col>86</xdr:col>
      <xdr:colOff>25400</xdr:colOff>
      <xdr:row>50</xdr:row>
      <xdr:rowOff>68796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4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52698</xdr:rowOff>
    </xdr:from>
    <xdr:to>
      <xdr:col>85</xdr:col>
      <xdr:colOff>127000</xdr:colOff>
      <xdr:row>57</xdr:row>
      <xdr:rowOff>96171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825348"/>
          <a:ext cx="838200" cy="4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9555</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39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158128</xdr:rowOff>
    </xdr:from>
    <xdr:to>
      <xdr:col>85</xdr:col>
      <xdr:colOff>177800</xdr:colOff>
      <xdr:row>56</xdr:row>
      <xdr:rowOff>88278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8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96171</xdr:rowOff>
    </xdr:from>
    <xdr:to>
      <xdr:col>81</xdr:col>
      <xdr:colOff>50800</xdr:colOff>
      <xdr:row>58</xdr:row>
      <xdr:rowOff>85045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868821"/>
          <a:ext cx="889000" cy="16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54610</xdr:rowOff>
    </xdr:from>
    <xdr:to>
      <xdr:col>81</xdr:col>
      <xdr:colOff>101600</xdr:colOff>
      <xdr:row>56</xdr:row>
      <xdr:rowOff>156210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1287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3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70262</xdr:rowOff>
    </xdr:from>
    <xdr:to>
      <xdr:col>76</xdr:col>
      <xdr:colOff>114300</xdr:colOff>
      <xdr:row>58</xdr:row>
      <xdr:rowOff>85045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10014362"/>
          <a:ext cx="88900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146812</xdr:rowOff>
    </xdr:from>
    <xdr:to>
      <xdr:col>76</xdr:col>
      <xdr:colOff>165100</xdr:colOff>
      <xdr:row>57</xdr:row>
      <xdr:rowOff>76962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74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93489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52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84093</xdr:rowOff>
    </xdr:from>
    <xdr:to>
      <xdr:col>71</xdr:col>
      <xdr:colOff>177800</xdr:colOff>
      <xdr:row>58</xdr:row>
      <xdr:rowOff>70262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685293"/>
          <a:ext cx="889000" cy="32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13215</xdr:rowOff>
    </xdr:from>
    <xdr:to>
      <xdr:col>72</xdr:col>
      <xdr:colOff>38100</xdr:colOff>
      <xdr:row>57</xdr:row>
      <xdr:rowOff>114815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131342</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56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160775</xdr:rowOff>
    </xdr:from>
    <xdr:to>
      <xdr:col>67</xdr:col>
      <xdr:colOff>101600</xdr:colOff>
      <xdr:row>57</xdr:row>
      <xdr:rowOff>90925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6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82052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85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1898</xdr:rowOff>
    </xdr:from>
    <xdr:to>
      <xdr:col>85</xdr:col>
      <xdr:colOff>177800</xdr:colOff>
      <xdr:row>57</xdr:row>
      <xdr:rowOff>103498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7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151775</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5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45371</xdr:rowOff>
    </xdr:from>
    <xdr:to>
      <xdr:col>81</xdr:col>
      <xdr:colOff>101600</xdr:colOff>
      <xdr:row>57</xdr:row>
      <xdr:rowOff>146971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81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138098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91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34245</xdr:rowOff>
    </xdr:from>
    <xdr:to>
      <xdr:col>76</xdr:col>
      <xdr:colOff>165100</xdr:colOff>
      <xdr:row>58</xdr:row>
      <xdr:rowOff>135845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97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126972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1007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19462</xdr:rowOff>
    </xdr:from>
    <xdr:to>
      <xdr:col>72</xdr:col>
      <xdr:colOff>38100</xdr:colOff>
      <xdr:row>58</xdr:row>
      <xdr:rowOff>121062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96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112189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1005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33293</xdr:rowOff>
    </xdr:from>
    <xdr:to>
      <xdr:col>67</xdr:col>
      <xdr:colOff>101600</xdr:colOff>
      <xdr:row>56</xdr:row>
      <xdr:rowOff>134893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63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151420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40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45010</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17960"/>
          <a:ext cx="1269" cy="1425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163137</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9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45010</xdr:rowOff>
    </xdr:from>
    <xdr:to>
      <xdr:col>86</xdr:col>
      <xdr:colOff>25400</xdr:colOff>
      <xdr:row>71</xdr:row>
      <xdr:rowOff>45010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17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78370</xdr:rowOff>
    </xdr:from>
    <xdr:to>
      <xdr:col>85</xdr:col>
      <xdr:colOff>127000</xdr:colOff>
      <xdr:row>78</xdr:row>
      <xdr:rowOff>152060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451470"/>
          <a:ext cx="838200" cy="7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81222</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454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102795</xdr:rowOff>
    </xdr:from>
    <xdr:to>
      <xdr:col>85</xdr:col>
      <xdr:colOff>177800</xdr:colOff>
      <xdr:row>79</xdr:row>
      <xdr:rowOff>32945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7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152060</xdr:rowOff>
    </xdr:from>
    <xdr:to>
      <xdr:col>81</xdr:col>
      <xdr:colOff>50800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525160"/>
          <a:ext cx="889000" cy="11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71771</xdr:rowOff>
    </xdr:from>
    <xdr:to>
      <xdr:col>81</xdr:col>
      <xdr:colOff>101600</xdr:colOff>
      <xdr:row>79</xdr:row>
      <xdr:rowOff>1921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4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18448</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22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96250</xdr:rowOff>
    </xdr:from>
    <xdr:to>
      <xdr:col>76</xdr:col>
      <xdr:colOff>114300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640800"/>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95611</xdr:rowOff>
    </xdr:from>
    <xdr:to>
      <xdr:col>76</xdr:col>
      <xdr:colOff>165100</xdr:colOff>
      <xdr:row>79</xdr:row>
      <xdr:rowOff>25761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68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42288</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243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96250</xdr:rowOff>
    </xdr:from>
    <xdr:to>
      <xdr:col>71</xdr:col>
      <xdr:colOff>177800</xdr:colOff>
      <xdr:row>79</xdr:row>
      <xdr:rowOff>97670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640800"/>
          <a:ext cx="889000" cy="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119549</xdr:rowOff>
    </xdr:from>
    <xdr:to>
      <xdr:col>72</xdr:col>
      <xdr:colOff>38100</xdr:colOff>
      <xdr:row>79</xdr:row>
      <xdr:rowOff>49699</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9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66226</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267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100363</xdr:rowOff>
    </xdr:from>
    <xdr:to>
      <xdr:col>67</xdr:col>
      <xdr:colOff>101600</xdr:colOff>
      <xdr:row>79</xdr:row>
      <xdr:rowOff>30513</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47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47040</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24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27570</xdr:rowOff>
    </xdr:from>
    <xdr:to>
      <xdr:col>85</xdr:col>
      <xdr:colOff>177800</xdr:colOff>
      <xdr:row>78</xdr:row>
      <xdr:rowOff>129170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40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50447</xdr:rowOff>
    </xdr:from>
    <xdr:ext cx="534377"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25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101260</xdr:rowOff>
    </xdr:from>
    <xdr:to>
      <xdr:col>81</xdr:col>
      <xdr:colOff>101600</xdr:colOff>
      <xdr:row>79</xdr:row>
      <xdr:rowOff>31410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47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22537</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356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45450</xdr:rowOff>
    </xdr:from>
    <xdr:to>
      <xdr:col>72</xdr:col>
      <xdr:colOff>38100</xdr:colOff>
      <xdr:row>79</xdr:row>
      <xdr:rowOff>147050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9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138177</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4017" y="13682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46870</xdr:rowOff>
    </xdr:from>
    <xdr:to>
      <xdr:col>67</xdr:col>
      <xdr:colOff>101600</xdr:colOff>
      <xdr:row>79</xdr:row>
      <xdr:rowOff>148470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139597</xdr:rowOff>
    </xdr:from>
    <xdr:ext cx="313932"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57333" y="13684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39856</xdr:rowOff>
    </xdr:from>
    <xdr:to>
      <xdr:col>85</xdr:col>
      <xdr:colOff>126364</xdr:colOff>
      <xdr:row>98</xdr:row>
      <xdr:rowOff>26217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641806"/>
          <a:ext cx="1269" cy="118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30044</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83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26217</xdr:rowOff>
    </xdr:from>
    <xdr:to>
      <xdr:col>86</xdr:col>
      <xdr:colOff>25400</xdr:colOff>
      <xdr:row>98</xdr:row>
      <xdr:rowOff>26217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8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157983</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41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39856</xdr:rowOff>
    </xdr:from>
    <xdr:to>
      <xdr:col>86</xdr:col>
      <xdr:colOff>25400</xdr:colOff>
      <xdr:row>91</xdr:row>
      <xdr:rowOff>39856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64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145807</xdr:rowOff>
    </xdr:from>
    <xdr:to>
      <xdr:col>85</xdr:col>
      <xdr:colOff>127000</xdr:colOff>
      <xdr:row>96</xdr:row>
      <xdr:rowOff>157683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605007"/>
          <a:ext cx="838200" cy="1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147124</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263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124247</xdr:rowOff>
    </xdr:from>
    <xdr:to>
      <xdr:col>85</xdr:col>
      <xdr:colOff>177800</xdr:colOff>
      <xdr:row>96</xdr:row>
      <xdr:rowOff>54397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41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140560</xdr:rowOff>
    </xdr:from>
    <xdr:to>
      <xdr:col>81</xdr:col>
      <xdr:colOff>50800</xdr:colOff>
      <xdr:row>96</xdr:row>
      <xdr:rowOff>157683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4592300" y="16599760"/>
          <a:ext cx="889000" cy="1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131409</xdr:rowOff>
    </xdr:from>
    <xdr:to>
      <xdr:col>81</xdr:col>
      <xdr:colOff>101600</xdr:colOff>
      <xdr:row>96</xdr:row>
      <xdr:rowOff>61559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41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78086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19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95634</xdr:rowOff>
    </xdr:from>
    <xdr:to>
      <xdr:col>76</xdr:col>
      <xdr:colOff>114300</xdr:colOff>
      <xdr:row>96</xdr:row>
      <xdr:rowOff>140560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3703300" y="16554834"/>
          <a:ext cx="889000" cy="4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128296</xdr:rowOff>
    </xdr:from>
    <xdr:to>
      <xdr:col>76</xdr:col>
      <xdr:colOff>165100</xdr:colOff>
      <xdr:row>96</xdr:row>
      <xdr:rowOff>58446</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41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74973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19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87928</xdr:rowOff>
    </xdr:from>
    <xdr:to>
      <xdr:col>71</xdr:col>
      <xdr:colOff>177800</xdr:colOff>
      <xdr:row>96</xdr:row>
      <xdr:rowOff>95634</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547128"/>
          <a:ext cx="889000" cy="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138571</xdr:rowOff>
    </xdr:from>
    <xdr:to>
      <xdr:col>72</xdr:col>
      <xdr:colOff>38100</xdr:colOff>
      <xdr:row>96</xdr:row>
      <xdr:rowOff>68721</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42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85248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201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138266</xdr:rowOff>
    </xdr:from>
    <xdr:to>
      <xdr:col>67</xdr:col>
      <xdr:colOff>101600</xdr:colOff>
      <xdr:row>96</xdr:row>
      <xdr:rowOff>68416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42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84943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20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95007</xdr:rowOff>
    </xdr:from>
    <xdr:to>
      <xdr:col>85</xdr:col>
      <xdr:colOff>177800</xdr:colOff>
      <xdr:row>97</xdr:row>
      <xdr:rowOff>25157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55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73434</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53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106883</xdr:rowOff>
    </xdr:from>
    <xdr:to>
      <xdr:col>81</xdr:col>
      <xdr:colOff>101600</xdr:colOff>
      <xdr:row>97</xdr:row>
      <xdr:rowOff>37033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56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28160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6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89760</xdr:rowOff>
    </xdr:from>
    <xdr:to>
      <xdr:col>76</xdr:col>
      <xdr:colOff>165100</xdr:colOff>
      <xdr:row>97</xdr:row>
      <xdr:rowOff>19910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54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11037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64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44834</xdr:rowOff>
    </xdr:from>
    <xdr:to>
      <xdr:col>72</xdr:col>
      <xdr:colOff>38100</xdr:colOff>
      <xdr:row>96</xdr:row>
      <xdr:rowOff>146434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50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137561</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59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37128</xdr:rowOff>
    </xdr:from>
    <xdr:to>
      <xdr:col>67</xdr:col>
      <xdr:colOff>101600</xdr:colOff>
      <xdr:row>96</xdr:row>
      <xdr:rowOff>138728</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49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129855</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58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159893</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303393"/>
          <a:ext cx="1269" cy="1427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52976</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39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106570</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07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159893</xdr:rowOff>
    </xdr:from>
    <xdr:to>
      <xdr:col>116</xdr:col>
      <xdr:colOff>152400</xdr:colOff>
      <xdr:row>30</xdr:row>
      <xdr:rowOff>159893</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30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141876</xdr:rowOff>
    </xdr:from>
    <xdr:ext cx="378565"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855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118999</xdr:rowOff>
    </xdr:from>
    <xdr:to>
      <xdr:col>116</xdr:col>
      <xdr:colOff>114300</xdr:colOff>
      <xdr:row>39</xdr:row>
      <xdr:rowOff>49149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86614</xdr:rowOff>
    </xdr:from>
    <xdr:to>
      <xdr:col>112</xdr:col>
      <xdr:colOff>38100</xdr:colOff>
      <xdr:row>39</xdr:row>
      <xdr:rowOff>16764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33291</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4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37846</xdr:rowOff>
    </xdr:from>
    <xdr:to>
      <xdr:col>107</xdr:col>
      <xdr:colOff>101600</xdr:colOff>
      <xdr:row>38</xdr:row>
      <xdr:rowOff>139446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155973</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28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118999</xdr:rowOff>
    </xdr:from>
    <xdr:to>
      <xdr:col>102</xdr:col>
      <xdr:colOff>165100</xdr:colOff>
      <xdr:row>38</xdr:row>
      <xdr:rowOff>49149</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46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65676</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237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104521</xdr:rowOff>
    </xdr:from>
    <xdr:to>
      <xdr:col>98</xdr:col>
      <xdr:colOff>38100</xdr:colOff>
      <xdr:row>38</xdr:row>
      <xdr:rowOff>34671</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51198</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2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97426</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612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総務費については、選挙関係の費用が減少したものの、新型コロナウイルス感染症緊急経済対策の特別定額給付金事業の費用により大きく増加した。</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民生費について、令和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年度は令和元年に開所した放課後児童クラブの運営事業費等により増加したものの、令和元年の大部分を占めた高齢者複合施設改修事業費や令和元年台風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号の災害廃棄物処理事業費用が減少し、横ばいの数値となった。衛生費については、塵芥処理経費に係る大崎広域行政事務組合負担金や病院会計に対する負担金の増加等が要因となり増加した。農林水産業費については、水田農構造改革対策事業経費、農地整備事業経費の増加等により費用が増加した。商工費については、新型コロナウイルス対策による商品券交付事業や事業者への感染症拡大防止協力金により増加した。消防費については、避難所に配置する強化ダンボール製のベッドやパーティション購入等により増加した。教育費につい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GIGA</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スクール構想に係るネットワーク工事や機器購入により増加した。災害復旧費については、前年度に引き続き、令和元年台風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号による各種災害復旧工事による費用が発生していた。昨年度と比較するとコロナ禍による影響が大きい。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宮城県涌谷町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実質収支額は継続的に黒字を確保しており、実質単年度収支についても涌谷町財政再建計画（令和元年度から</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年度）に基づく収入確保及び経費見直し等の取り組みにより黒字に転じた。令和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年度財政調整基金残高は前年度決算余剰金の積立に伴い微増した。今後も涌谷町財政再建計画に基づき行財政運営の健全化を図る。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宮城県涌谷町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・国民健康保険病院事業会計：入院収益については、内科医師の確保や病院間の連携に積極的に取り組んだことで病床利用率が回復し前年から</a:t>
          </a:r>
          <a:r>
            <a:rPr kumimoji="1" lang="en-US" altLang="ja-JP" sz="900">
              <a:latin typeface="ＭＳ ゴシック" pitchFamily="49" charset="-128"/>
              <a:ea typeface="ＭＳ ゴシック" pitchFamily="49" charset="-128"/>
            </a:rPr>
            <a:t>30,981</a:t>
          </a:r>
          <a:r>
            <a:rPr kumimoji="1" lang="ja-JP" altLang="en-US" sz="900">
              <a:latin typeface="ＭＳ ゴシック" pitchFamily="49" charset="-128"/>
              <a:ea typeface="ＭＳ ゴシック" pitchFamily="49" charset="-128"/>
            </a:rPr>
            <a:t>千円増加したものの、外来収益は年度途中での内科、眼科医師の退職などの影響で外来患者数が減少し前年から</a:t>
          </a:r>
          <a:r>
            <a:rPr kumimoji="1" lang="en-US" altLang="ja-JP" sz="900">
              <a:latin typeface="ＭＳ ゴシック" pitchFamily="49" charset="-128"/>
              <a:ea typeface="ＭＳ ゴシック" pitchFamily="49" charset="-128"/>
            </a:rPr>
            <a:t>14,374</a:t>
          </a:r>
          <a:r>
            <a:rPr kumimoji="1" lang="ja-JP" altLang="en-US" sz="900">
              <a:latin typeface="ＭＳ ゴシック" pitchFamily="49" charset="-128"/>
              <a:ea typeface="ＭＳ ゴシック" pitchFamily="49" charset="-128"/>
            </a:rPr>
            <a:t>千円減少した</a:t>
          </a:r>
          <a:r>
            <a:rPr kumimoji="1" lang="ja-JP" altLang="en-US" sz="900">
              <a:solidFill>
                <a:sysClr val="windowText" lastClr="000000"/>
              </a:solidFill>
              <a:latin typeface="ＭＳ ゴシック" pitchFamily="49" charset="-128"/>
              <a:ea typeface="ＭＳ ゴシック" pitchFamily="49" charset="-128"/>
            </a:rPr>
            <a:t>。一般会計繰出金も前年より増加したが</a:t>
          </a:r>
          <a:r>
            <a:rPr kumimoji="1" lang="en-US" altLang="ja-JP" sz="900">
              <a:solidFill>
                <a:sysClr val="windowText" lastClr="000000"/>
              </a:solidFill>
              <a:latin typeface="ＭＳ ゴシック" pitchFamily="49" charset="-128"/>
              <a:ea typeface="ＭＳ ゴシック" pitchFamily="49" charset="-128"/>
            </a:rPr>
            <a:t>46,417</a:t>
          </a:r>
          <a:r>
            <a:rPr kumimoji="1" lang="ja-JP" altLang="en-US" sz="900">
              <a:solidFill>
                <a:sysClr val="windowText" lastClr="000000"/>
              </a:solidFill>
              <a:latin typeface="ＭＳ ゴシック" pitchFamily="49" charset="-128"/>
              <a:ea typeface="ＭＳ ゴシック" pitchFamily="49" charset="-128"/>
            </a:rPr>
            <a:t>千円の純損失計上となり、経営基盤強化が急務となっている。</a:t>
          </a:r>
        </a:p>
        <a:p>
          <a:r>
            <a:rPr kumimoji="1" lang="ja-JP" altLang="en-US" sz="900">
              <a:solidFill>
                <a:sysClr val="windowText" lastClr="000000"/>
              </a:solidFill>
              <a:latin typeface="ＭＳ ゴシック" pitchFamily="49" charset="-128"/>
              <a:ea typeface="ＭＳ ゴシック" pitchFamily="49" charset="-128"/>
            </a:rPr>
            <a:t>・水道事業会計：給水人口の減少により前年から給水収益が</a:t>
          </a:r>
          <a:r>
            <a:rPr kumimoji="1" lang="en-US" altLang="ja-JP" sz="900">
              <a:solidFill>
                <a:sysClr val="windowText" lastClr="000000"/>
              </a:solidFill>
              <a:latin typeface="ＭＳ ゴシック" pitchFamily="49" charset="-128"/>
              <a:ea typeface="ＭＳ ゴシック" pitchFamily="49" charset="-128"/>
            </a:rPr>
            <a:t>19,890</a:t>
          </a:r>
          <a:r>
            <a:rPr kumimoji="1" lang="ja-JP" altLang="en-US" sz="900">
              <a:solidFill>
                <a:sysClr val="windowText" lastClr="000000"/>
              </a:solidFill>
              <a:latin typeface="ＭＳ ゴシック" pitchFamily="49" charset="-128"/>
              <a:ea typeface="ＭＳ ゴシック" pitchFamily="49" charset="-128"/>
            </a:rPr>
            <a:t>千円減少した。安定した事業継続のため広域連携や施設の更新、耐震対策等を考える必要がある。</a:t>
          </a:r>
        </a:p>
        <a:p>
          <a:r>
            <a:rPr kumimoji="1" lang="ja-JP" altLang="en-US" sz="900">
              <a:solidFill>
                <a:sysClr val="windowText" lastClr="000000"/>
              </a:solidFill>
              <a:latin typeface="ＭＳ ゴシック" pitchFamily="49" charset="-128"/>
              <a:ea typeface="ＭＳ ゴシック" pitchFamily="49" charset="-128"/>
            </a:rPr>
            <a:t>・下水道事業会計：一般会計繰出金の減少などにより前年より収益は減少したものの、</a:t>
          </a:r>
          <a:r>
            <a:rPr kumimoji="1" lang="en-US" altLang="ja-JP" sz="900">
              <a:solidFill>
                <a:sysClr val="windowText" lastClr="000000"/>
              </a:solidFill>
              <a:latin typeface="ＭＳ ゴシック" pitchFamily="49" charset="-128"/>
              <a:ea typeface="ＭＳ ゴシック" pitchFamily="49" charset="-128"/>
            </a:rPr>
            <a:t>12,825</a:t>
          </a:r>
          <a:r>
            <a:rPr kumimoji="1" lang="ja-JP" altLang="en-US" sz="900">
              <a:solidFill>
                <a:sysClr val="windowText" lastClr="000000"/>
              </a:solidFill>
              <a:latin typeface="ＭＳ ゴシック" pitchFamily="49" charset="-128"/>
              <a:ea typeface="ＭＳ ゴシック" pitchFamily="49" charset="-128"/>
            </a:rPr>
            <a:t>千円の純利益計上となっている。</a:t>
          </a:r>
        </a:p>
        <a:p>
          <a:r>
            <a:rPr kumimoji="1" lang="ja-JP" altLang="en-US" sz="900">
              <a:solidFill>
                <a:sysClr val="windowText" lastClr="000000"/>
              </a:solidFill>
              <a:latin typeface="ＭＳ ゴシック" pitchFamily="49" charset="-128"/>
              <a:ea typeface="ＭＳ ゴシック" pitchFamily="49" charset="-128"/>
            </a:rPr>
            <a:t>・老人保健施設事業会計：新型コロナウイルス感染症拡大による入所者の減少や、スタッフの感染などにより減収し、</a:t>
          </a:r>
          <a:r>
            <a:rPr kumimoji="1" lang="en-US" altLang="ja-JP" sz="900">
              <a:solidFill>
                <a:sysClr val="windowText" lastClr="000000"/>
              </a:solidFill>
              <a:latin typeface="ＭＳ ゴシック" pitchFamily="49" charset="-128"/>
              <a:ea typeface="ＭＳ ゴシック" pitchFamily="49" charset="-128"/>
            </a:rPr>
            <a:t>20,350</a:t>
          </a:r>
          <a:r>
            <a:rPr kumimoji="1" lang="ja-JP" altLang="en-US" sz="900">
              <a:solidFill>
                <a:sysClr val="windowText" lastClr="000000"/>
              </a:solidFill>
              <a:latin typeface="ＭＳ ゴシック" pitchFamily="49" charset="-128"/>
              <a:ea typeface="ＭＳ ゴシック" pitchFamily="49" charset="-128"/>
            </a:rPr>
            <a:t>千円の純損失を計上している。</a:t>
          </a:r>
        </a:p>
        <a:p>
          <a:r>
            <a:rPr kumimoji="1" lang="ja-JP" altLang="en-US" sz="900">
              <a:solidFill>
                <a:sysClr val="windowText" lastClr="000000"/>
              </a:solidFill>
              <a:latin typeface="ＭＳ ゴシック" pitchFamily="49" charset="-128"/>
              <a:ea typeface="ＭＳ ゴシック" pitchFamily="49" charset="-128"/>
            </a:rPr>
            <a:t>・訪問看護ステーション事業会計：前年より事業収益は減少したものの、事業外収益で新型コロナウイルス関連医療従事者慰労金の交付金があったことで総収益は微増した。職員</a:t>
          </a:r>
          <a:r>
            <a:rPr kumimoji="1" lang="en-US" altLang="ja-JP" sz="900">
              <a:solidFill>
                <a:sysClr val="windowText" lastClr="000000"/>
              </a:solidFill>
              <a:latin typeface="ＭＳ ゴシック" pitchFamily="49" charset="-128"/>
              <a:ea typeface="ＭＳ ゴシック" pitchFamily="49" charset="-128"/>
            </a:rPr>
            <a:t>1</a:t>
          </a:r>
          <a:r>
            <a:rPr kumimoji="1" lang="ja-JP" altLang="en-US" sz="900">
              <a:solidFill>
                <a:sysClr val="windowText" lastClr="000000"/>
              </a:solidFill>
              <a:latin typeface="ＭＳ ゴシック" pitchFamily="49" charset="-128"/>
              <a:ea typeface="ＭＳ ゴシック" pitchFamily="49" charset="-128"/>
            </a:rPr>
            <a:t>人増員などにより人件費が増加し、</a:t>
          </a:r>
          <a:r>
            <a:rPr kumimoji="1" lang="en-US" altLang="ja-JP" sz="900">
              <a:solidFill>
                <a:sysClr val="windowText" lastClr="000000"/>
              </a:solidFill>
              <a:latin typeface="ＭＳ ゴシック" pitchFamily="49" charset="-128"/>
              <a:ea typeface="ＭＳ ゴシック" pitchFamily="49" charset="-128"/>
            </a:rPr>
            <a:t>10,789</a:t>
          </a:r>
          <a:r>
            <a:rPr kumimoji="1" lang="ja-JP" altLang="en-US" sz="900">
              <a:solidFill>
                <a:sysClr val="windowText" lastClr="000000"/>
              </a:solidFill>
              <a:latin typeface="ＭＳ ゴシック" pitchFamily="49" charset="-128"/>
              <a:ea typeface="ＭＳ ゴシック" pitchFamily="49" charset="-128"/>
            </a:rPr>
            <a:t>千円の純損失を計上している。</a:t>
          </a:r>
        </a:p>
        <a:p>
          <a:r>
            <a:rPr kumimoji="1" lang="ja-JP" altLang="en-US" sz="900">
              <a:solidFill>
                <a:sysClr val="windowText" lastClr="000000"/>
              </a:solidFill>
              <a:latin typeface="ＭＳ ゴシック" pitchFamily="49" charset="-128"/>
              <a:ea typeface="ＭＳ ゴシック" pitchFamily="49" charset="-128"/>
            </a:rPr>
            <a:t>・国民健康保険事業勘定特別会計：歳入について、保険税は被保険者数の減少や新型コロナウイルス感染症に係る減免、均等割額の軽減などにより対前年度比</a:t>
          </a:r>
          <a:r>
            <a:rPr kumimoji="1" lang="en-US" altLang="ja-JP" sz="900">
              <a:solidFill>
                <a:sysClr val="windowText" lastClr="000000"/>
              </a:solidFill>
              <a:latin typeface="ＭＳ ゴシック" pitchFamily="49" charset="-128"/>
              <a:ea typeface="ＭＳ ゴシック" pitchFamily="49" charset="-128"/>
            </a:rPr>
            <a:t>25,779</a:t>
          </a:r>
          <a:r>
            <a:rPr kumimoji="1" lang="ja-JP" altLang="en-US" sz="900">
              <a:solidFill>
                <a:sysClr val="windowText" lastClr="000000"/>
              </a:solidFill>
              <a:latin typeface="ＭＳ ゴシック" pitchFamily="49" charset="-128"/>
              <a:ea typeface="ＭＳ ゴシック" pitchFamily="49" charset="-128"/>
            </a:rPr>
            <a:t>千円の減、歳入総額で</a:t>
          </a:r>
          <a:r>
            <a:rPr kumimoji="1" lang="en-US" altLang="ja-JP" sz="900">
              <a:solidFill>
                <a:sysClr val="windowText" lastClr="000000"/>
              </a:solidFill>
              <a:latin typeface="ＭＳ ゴシック" pitchFamily="49" charset="-128"/>
              <a:ea typeface="ＭＳ ゴシック" pitchFamily="49" charset="-128"/>
            </a:rPr>
            <a:t>6.92</a:t>
          </a:r>
          <a:r>
            <a:rPr kumimoji="1" lang="ja-JP" altLang="en-US" sz="900">
              <a:solidFill>
                <a:sysClr val="windowText" lastClr="000000"/>
              </a:solidFill>
              <a:latin typeface="ＭＳ ゴシック" pitchFamily="49" charset="-128"/>
              <a:ea typeface="ＭＳ ゴシック" pitchFamily="49" charset="-128"/>
            </a:rPr>
            <a:t>％減の</a:t>
          </a:r>
          <a:r>
            <a:rPr kumimoji="1" lang="en-US" altLang="ja-JP" sz="900">
              <a:solidFill>
                <a:sysClr val="windowText" lastClr="000000"/>
              </a:solidFill>
              <a:latin typeface="ＭＳ ゴシック" pitchFamily="49" charset="-128"/>
              <a:ea typeface="ＭＳ ゴシック" pitchFamily="49" charset="-128"/>
            </a:rPr>
            <a:t>20</a:t>
          </a:r>
          <a:r>
            <a:rPr kumimoji="1" lang="ja-JP" altLang="en-US" sz="900">
              <a:solidFill>
                <a:sysClr val="windowText" lastClr="000000"/>
              </a:solidFill>
              <a:latin typeface="ＭＳ ゴシック" pitchFamily="49" charset="-128"/>
              <a:ea typeface="ＭＳ ゴシック" pitchFamily="49" charset="-128"/>
            </a:rPr>
            <a:t>億</a:t>
          </a:r>
          <a:r>
            <a:rPr kumimoji="1" lang="en-US" altLang="ja-JP" sz="900">
              <a:solidFill>
                <a:sysClr val="windowText" lastClr="000000"/>
              </a:solidFill>
              <a:latin typeface="ＭＳ ゴシック" pitchFamily="49" charset="-128"/>
              <a:ea typeface="ＭＳ ゴシック" pitchFamily="49" charset="-128"/>
            </a:rPr>
            <a:t>2,890</a:t>
          </a:r>
          <a:r>
            <a:rPr kumimoji="1" lang="ja-JP" altLang="en-US" sz="900">
              <a:solidFill>
                <a:sysClr val="windowText" lastClr="000000"/>
              </a:solidFill>
              <a:latin typeface="ＭＳ ゴシック" pitchFamily="49" charset="-128"/>
              <a:ea typeface="ＭＳ ゴシック" pitchFamily="49" charset="-128"/>
            </a:rPr>
            <a:t>万</a:t>
          </a:r>
          <a:r>
            <a:rPr kumimoji="1" lang="en-US" altLang="ja-JP" sz="900">
              <a:solidFill>
                <a:sysClr val="windowText" lastClr="000000"/>
              </a:solidFill>
              <a:latin typeface="ＭＳ ゴシック" pitchFamily="49" charset="-128"/>
              <a:ea typeface="ＭＳ ゴシック" pitchFamily="49" charset="-128"/>
            </a:rPr>
            <a:t>7,000</a:t>
          </a:r>
          <a:r>
            <a:rPr kumimoji="1" lang="ja-JP" altLang="en-US" sz="900">
              <a:solidFill>
                <a:sysClr val="windowText" lastClr="000000"/>
              </a:solidFill>
              <a:latin typeface="ＭＳ ゴシック" pitchFamily="49" charset="-128"/>
              <a:ea typeface="ＭＳ ゴシック" pitchFamily="49" charset="-128"/>
            </a:rPr>
            <a:t>円となった。歳出については、コロナ禍による受診控えから給付費が対前年度比</a:t>
          </a:r>
          <a:r>
            <a:rPr kumimoji="1" lang="en-US" altLang="ja-JP" sz="900">
              <a:solidFill>
                <a:sysClr val="windowText" lastClr="000000"/>
              </a:solidFill>
              <a:latin typeface="ＭＳ ゴシック" pitchFamily="49" charset="-128"/>
              <a:ea typeface="ＭＳ ゴシック" pitchFamily="49" charset="-128"/>
            </a:rPr>
            <a:t>0.81</a:t>
          </a:r>
          <a:r>
            <a:rPr kumimoji="1" lang="ja-JP" altLang="en-US" sz="900">
              <a:solidFill>
                <a:sysClr val="windowText" lastClr="000000"/>
              </a:solidFill>
              <a:latin typeface="ＭＳ ゴシック" pitchFamily="49" charset="-128"/>
              <a:ea typeface="ＭＳ ゴシック" pitchFamily="49" charset="-128"/>
            </a:rPr>
            <a:t>％の減、総額で</a:t>
          </a:r>
          <a:r>
            <a:rPr kumimoji="1" lang="en-US" altLang="ja-JP" sz="900">
              <a:solidFill>
                <a:sysClr val="windowText" lastClr="000000"/>
              </a:solidFill>
              <a:latin typeface="ＭＳ ゴシック" pitchFamily="49" charset="-128"/>
              <a:ea typeface="ＭＳ ゴシック" pitchFamily="49" charset="-128"/>
            </a:rPr>
            <a:t>14</a:t>
          </a:r>
          <a:r>
            <a:rPr kumimoji="1" lang="ja-JP" altLang="en-US" sz="900">
              <a:solidFill>
                <a:sysClr val="windowText" lastClr="000000"/>
              </a:solidFill>
              <a:latin typeface="ＭＳ ゴシック" pitchFamily="49" charset="-128"/>
              <a:ea typeface="ＭＳ ゴシック" pitchFamily="49" charset="-128"/>
            </a:rPr>
            <a:t>億</a:t>
          </a:r>
          <a:r>
            <a:rPr kumimoji="1" lang="en-US" altLang="ja-JP" sz="900">
              <a:solidFill>
                <a:sysClr val="windowText" lastClr="000000"/>
              </a:solidFill>
              <a:latin typeface="ＭＳ ゴシック" pitchFamily="49" charset="-128"/>
              <a:ea typeface="ＭＳ ゴシック" pitchFamily="49" charset="-128"/>
            </a:rPr>
            <a:t>4,121</a:t>
          </a:r>
          <a:r>
            <a:rPr kumimoji="1" lang="ja-JP" altLang="en-US" sz="900">
              <a:solidFill>
                <a:sysClr val="windowText" lastClr="000000"/>
              </a:solidFill>
              <a:latin typeface="ＭＳ ゴシック" pitchFamily="49" charset="-128"/>
              <a:ea typeface="ＭＳ ゴシック" pitchFamily="49" charset="-128"/>
            </a:rPr>
            <a:t>万</a:t>
          </a:r>
          <a:r>
            <a:rPr kumimoji="1" lang="en-US" altLang="ja-JP" sz="900">
              <a:solidFill>
                <a:sysClr val="windowText" lastClr="000000"/>
              </a:solidFill>
              <a:latin typeface="ＭＳ ゴシック" pitchFamily="49" charset="-128"/>
              <a:ea typeface="ＭＳ ゴシック" pitchFamily="49" charset="-128"/>
            </a:rPr>
            <a:t>6,000</a:t>
          </a:r>
          <a:r>
            <a:rPr kumimoji="1" lang="ja-JP" altLang="en-US" sz="900">
              <a:solidFill>
                <a:sysClr val="windowText" lastClr="000000"/>
              </a:solidFill>
              <a:latin typeface="ＭＳ ゴシック" pitchFamily="49" charset="-128"/>
              <a:ea typeface="ＭＳ ゴシック" pitchFamily="49" charset="-128"/>
            </a:rPr>
            <a:t>円となった。国民健康保険事業は平成</a:t>
          </a:r>
          <a:r>
            <a:rPr kumimoji="1" lang="en-US" altLang="ja-JP" sz="900">
              <a:solidFill>
                <a:sysClr val="windowText" lastClr="000000"/>
              </a:solidFill>
              <a:latin typeface="ＭＳ ゴシック" pitchFamily="49" charset="-128"/>
              <a:ea typeface="ＭＳ ゴシック" pitchFamily="49" charset="-128"/>
            </a:rPr>
            <a:t>30</a:t>
          </a:r>
          <a:r>
            <a:rPr kumimoji="1" lang="ja-JP" altLang="en-US" sz="900">
              <a:solidFill>
                <a:sysClr val="windowText" lastClr="000000"/>
              </a:solidFill>
              <a:latin typeface="ＭＳ ゴシック" pitchFamily="49" charset="-128"/>
              <a:ea typeface="ＭＳ ゴシック" pitchFamily="49" charset="-128"/>
            </a:rPr>
            <a:t>年度から県単位化となり、県内統一的な運営方針の中、保険料の統一に向け各市町村と検討しているところであるが、今後も高齢化等により医療費の増加が見込まれ財政状況は厳しいと予想される。</a:t>
          </a:r>
        </a:p>
        <a:p>
          <a:r>
            <a:rPr kumimoji="1" lang="ja-JP" altLang="en-US" sz="900">
              <a:solidFill>
                <a:sysClr val="windowText" lastClr="000000"/>
              </a:solidFill>
              <a:latin typeface="ＭＳ ゴシック" pitchFamily="49" charset="-128"/>
              <a:ea typeface="ＭＳ ゴシック" pitchFamily="49" charset="-128"/>
            </a:rPr>
            <a:t>・介護保険事業勘定特別会計：歳入について、保険料は低所得者の保険料軽減強化により対前年度</a:t>
          </a:r>
          <a:r>
            <a:rPr kumimoji="1" lang="en-US" altLang="ja-JP" sz="900">
              <a:solidFill>
                <a:sysClr val="windowText" lastClr="000000"/>
              </a:solidFill>
              <a:latin typeface="ＭＳ ゴシック" pitchFamily="49" charset="-128"/>
              <a:ea typeface="ＭＳ ゴシック" pitchFamily="49" charset="-128"/>
            </a:rPr>
            <a:t>4,010</a:t>
          </a:r>
          <a:r>
            <a:rPr kumimoji="1" lang="ja-JP" altLang="en-US" sz="900">
              <a:solidFill>
                <a:sysClr val="windowText" lastClr="000000"/>
              </a:solidFill>
              <a:latin typeface="ＭＳ ゴシック" pitchFamily="49" charset="-128"/>
              <a:ea typeface="ＭＳ ゴシック" pitchFamily="49" charset="-128"/>
            </a:rPr>
            <a:t>千円の減、令和</a:t>
          </a:r>
          <a:r>
            <a:rPr kumimoji="1" lang="en-US" altLang="ja-JP" sz="900">
              <a:solidFill>
                <a:sysClr val="windowText" lastClr="000000"/>
              </a:solidFill>
              <a:latin typeface="ＭＳ ゴシック" pitchFamily="49" charset="-128"/>
              <a:ea typeface="ＭＳ ゴシック" pitchFamily="49" charset="-128"/>
            </a:rPr>
            <a:t>2</a:t>
          </a:r>
          <a:r>
            <a:rPr kumimoji="1" lang="ja-JP" altLang="en-US" sz="900">
              <a:solidFill>
                <a:sysClr val="windowText" lastClr="000000"/>
              </a:solidFill>
              <a:latin typeface="ＭＳ ゴシック" pitchFamily="49" charset="-128"/>
              <a:ea typeface="ＭＳ ゴシック" pitchFamily="49" charset="-128"/>
            </a:rPr>
            <a:t>年度から新たにインセンティブ事業として交付される保険者努力支援交付金が</a:t>
          </a:r>
          <a:r>
            <a:rPr kumimoji="1" lang="en-US" altLang="ja-JP" sz="900">
              <a:solidFill>
                <a:sysClr val="windowText" lastClr="000000"/>
              </a:solidFill>
              <a:latin typeface="ＭＳ ゴシック" pitchFamily="49" charset="-128"/>
              <a:ea typeface="ＭＳ ゴシック" pitchFamily="49" charset="-128"/>
            </a:rPr>
            <a:t>3,498</a:t>
          </a:r>
          <a:r>
            <a:rPr kumimoji="1" lang="ja-JP" altLang="en-US" sz="900">
              <a:solidFill>
                <a:sysClr val="windowText" lastClr="000000"/>
              </a:solidFill>
              <a:latin typeface="ＭＳ ゴシック" pitchFamily="49" charset="-128"/>
              <a:ea typeface="ＭＳ ゴシック" pitchFamily="49" charset="-128"/>
            </a:rPr>
            <a:t>千円、基金繰入金は行わず歳入総額は</a:t>
          </a:r>
          <a:r>
            <a:rPr kumimoji="1" lang="en-US" altLang="ja-JP" sz="900">
              <a:solidFill>
                <a:sysClr val="windowText" lastClr="000000"/>
              </a:solidFill>
              <a:latin typeface="ＭＳ ゴシック" pitchFamily="49" charset="-128"/>
              <a:ea typeface="ＭＳ ゴシック" pitchFamily="49" charset="-128"/>
            </a:rPr>
            <a:t>19</a:t>
          </a:r>
          <a:r>
            <a:rPr kumimoji="1" lang="ja-JP" altLang="en-US" sz="900">
              <a:solidFill>
                <a:sysClr val="windowText" lastClr="000000"/>
              </a:solidFill>
              <a:latin typeface="ＭＳ ゴシック" pitchFamily="49" charset="-128"/>
              <a:ea typeface="ＭＳ ゴシック" pitchFamily="49" charset="-128"/>
            </a:rPr>
            <a:t>億</a:t>
          </a:r>
          <a:r>
            <a:rPr kumimoji="1" lang="en-US" altLang="ja-JP" sz="900">
              <a:solidFill>
                <a:sysClr val="windowText" lastClr="000000"/>
              </a:solidFill>
              <a:latin typeface="ＭＳ ゴシック" pitchFamily="49" charset="-128"/>
              <a:ea typeface="ＭＳ ゴシック" pitchFamily="49" charset="-128"/>
            </a:rPr>
            <a:t>110</a:t>
          </a:r>
          <a:r>
            <a:rPr kumimoji="1" lang="ja-JP" altLang="en-US" sz="900">
              <a:solidFill>
                <a:sysClr val="windowText" lastClr="000000"/>
              </a:solidFill>
              <a:latin typeface="ＭＳ ゴシック" pitchFamily="49" charset="-128"/>
              <a:ea typeface="ＭＳ ゴシック" pitchFamily="49" charset="-128"/>
            </a:rPr>
            <a:t>万</a:t>
          </a:r>
          <a:r>
            <a:rPr kumimoji="1" lang="en-US" altLang="ja-JP" sz="900">
              <a:solidFill>
                <a:sysClr val="windowText" lastClr="000000"/>
              </a:solidFill>
              <a:latin typeface="ＭＳ ゴシック" pitchFamily="49" charset="-128"/>
              <a:ea typeface="ＭＳ ゴシック" pitchFamily="49" charset="-128"/>
            </a:rPr>
            <a:t>6,000</a:t>
          </a:r>
          <a:r>
            <a:rPr kumimoji="1" lang="ja-JP" altLang="en-US" sz="900">
              <a:solidFill>
                <a:sysClr val="windowText" lastClr="000000"/>
              </a:solidFill>
              <a:latin typeface="ＭＳ ゴシック" pitchFamily="49" charset="-128"/>
              <a:ea typeface="ＭＳ ゴシック" pitchFamily="49" charset="-128"/>
            </a:rPr>
            <a:t>円、対前年度比</a:t>
          </a:r>
          <a:r>
            <a:rPr kumimoji="1" lang="en-US" altLang="ja-JP" sz="900">
              <a:solidFill>
                <a:sysClr val="windowText" lastClr="000000"/>
              </a:solidFill>
              <a:latin typeface="ＭＳ ゴシック" pitchFamily="49" charset="-128"/>
              <a:ea typeface="ＭＳ ゴシック" pitchFamily="49" charset="-128"/>
            </a:rPr>
            <a:t>1.11</a:t>
          </a:r>
          <a:r>
            <a:rPr kumimoji="1" lang="ja-JP" altLang="en-US" sz="900">
              <a:solidFill>
                <a:sysClr val="windowText" lastClr="000000"/>
              </a:solidFill>
              <a:latin typeface="ＭＳ ゴシック" pitchFamily="49" charset="-128"/>
              <a:ea typeface="ＭＳ ゴシック" pitchFamily="49" charset="-128"/>
            </a:rPr>
            <a:t>％の増となった。歳出については、主に施設サービス需要の高まりなどで介護保険給付費が増加し、歳出総額は</a:t>
          </a:r>
          <a:r>
            <a:rPr kumimoji="1" lang="en-US" altLang="ja-JP" sz="900">
              <a:solidFill>
                <a:sysClr val="windowText" lastClr="000000"/>
              </a:solidFill>
              <a:latin typeface="ＭＳ ゴシック" pitchFamily="49" charset="-128"/>
              <a:ea typeface="ＭＳ ゴシック" pitchFamily="49" charset="-128"/>
            </a:rPr>
            <a:t>18</a:t>
          </a:r>
          <a:r>
            <a:rPr kumimoji="1" lang="ja-JP" altLang="en-US" sz="900">
              <a:solidFill>
                <a:sysClr val="windowText" lastClr="000000"/>
              </a:solidFill>
              <a:latin typeface="ＭＳ ゴシック" pitchFamily="49" charset="-128"/>
              <a:ea typeface="ＭＳ ゴシック" pitchFamily="49" charset="-128"/>
            </a:rPr>
            <a:t>億</a:t>
          </a:r>
          <a:r>
            <a:rPr kumimoji="1" lang="en-US" altLang="ja-JP" sz="900">
              <a:solidFill>
                <a:sysClr val="windowText" lastClr="000000"/>
              </a:solidFill>
              <a:latin typeface="ＭＳ ゴシック" pitchFamily="49" charset="-128"/>
              <a:ea typeface="ＭＳ ゴシック" pitchFamily="49" charset="-128"/>
            </a:rPr>
            <a:t>7,509</a:t>
          </a:r>
          <a:r>
            <a:rPr kumimoji="1" lang="ja-JP" altLang="en-US" sz="900">
              <a:solidFill>
                <a:sysClr val="windowText" lastClr="000000"/>
              </a:solidFill>
              <a:latin typeface="ＭＳ ゴシック" pitchFamily="49" charset="-128"/>
              <a:ea typeface="ＭＳ ゴシック" pitchFamily="49" charset="-128"/>
            </a:rPr>
            <a:t>万円、対前年度比</a:t>
          </a:r>
          <a:r>
            <a:rPr kumimoji="1" lang="en-US" altLang="ja-JP" sz="900">
              <a:solidFill>
                <a:sysClr val="windowText" lastClr="000000"/>
              </a:solidFill>
              <a:latin typeface="ＭＳ ゴシック" pitchFamily="49" charset="-128"/>
              <a:ea typeface="ＭＳ ゴシック" pitchFamily="49" charset="-128"/>
            </a:rPr>
            <a:t>1.0</a:t>
          </a:r>
          <a:r>
            <a:rPr kumimoji="1" lang="ja-JP" altLang="en-US" sz="900">
              <a:solidFill>
                <a:sysClr val="windowText" lastClr="000000"/>
              </a:solidFill>
              <a:latin typeface="ＭＳ ゴシック" pitchFamily="49" charset="-128"/>
              <a:ea typeface="ＭＳ ゴシック" pitchFamily="49" charset="-128"/>
            </a:rPr>
            <a:t>％の増となった。今後も高齢化等によりサービス利用者の増加が見込まれ財政状況は厳しいと予想される。</a:t>
          </a:r>
        </a:p>
        <a:p>
          <a:r>
            <a:rPr kumimoji="1" lang="ja-JP" altLang="en-US" sz="900">
              <a:solidFill>
                <a:sysClr val="windowText" lastClr="000000"/>
              </a:solidFill>
              <a:latin typeface="ＭＳ ゴシック" pitchFamily="49" charset="-128"/>
              <a:ea typeface="ＭＳ ゴシック" pitchFamily="49" charset="-128"/>
            </a:rPr>
            <a:t>・後期高齢者医療保険事業勘定特別会計：歳入について、保険料は均等割額の軽減判定の基準の見直しが行われたことで対前年度</a:t>
          </a:r>
          <a:r>
            <a:rPr kumimoji="1" lang="en-US" altLang="ja-JP" sz="900">
              <a:solidFill>
                <a:sysClr val="windowText" lastClr="000000"/>
              </a:solidFill>
              <a:latin typeface="ＭＳ ゴシック" pitchFamily="49" charset="-128"/>
              <a:ea typeface="ＭＳ ゴシック" pitchFamily="49" charset="-128"/>
            </a:rPr>
            <a:t>586</a:t>
          </a:r>
          <a:r>
            <a:rPr kumimoji="1" lang="ja-JP" altLang="en-US" sz="900">
              <a:solidFill>
                <a:sysClr val="windowText" lastClr="000000"/>
              </a:solidFill>
              <a:latin typeface="ＭＳ ゴシック" pitchFamily="49" charset="-128"/>
              <a:ea typeface="ＭＳ ゴシック" pitchFamily="49" charset="-128"/>
            </a:rPr>
            <a:t>万</a:t>
          </a:r>
          <a:r>
            <a:rPr kumimoji="1" lang="en-US" altLang="ja-JP" sz="900">
              <a:solidFill>
                <a:sysClr val="windowText" lastClr="000000"/>
              </a:solidFill>
              <a:latin typeface="ＭＳ ゴシック" pitchFamily="49" charset="-128"/>
              <a:ea typeface="ＭＳ ゴシック" pitchFamily="49" charset="-128"/>
            </a:rPr>
            <a:t>5,000</a:t>
          </a:r>
          <a:r>
            <a:rPr kumimoji="1" lang="ja-JP" altLang="en-US" sz="900">
              <a:solidFill>
                <a:sysClr val="windowText" lastClr="000000"/>
              </a:solidFill>
              <a:latin typeface="ＭＳ ゴシック" pitchFamily="49" charset="-128"/>
              <a:ea typeface="ＭＳ ゴシック" pitchFamily="49" charset="-128"/>
            </a:rPr>
            <a:t>円、</a:t>
          </a:r>
          <a:r>
            <a:rPr kumimoji="1" lang="en-US" altLang="ja-JP" sz="900">
              <a:solidFill>
                <a:sysClr val="windowText" lastClr="000000"/>
              </a:solidFill>
              <a:latin typeface="ＭＳ ゴシック" pitchFamily="49" charset="-128"/>
              <a:ea typeface="ＭＳ ゴシック" pitchFamily="49" charset="-128"/>
            </a:rPr>
            <a:t>4.9</a:t>
          </a:r>
          <a:r>
            <a:rPr kumimoji="1" lang="ja-JP" altLang="en-US" sz="900">
              <a:solidFill>
                <a:sysClr val="windowText" lastClr="000000"/>
              </a:solidFill>
              <a:latin typeface="ＭＳ ゴシック" pitchFamily="49" charset="-128"/>
              <a:ea typeface="ＭＳ ゴシック" pitchFamily="49" charset="-128"/>
            </a:rPr>
            <a:t>％増加し、歳入総額では</a:t>
          </a:r>
          <a:r>
            <a:rPr kumimoji="1" lang="en-US" altLang="ja-JP" sz="900">
              <a:solidFill>
                <a:sysClr val="windowText" lastClr="000000"/>
              </a:solidFill>
              <a:latin typeface="ＭＳ ゴシック" pitchFamily="49" charset="-128"/>
              <a:ea typeface="ＭＳ ゴシック" pitchFamily="49" charset="-128"/>
            </a:rPr>
            <a:t>4.34</a:t>
          </a:r>
          <a:r>
            <a:rPr kumimoji="1" lang="ja-JP" altLang="en-US" sz="900">
              <a:solidFill>
                <a:sysClr val="windowText" lastClr="000000"/>
              </a:solidFill>
              <a:latin typeface="ＭＳ ゴシック" pitchFamily="49" charset="-128"/>
              <a:ea typeface="ＭＳ ゴシック" pitchFamily="49" charset="-128"/>
            </a:rPr>
            <a:t>％増の</a:t>
          </a:r>
          <a:r>
            <a:rPr kumimoji="1" lang="en-US" altLang="ja-JP" sz="900">
              <a:solidFill>
                <a:sysClr val="windowText" lastClr="000000"/>
              </a:solidFill>
              <a:latin typeface="ＭＳ ゴシック" pitchFamily="49" charset="-128"/>
              <a:ea typeface="ＭＳ ゴシック" pitchFamily="49" charset="-128"/>
            </a:rPr>
            <a:t>1</a:t>
          </a:r>
          <a:r>
            <a:rPr kumimoji="1" lang="ja-JP" altLang="en-US" sz="900">
              <a:solidFill>
                <a:sysClr val="windowText" lastClr="000000"/>
              </a:solidFill>
              <a:latin typeface="ＭＳ ゴシック" pitchFamily="49" charset="-128"/>
              <a:ea typeface="ＭＳ ゴシック" pitchFamily="49" charset="-128"/>
            </a:rPr>
            <a:t>億</a:t>
          </a:r>
          <a:r>
            <a:rPr kumimoji="1" lang="en-US" altLang="ja-JP" sz="900">
              <a:solidFill>
                <a:sysClr val="windowText" lastClr="000000"/>
              </a:solidFill>
              <a:latin typeface="ＭＳ ゴシック" pitchFamily="49" charset="-128"/>
              <a:ea typeface="ＭＳ ゴシック" pitchFamily="49" charset="-128"/>
            </a:rPr>
            <a:t>8,199</a:t>
          </a:r>
          <a:r>
            <a:rPr kumimoji="1" lang="ja-JP" altLang="en-US" sz="900">
              <a:solidFill>
                <a:sysClr val="windowText" lastClr="000000"/>
              </a:solidFill>
              <a:latin typeface="ＭＳ ゴシック" pitchFamily="49" charset="-128"/>
              <a:ea typeface="ＭＳ ゴシック" pitchFamily="49" charset="-128"/>
            </a:rPr>
            <a:t>万</a:t>
          </a:r>
          <a:r>
            <a:rPr kumimoji="1" lang="en-US" altLang="ja-JP" sz="900">
              <a:solidFill>
                <a:sysClr val="windowText" lastClr="000000"/>
              </a:solidFill>
              <a:latin typeface="ＭＳ ゴシック" pitchFamily="49" charset="-128"/>
              <a:ea typeface="ＭＳ ゴシック" pitchFamily="49" charset="-128"/>
            </a:rPr>
            <a:t>2,000</a:t>
          </a:r>
          <a:r>
            <a:rPr kumimoji="1" lang="ja-JP" altLang="en-US" sz="900">
              <a:solidFill>
                <a:sysClr val="windowText" lastClr="000000"/>
              </a:solidFill>
              <a:latin typeface="ＭＳ ゴシック" pitchFamily="49" charset="-128"/>
              <a:ea typeface="ＭＳ ゴシック" pitchFamily="49" charset="-128"/>
            </a:rPr>
            <a:t>円となった。歳出については、後期高齢者医療広域連合納付金が対前年度比</a:t>
          </a:r>
          <a:r>
            <a:rPr kumimoji="1" lang="en-US" altLang="ja-JP" sz="900">
              <a:solidFill>
                <a:sysClr val="windowText" lastClr="000000"/>
              </a:solidFill>
              <a:latin typeface="ＭＳ ゴシック" pitchFamily="49" charset="-128"/>
              <a:ea typeface="ＭＳ ゴシック" pitchFamily="49" charset="-128"/>
            </a:rPr>
            <a:t>3.22</a:t>
          </a:r>
          <a:r>
            <a:rPr kumimoji="1" lang="ja-JP" altLang="en-US" sz="900">
              <a:solidFill>
                <a:sysClr val="windowText" lastClr="000000"/>
              </a:solidFill>
              <a:latin typeface="ＭＳ ゴシック" pitchFamily="49" charset="-128"/>
              <a:ea typeface="ＭＳ ゴシック" pitchFamily="49" charset="-128"/>
            </a:rPr>
            <a:t>％増の</a:t>
          </a:r>
          <a:r>
            <a:rPr kumimoji="1" lang="en-US" altLang="ja-JP" sz="900">
              <a:solidFill>
                <a:sysClr val="windowText" lastClr="000000"/>
              </a:solidFill>
              <a:latin typeface="ＭＳ ゴシック" pitchFamily="49" charset="-128"/>
              <a:ea typeface="ＭＳ ゴシック" pitchFamily="49" charset="-128"/>
            </a:rPr>
            <a:t>1</a:t>
          </a:r>
          <a:r>
            <a:rPr kumimoji="1" lang="ja-JP" altLang="en-US" sz="900">
              <a:solidFill>
                <a:sysClr val="windowText" lastClr="000000"/>
              </a:solidFill>
              <a:latin typeface="ＭＳ ゴシック" pitchFamily="49" charset="-128"/>
              <a:ea typeface="ＭＳ ゴシック" pitchFamily="49" charset="-128"/>
            </a:rPr>
            <a:t>億</a:t>
          </a:r>
          <a:r>
            <a:rPr kumimoji="1" lang="en-US" altLang="ja-JP" sz="900">
              <a:solidFill>
                <a:sysClr val="windowText" lastClr="000000"/>
              </a:solidFill>
              <a:latin typeface="ＭＳ ゴシック" pitchFamily="49" charset="-128"/>
              <a:ea typeface="ＭＳ ゴシック" pitchFamily="49" charset="-128"/>
            </a:rPr>
            <a:t>7,203</a:t>
          </a:r>
          <a:r>
            <a:rPr kumimoji="1" lang="ja-JP" altLang="en-US" sz="900">
              <a:solidFill>
                <a:sysClr val="windowText" lastClr="000000"/>
              </a:solidFill>
              <a:latin typeface="ＭＳ ゴシック" pitchFamily="49" charset="-128"/>
              <a:ea typeface="ＭＳ ゴシック" pitchFamily="49" charset="-128"/>
            </a:rPr>
            <a:t>万</a:t>
          </a:r>
          <a:r>
            <a:rPr kumimoji="1" lang="en-US" altLang="ja-JP" sz="900">
              <a:solidFill>
                <a:sysClr val="windowText" lastClr="000000"/>
              </a:solidFill>
              <a:latin typeface="ＭＳ ゴシック" pitchFamily="49" charset="-128"/>
              <a:ea typeface="ＭＳ ゴシック" pitchFamily="49" charset="-128"/>
            </a:rPr>
            <a:t>2,000</a:t>
          </a:r>
          <a:r>
            <a:rPr kumimoji="1" lang="ja-JP" altLang="en-US" sz="900">
              <a:solidFill>
                <a:sysClr val="windowText" lastClr="000000"/>
              </a:solidFill>
              <a:latin typeface="ＭＳ ゴシック" pitchFamily="49" charset="-128"/>
              <a:ea typeface="ＭＳ ゴシック" pitchFamily="49" charset="-128"/>
            </a:rPr>
            <a:t>円となった。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宮城県涌谷町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14</a:t>
          </a:r>
          <a:r>
            <a:rPr kumimoji="1" lang="ja-JP" altLang="en-US" sz="1200">
              <a:latin typeface="ＭＳ ゴシック" pitchFamily="49" charset="-128"/>
              <a:ea typeface="ＭＳ ゴシック" pitchFamily="49" charset="-128"/>
            </a:rPr>
            <a:t>年度以降毎年</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億円を超える償還が続いた時期から緊縮財政を敷き公債費のピークを乗り越えたが、平成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年度から満期一括償還地方債の償還に充てるための減債基金への積立を開始したことから、以降の元利償還金等が増加した。令和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年度には辺地対策事業債や学校教育施設等整備事業債の元利償還金額が増加した。</a:t>
          </a:r>
        </a:p>
        <a:p>
          <a:r>
            <a:rPr kumimoji="1" lang="ja-JP" altLang="en-US" sz="1200">
              <a:latin typeface="ＭＳ ゴシック" pitchFamily="49" charset="-128"/>
              <a:ea typeface="ＭＳ ゴシック" pitchFamily="49" charset="-128"/>
            </a:rPr>
            <a:t>・過去の建設事業に係る地方債の償還完了に伴い普通交付税に算入される公債費の額が減少傾向にある。近年、建設事業の縮小に伴い、今後も減少傾向が続くため公債費とのバランスに注視していく。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年度に借入した宮城県工場立地基盤整備貸付金の返済に充当するため、償還準備金の積立を行っていた。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宮城県涌谷町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・一般会計等に係る地方債の現在高については、台風</a:t>
          </a:r>
          <a:r>
            <a:rPr kumimoji="1" lang="en-US" altLang="ja-JP" sz="1200">
              <a:latin typeface="ＭＳ ゴシック" pitchFamily="49" charset="-128"/>
              <a:ea typeface="ＭＳ ゴシック" pitchFamily="49" charset="-128"/>
            </a:rPr>
            <a:t>19</a:t>
          </a:r>
          <a:r>
            <a:rPr kumimoji="1" lang="ja-JP" altLang="en-US" sz="1200">
              <a:latin typeface="ＭＳ ゴシック" pitchFamily="49" charset="-128"/>
              <a:ea typeface="ＭＳ ゴシック" pitchFamily="49" charset="-128"/>
            </a:rPr>
            <a:t>号関連で災害復旧事業に伴う借入等が増加した前年度に比べて減少している。</a:t>
          </a:r>
        </a:p>
        <a:p>
          <a:r>
            <a:rPr kumimoji="1" lang="ja-JP" altLang="en-US" sz="1200">
              <a:latin typeface="ＭＳ ゴシック" pitchFamily="49" charset="-128"/>
              <a:ea typeface="ＭＳ ゴシック" pitchFamily="49" charset="-128"/>
            </a:rPr>
            <a:t>・公営企業等繰入見込額については、前年より</a:t>
          </a:r>
          <a:r>
            <a:rPr kumimoji="1" lang="en-US" altLang="ja-JP" sz="1200">
              <a:latin typeface="ＭＳ ゴシック" pitchFamily="49" charset="-128"/>
              <a:ea typeface="ＭＳ ゴシック" pitchFamily="49" charset="-128"/>
            </a:rPr>
            <a:t>474</a:t>
          </a:r>
          <a:r>
            <a:rPr kumimoji="1" lang="ja-JP" altLang="en-US" sz="1200">
              <a:latin typeface="ＭＳ ゴシック" pitchFamily="49" charset="-128"/>
              <a:ea typeface="ＭＳ ゴシック" pitchFamily="49" charset="-128"/>
            </a:rPr>
            <a:t>百万円の減となっているが、各会計の黒字赤字によって繰入見込額が大きく変動することから繰入見込額が今後拡大しないよう注視する必要がある。</a:t>
          </a:r>
        </a:p>
        <a:p>
          <a:r>
            <a:rPr kumimoji="1" lang="ja-JP" altLang="en-US" sz="1200">
              <a:latin typeface="ＭＳ ゴシック" pitchFamily="49" charset="-128"/>
              <a:ea typeface="ＭＳ ゴシック" pitchFamily="49" charset="-128"/>
            </a:rPr>
            <a:t>・組合等負担金等見込額は前年と比較し</a:t>
          </a:r>
          <a:r>
            <a:rPr kumimoji="1" lang="en-US" altLang="ja-JP" sz="1200">
              <a:latin typeface="ＭＳ ゴシック" pitchFamily="49" charset="-128"/>
              <a:ea typeface="ＭＳ ゴシック" pitchFamily="49" charset="-128"/>
            </a:rPr>
            <a:t>84</a:t>
          </a:r>
          <a:r>
            <a:rPr kumimoji="1" lang="ja-JP" altLang="en-US" sz="1200">
              <a:latin typeface="ＭＳ ゴシック" pitchFamily="49" charset="-128"/>
              <a:ea typeface="ＭＳ ゴシック" pitchFamily="49" charset="-128"/>
            </a:rPr>
            <a:t>百万円の増となっている。大型建設事業が進んでおり今後も増加することが見込まれていることから注視していく必要がある。</a:t>
          </a:r>
        </a:p>
        <a:p>
          <a:r>
            <a:rPr kumimoji="1" lang="ja-JP" altLang="en-US" sz="1200">
              <a:latin typeface="ＭＳ ゴシック" pitchFamily="49" charset="-128"/>
              <a:ea typeface="ＭＳ ゴシック" pitchFamily="49" charset="-128"/>
            </a:rPr>
            <a:t>・上記のことから将来負担額は</a:t>
          </a:r>
          <a:r>
            <a:rPr kumimoji="1" lang="en-US" altLang="ja-JP" sz="1200">
              <a:latin typeface="ＭＳ ゴシック" pitchFamily="49" charset="-128"/>
              <a:ea typeface="ＭＳ ゴシック" pitchFamily="49" charset="-128"/>
            </a:rPr>
            <a:t>10,678</a:t>
          </a:r>
          <a:r>
            <a:rPr kumimoji="1" lang="ja-JP" altLang="en-US" sz="1200">
              <a:latin typeface="ＭＳ ゴシック" pitchFamily="49" charset="-128"/>
              <a:ea typeface="ＭＳ ゴシック" pitchFamily="49" charset="-128"/>
            </a:rPr>
            <a:t>百万円となり、前年度と比較し、</a:t>
          </a:r>
          <a:r>
            <a:rPr kumimoji="1" lang="en-US" altLang="ja-JP" sz="1200">
              <a:latin typeface="ＭＳ ゴシック" pitchFamily="49" charset="-128"/>
              <a:ea typeface="ＭＳ ゴシック" pitchFamily="49" charset="-128"/>
            </a:rPr>
            <a:t>576</a:t>
          </a:r>
          <a:r>
            <a:rPr kumimoji="1" lang="ja-JP" altLang="en-US" sz="1200">
              <a:latin typeface="ＭＳ ゴシック" pitchFamily="49" charset="-128"/>
              <a:ea typeface="ＭＳ ゴシック" pitchFamily="49" charset="-128"/>
            </a:rPr>
            <a:t>百万円</a:t>
          </a:r>
          <a:r>
            <a:rPr kumimoji="1" lang="ja-JP" altLang="en-US" sz="1200">
              <a:solidFill>
                <a:sysClr val="windowText" lastClr="000000"/>
              </a:solidFill>
              <a:latin typeface="ＭＳ ゴシック" pitchFamily="49" charset="-128"/>
              <a:ea typeface="ＭＳ ゴシック" pitchFamily="49" charset="-128"/>
            </a:rPr>
            <a:t>減少している。</a:t>
          </a:r>
        </a:p>
        <a:p>
          <a:r>
            <a:rPr kumimoji="1" lang="ja-JP" altLang="en-US" sz="1200">
              <a:solidFill>
                <a:sysClr val="windowText" lastClr="000000"/>
              </a:solidFill>
              <a:latin typeface="ＭＳ ゴシック" pitchFamily="49" charset="-128"/>
              <a:ea typeface="ＭＳ ゴシック" pitchFamily="49" charset="-128"/>
            </a:rPr>
            <a:t>・充当可能財源等については、充当可能基金が</a:t>
          </a:r>
          <a:r>
            <a:rPr kumimoji="1" lang="en-US" altLang="ja-JP" sz="1200">
              <a:solidFill>
                <a:sysClr val="windowText" lastClr="000000"/>
              </a:solidFill>
              <a:latin typeface="ＭＳ ゴシック" pitchFamily="49" charset="-128"/>
              <a:ea typeface="ＭＳ ゴシック" pitchFamily="49" charset="-128"/>
            </a:rPr>
            <a:t>102</a:t>
          </a:r>
          <a:r>
            <a:rPr kumimoji="1" lang="ja-JP" altLang="en-US" sz="1200">
              <a:solidFill>
                <a:sysClr val="windowText" lastClr="000000"/>
              </a:solidFill>
              <a:latin typeface="ＭＳ ゴシック" pitchFamily="49" charset="-128"/>
              <a:ea typeface="ＭＳ ゴシック" pitchFamily="49" charset="-128"/>
            </a:rPr>
            <a:t>百万円の増、充当可能特定歳入が</a:t>
          </a:r>
          <a:r>
            <a:rPr kumimoji="1" lang="en-US" altLang="ja-JP" sz="1200">
              <a:solidFill>
                <a:sysClr val="windowText" lastClr="000000"/>
              </a:solidFill>
              <a:latin typeface="ＭＳ ゴシック" pitchFamily="49" charset="-128"/>
              <a:ea typeface="ＭＳ ゴシック" pitchFamily="49" charset="-128"/>
            </a:rPr>
            <a:t>40</a:t>
          </a:r>
          <a:r>
            <a:rPr kumimoji="1" lang="ja-JP" altLang="en-US" sz="1200">
              <a:solidFill>
                <a:sysClr val="windowText" lastClr="000000"/>
              </a:solidFill>
              <a:latin typeface="ＭＳ ゴシック" pitchFamily="49" charset="-128"/>
              <a:ea typeface="ＭＳ ゴシック" pitchFamily="49" charset="-128"/>
            </a:rPr>
            <a:t>百万円、基準財政需要額算入見込額が</a:t>
          </a:r>
          <a:r>
            <a:rPr kumimoji="1" lang="en-US" altLang="ja-JP" sz="1200">
              <a:solidFill>
                <a:sysClr val="windowText" lastClr="000000"/>
              </a:solidFill>
              <a:latin typeface="ＭＳ ゴシック" pitchFamily="49" charset="-128"/>
              <a:ea typeface="ＭＳ ゴシック" pitchFamily="49" charset="-128"/>
            </a:rPr>
            <a:t>218</a:t>
          </a:r>
          <a:r>
            <a:rPr kumimoji="1" lang="ja-JP" altLang="en-US" sz="1200">
              <a:solidFill>
                <a:sysClr val="windowText" lastClr="000000"/>
              </a:solidFill>
              <a:latin typeface="ＭＳ ゴシック" pitchFamily="49" charset="-128"/>
              <a:ea typeface="ＭＳ ゴシック" pitchFamily="49" charset="-128"/>
            </a:rPr>
            <a:t>百万円の減となったことにより、</a:t>
          </a:r>
          <a:r>
            <a:rPr kumimoji="1" lang="en-US" altLang="ja-JP" sz="1200">
              <a:solidFill>
                <a:sysClr val="windowText" lastClr="000000"/>
              </a:solidFill>
              <a:latin typeface="ＭＳ ゴシック" pitchFamily="49" charset="-128"/>
              <a:ea typeface="ＭＳ ゴシック" pitchFamily="49" charset="-128"/>
            </a:rPr>
            <a:t>156</a:t>
          </a:r>
          <a:r>
            <a:rPr kumimoji="1" lang="ja-JP" altLang="en-US" sz="1200">
              <a:solidFill>
                <a:sysClr val="windowText" lastClr="000000"/>
              </a:solidFill>
              <a:latin typeface="ＭＳ ゴシック" pitchFamily="49" charset="-128"/>
              <a:ea typeface="ＭＳ ゴシック" pitchFamily="49" charset="-128"/>
            </a:rPr>
            <a:t>百万円の減となった。将来負担額は減少傾向にあるものの、充当可能財源等も減少していることから、将来負担率を適正に推移させるよう、今後も計画的に財政運営を行う必要がある。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宮城県涌谷町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当町はもともと県内市町村と比較して基金残高の比率が低い数値で推移しており、残高の総額は年々減少傾向にあった。令和元年度以降は涌谷町財政再建計画（令和元年度から</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年度）に基づく取り組みなどにより取崩額を抑制できているものの、引き続き経費削減等に努めていく必要がある。</a:t>
          </a:r>
        </a:p>
        <a:p>
          <a:endPar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涌谷町では平成</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年度に財政非常事態宣言を発令し、令和元年度からは財政再建実現のため、財源の確保と歳出削減をすることとした。令和</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年度においても歳出の削減等一定の効果が表れているが、公共施設老朽化への対策や緊急的な災害対応等のためにも、引き続き基金積立のための財源の捻出に努めていく。</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ふるさと涌谷創生基金：地域創生事業に充当</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震災復興基金：東日本大震災復興事業に充当</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公営住宅用地取得基金：公営住宅建設用地取得及び建設事業に充当</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ふるさと水と土保全基金：集落共同活動事業に充当</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新型コロナウイルス感染症対策中小企業等支援基金：新型コロナウイルス感染症対策に係る中小企業等支援経費に充当</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ふるさと涌谷創生基金については、充当する事業が多いことから今後の財政需要に備え決算での余剰金を基に積み立てたことで増加した。震災復興基金については、積立の財源である東日本大震災復興交付金の廃止により積立額が減少し、同交付金の返還に伴い取崩額が増加した。新型コロナウイルス感染症対策中小企業等支援基金については、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年度から新たに設置したため残高が増加した。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財政調整基金と同様、残高の総額は年々減少傾向であった。引き続き財政再建計画に基づき歳出の削減及び財源の捻出に努めていく。</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年度は普通交付税の大幅な減少や公営企業・一部事務組合への負担金の高止まり、満期一括償還地方債の償還に係る準備金の積立等の原因により、現在高が大幅に減少した。それを受けて平成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年度に発令された財政非常事態宣言により新規事業の一時停止等により財政調整基金の取り崩しを抑制するとともに、経費の削減等により積立金の造成に成功した。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年度は、涌谷町財政再建計画（令和元年度から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年度）に基づく経費削減や、普通交付税算定項目増設による歳入の大幅な増加などにより、積立額は前年同程度、取崩額はなしとなった。</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涌谷町では平成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年度に財政非常事態宣言を発令し、令和元年度中は財政再建実現のため、財源の確保と歳出削減をすることとした。令和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年中においても歳出の削減等一定の効果が表れているが、公共施設の老朽化対策や緊急的な災害対応等のためにも、引き続き基金積立のための財源捻出に努めていく。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令和元年度に発行した台風第</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19</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号による起債の償還に対応するため、また、新型コロナウイルス感染症拡大により安定的な税収の確保に影響を及ぼすことが懸念されていることから、今後の公債費への償還に支障を及ぼさないよう</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141</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年度に満期一括償還地方債は償還したが、今後も企業誘致に係るインフラ整備事業等が見込まれることから、その償還に向け計画的な積立を行う必要がある。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宮城県涌谷町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15,548
15,479
82.16
10,223,992
10,036,068
174,330
4,863,124
6,452,808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当町の有形固定資産減価償却率は、類似団体平均と比較すると、</a:t>
          </a:r>
          <a:r>
            <a:rPr kumimoji="1" lang="en-US" altLang="ja-JP" sz="1100">
              <a:solidFill>
                <a:srgbClr val="FF0000"/>
              </a:solidFill>
              <a:latin typeface="ＭＳ Ｐゴシック" panose="020B0600070205080204" pitchFamily="50" charset="-128"/>
              <a:ea typeface="ＭＳ Ｐゴシック" panose="020B0600070205080204" pitchFamily="50" charset="-128"/>
            </a:rPr>
            <a:t>6.7</a:t>
          </a:r>
          <a:r>
            <a:rPr kumimoji="1" lang="ja-JP" altLang="en-US" sz="1100">
              <a:solidFill>
                <a:srgbClr val="FF0000"/>
              </a:solidFill>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上回っています。庁舎等公共施設の老朽化が進んでおり、築</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年程度経過している施設もあることから、策定した公共施設等総合管理計画に基づいた個別施設計画を確実に推進することが、これからの課題となります。</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000-00003E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44577</xdr:rowOff>
    </xdr:from>
    <xdr:to>
      <xdr:col>23</xdr:col>
      <xdr:colOff>85090</xdr:colOff>
      <xdr:row>34</xdr:row>
      <xdr:rowOff>62103</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flipV="1">
          <a:off x="4760595" y="5445252"/>
          <a:ext cx="1270" cy="121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65930</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000-000040000000}"/>
            </a:ext>
          </a:extLst>
        </xdr:cNvPr>
        <xdr:cNvSpPr txBox="1"/>
      </xdr:nvSpPr>
      <xdr:spPr>
        <a:xfrm>
          <a:off x="4813300" y="666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62103</xdr:rowOff>
    </xdr:from>
    <xdr:to>
      <xdr:col>23</xdr:col>
      <xdr:colOff>174625</xdr:colOff>
      <xdr:row>34</xdr:row>
      <xdr:rowOff>62103</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4673600" y="6662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162704</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000-000042000000}"/>
            </a:ext>
          </a:extLst>
        </xdr:cNvPr>
        <xdr:cNvSpPr txBox="1"/>
      </xdr:nvSpPr>
      <xdr:spPr>
        <a:xfrm>
          <a:off x="4813300" y="5220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44577</xdr:rowOff>
    </xdr:from>
    <xdr:to>
      <xdr:col>23</xdr:col>
      <xdr:colOff>174625</xdr:colOff>
      <xdr:row>27</xdr:row>
      <xdr:rowOff>44577</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5445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102506</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000-000044000000}"/>
            </a:ext>
          </a:extLst>
        </xdr:cNvPr>
        <xdr:cNvSpPr txBox="1"/>
      </xdr:nvSpPr>
      <xdr:spPr>
        <a:xfrm>
          <a:off x="4813300" y="5846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79629</xdr:rowOff>
    </xdr:from>
    <xdr:to>
      <xdr:col>23</xdr:col>
      <xdr:colOff>136525</xdr:colOff>
      <xdr:row>31</xdr:row>
      <xdr:rowOff>9779</xdr:rowOff>
    </xdr:to>
    <xdr:sp macro="" textlink="">
      <xdr:nvSpPr>
        <xdr:cNvPr id="69" name="フローチャート: 判断 68">
          <a:extLst>
            <a:ext uri="{FF2B5EF4-FFF2-40B4-BE49-F238E27FC236}">
              <a16:creationId xmlns:a16="http://schemas.microsoft.com/office/drawing/2014/main" id="{00000000-0008-0000-0000-000045000000}"/>
            </a:ext>
          </a:extLst>
        </xdr:cNvPr>
        <xdr:cNvSpPr/>
      </xdr:nvSpPr>
      <xdr:spPr>
        <a:xfrm>
          <a:off x="4711700" y="599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96901</xdr:rowOff>
    </xdr:from>
    <xdr:to>
      <xdr:col>19</xdr:col>
      <xdr:colOff>187325</xdr:colOff>
      <xdr:row>31</xdr:row>
      <xdr:rowOff>27051</xdr:rowOff>
    </xdr:to>
    <xdr:sp macro="" textlink="">
      <xdr:nvSpPr>
        <xdr:cNvPr id="70" name="フローチャート: 判断 69">
          <a:extLst>
            <a:ext uri="{FF2B5EF4-FFF2-40B4-BE49-F238E27FC236}">
              <a16:creationId xmlns:a16="http://schemas.microsoft.com/office/drawing/2014/main" id="{00000000-0008-0000-0000-000046000000}"/>
            </a:ext>
          </a:extLst>
        </xdr:cNvPr>
        <xdr:cNvSpPr/>
      </xdr:nvSpPr>
      <xdr:spPr>
        <a:xfrm>
          <a:off x="4000500" y="60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79629</xdr:rowOff>
    </xdr:from>
    <xdr:to>
      <xdr:col>15</xdr:col>
      <xdr:colOff>187325</xdr:colOff>
      <xdr:row>31</xdr:row>
      <xdr:rowOff>9779</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3238500" y="599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1905</xdr:rowOff>
    </xdr:from>
    <xdr:to>
      <xdr:col>11</xdr:col>
      <xdr:colOff>187325</xdr:colOff>
      <xdr:row>30</xdr:row>
      <xdr:rowOff>103505</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2476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134493</xdr:rowOff>
    </xdr:from>
    <xdr:to>
      <xdr:col>7</xdr:col>
      <xdr:colOff>187325</xdr:colOff>
      <xdr:row>30</xdr:row>
      <xdr:rowOff>64643</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17145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79" name="楕円 78">
          <a:extLst>
            <a:ext uri="{FF2B5EF4-FFF2-40B4-BE49-F238E27FC236}">
              <a16:creationId xmlns:a16="http://schemas.microsoft.com/office/drawing/2014/main" id="{00000000-0008-0000-0000-00004F000000}"/>
            </a:ext>
          </a:extLst>
        </xdr:cNvPr>
        <xdr:cNvSpPr/>
      </xdr:nvSpPr>
      <xdr:spPr>
        <a:xfrm>
          <a:off x="47117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4462</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000-000050000000}"/>
            </a:ext>
          </a:extLst>
        </xdr:cNvPr>
        <xdr:cNvSpPr txBox="1"/>
      </xdr:nvSpPr>
      <xdr:spPr>
        <a:xfrm>
          <a:off x="4813300"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132715</xdr:rowOff>
    </xdr:from>
    <xdr:to>
      <xdr:col>19</xdr:col>
      <xdr:colOff>187325</xdr:colOff>
      <xdr:row>32</xdr:row>
      <xdr:rowOff>62865</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000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12065</xdr:rowOff>
    </xdr:from>
    <xdr:to>
      <xdr:col>23</xdr:col>
      <xdr:colOff>85725</xdr:colOff>
      <xdr:row>32</xdr:row>
      <xdr:rowOff>76835</xdr:rowOff>
    </xdr:to>
    <xdr:cxnSp macro="">
      <xdr:nvCxnSpPr>
        <xdr:cNvPr id="82" name="直線コネクタ 81">
          <a:extLst>
            <a:ext uri="{FF2B5EF4-FFF2-40B4-BE49-F238E27FC236}">
              <a16:creationId xmlns:a16="http://schemas.microsoft.com/office/drawing/2014/main" id="{00000000-0008-0000-0000-000052000000}"/>
            </a:ext>
          </a:extLst>
        </xdr:cNvPr>
        <xdr:cNvCxnSpPr/>
      </xdr:nvCxnSpPr>
      <xdr:spPr>
        <a:xfrm>
          <a:off x="4051300" y="6269990"/>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53213</xdr:rowOff>
    </xdr:from>
    <xdr:to>
      <xdr:col>15</xdr:col>
      <xdr:colOff>187325</xdr:colOff>
      <xdr:row>33</xdr:row>
      <xdr:rowOff>154813</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3238500" y="648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12065</xdr:rowOff>
    </xdr:from>
    <xdr:to>
      <xdr:col>19</xdr:col>
      <xdr:colOff>136525</xdr:colOff>
      <xdr:row>33</xdr:row>
      <xdr:rowOff>104013</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flipV="1">
          <a:off x="3289300" y="6269990"/>
          <a:ext cx="762000" cy="26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151257</xdr:rowOff>
    </xdr:from>
    <xdr:to>
      <xdr:col>11</xdr:col>
      <xdr:colOff>187325</xdr:colOff>
      <xdr:row>33</xdr:row>
      <xdr:rowOff>81407</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2476500" y="640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30607</xdr:rowOff>
    </xdr:from>
    <xdr:to>
      <xdr:col>15</xdr:col>
      <xdr:colOff>136525</xdr:colOff>
      <xdr:row>33</xdr:row>
      <xdr:rowOff>104013</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2527300" y="6459982"/>
          <a:ext cx="762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8763</xdr:rowOff>
    </xdr:from>
    <xdr:to>
      <xdr:col>7</xdr:col>
      <xdr:colOff>187325</xdr:colOff>
      <xdr:row>32</xdr:row>
      <xdr:rowOff>110363</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17145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59563</xdr:rowOff>
    </xdr:from>
    <xdr:to>
      <xdr:col>11</xdr:col>
      <xdr:colOff>136525</xdr:colOff>
      <xdr:row>33</xdr:row>
      <xdr:rowOff>30607</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1765300" y="6317488"/>
          <a:ext cx="762000" cy="14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43578</xdr:rowOff>
    </xdr:from>
    <xdr:ext cx="405111" cy="259045"/>
    <xdr:sp macro="" textlink="">
      <xdr:nvSpPr>
        <xdr:cNvPr id="89" name="n_1aveValue有形固定資産減価償却率">
          <a:extLst>
            <a:ext uri="{FF2B5EF4-FFF2-40B4-BE49-F238E27FC236}">
              <a16:creationId xmlns:a16="http://schemas.microsoft.com/office/drawing/2014/main" id="{00000000-0008-0000-0000-000059000000}"/>
            </a:ext>
          </a:extLst>
        </xdr:cNvPr>
        <xdr:cNvSpPr txBox="1"/>
      </xdr:nvSpPr>
      <xdr:spPr>
        <a:xfrm>
          <a:off x="3836044" y="5787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26306</xdr:rowOff>
    </xdr:from>
    <xdr:ext cx="405111" cy="259045"/>
    <xdr:sp macro="" textlink="">
      <xdr:nvSpPr>
        <xdr:cNvPr id="90" name="n_2aveValue有形固定資産減価償却率">
          <a:extLst>
            <a:ext uri="{FF2B5EF4-FFF2-40B4-BE49-F238E27FC236}">
              <a16:creationId xmlns:a16="http://schemas.microsoft.com/office/drawing/2014/main" id="{00000000-0008-0000-0000-00005A000000}"/>
            </a:ext>
          </a:extLst>
        </xdr:cNvPr>
        <xdr:cNvSpPr txBox="1"/>
      </xdr:nvSpPr>
      <xdr:spPr>
        <a:xfrm>
          <a:off x="3086744" y="5769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120032</xdr:rowOff>
    </xdr:from>
    <xdr:ext cx="405111" cy="259045"/>
    <xdr:sp macro="" textlink="">
      <xdr:nvSpPr>
        <xdr:cNvPr id="91" name="n_3aveValue有形固定資産減価償却率">
          <a:extLst>
            <a:ext uri="{FF2B5EF4-FFF2-40B4-BE49-F238E27FC236}">
              <a16:creationId xmlns:a16="http://schemas.microsoft.com/office/drawing/2014/main" id="{00000000-0008-0000-0000-00005B000000}"/>
            </a:ext>
          </a:extLst>
        </xdr:cNvPr>
        <xdr:cNvSpPr txBox="1"/>
      </xdr:nvSpPr>
      <xdr:spPr>
        <a:xfrm>
          <a:off x="23247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81170</xdr:rowOff>
    </xdr:from>
    <xdr:ext cx="405111" cy="259045"/>
    <xdr:sp macro="" textlink="">
      <xdr:nvSpPr>
        <xdr:cNvPr id="92" name="n_4aveValue有形固定資産減価償却率">
          <a:extLst>
            <a:ext uri="{FF2B5EF4-FFF2-40B4-BE49-F238E27FC236}">
              <a16:creationId xmlns:a16="http://schemas.microsoft.com/office/drawing/2014/main" id="{00000000-0008-0000-0000-00005C000000}"/>
            </a:ext>
          </a:extLst>
        </xdr:cNvPr>
        <xdr:cNvSpPr txBox="1"/>
      </xdr:nvSpPr>
      <xdr:spPr>
        <a:xfrm>
          <a:off x="1562744" y="565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53992</xdr:rowOff>
    </xdr:from>
    <xdr:ext cx="405111" cy="259045"/>
    <xdr:sp macro="" textlink="">
      <xdr:nvSpPr>
        <xdr:cNvPr id="93" name="n_1mainValue有形固定資産減価償却率">
          <a:extLst>
            <a:ext uri="{FF2B5EF4-FFF2-40B4-BE49-F238E27FC236}">
              <a16:creationId xmlns:a16="http://schemas.microsoft.com/office/drawing/2014/main" id="{00000000-0008-0000-0000-00005D000000}"/>
            </a:ext>
          </a:extLst>
        </xdr:cNvPr>
        <xdr:cNvSpPr txBox="1"/>
      </xdr:nvSpPr>
      <xdr:spPr>
        <a:xfrm>
          <a:off x="38360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145940</xdr:rowOff>
    </xdr:from>
    <xdr:ext cx="405111" cy="259045"/>
    <xdr:sp macro="" textlink="">
      <xdr:nvSpPr>
        <xdr:cNvPr id="94" name="n_2mainValue有形固定資産減価償却率">
          <a:extLst>
            <a:ext uri="{FF2B5EF4-FFF2-40B4-BE49-F238E27FC236}">
              <a16:creationId xmlns:a16="http://schemas.microsoft.com/office/drawing/2014/main" id="{00000000-0008-0000-0000-00005E000000}"/>
            </a:ext>
          </a:extLst>
        </xdr:cNvPr>
        <xdr:cNvSpPr txBox="1"/>
      </xdr:nvSpPr>
      <xdr:spPr>
        <a:xfrm>
          <a:off x="3086744" y="657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72534</xdr:rowOff>
    </xdr:from>
    <xdr:ext cx="405111" cy="259045"/>
    <xdr:sp macro="" textlink="">
      <xdr:nvSpPr>
        <xdr:cNvPr id="95" name="n_3mainValue有形固定資産減価償却率">
          <a:extLst>
            <a:ext uri="{FF2B5EF4-FFF2-40B4-BE49-F238E27FC236}">
              <a16:creationId xmlns:a16="http://schemas.microsoft.com/office/drawing/2014/main" id="{00000000-0008-0000-0000-00005F000000}"/>
            </a:ext>
          </a:extLst>
        </xdr:cNvPr>
        <xdr:cNvSpPr txBox="1"/>
      </xdr:nvSpPr>
      <xdr:spPr>
        <a:xfrm>
          <a:off x="2324744" y="6501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101490</xdr:rowOff>
    </xdr:from>
    <xdr:ext cx="405111" cy="259045"/>
    <xdr:sp macro="" textlink="">
      <xdr:nvSpPr>
        <xdr:cNvPr id="96" name="n_4mainValue有形固定資産減価償却率">
          <a:extLst>
            <a:ext uri="{FF2B5EF4-FFF2-40B4-BE49-F238E27FC236}">
              <a16:creationId xmlns:a16="http://schemas.microsoft.com/office/drawing/2014/main" id="{00000000-0008-0000-0000-000060000000}"/>
            </a:ext>
          </a:extLst>
        </xdr:cNvPr>
        <xdr:cNvSpPr txBox="1"/>
      </xdr:nvSpPr>
      <xdr:spPr>
        <a:xfrm>
          <a:off x="1562744" y="6359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町の債務償還比率は、類似団体平均と比較すると、高い数値となっています。財政再建団体であるため、財政再建計画に基づき、財源確保に努めており、将来負担比率は徐々に減少しています。今後も継続して財源確保に取り組み、財政再建団体からの脱却、地方債残高等の将来負担額の抑制に努めていきます。</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00000000-0008-0000-0000-00007C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112945</xdr:rowOff>
    </xdr:from>
    <xdr:to>
      <xdr:col>76</xdr:col>
      <xdr:colOff>21589</xdr:colOff>
      <xdr:row>34</xdr:row>
      <xdr:rowOff>160877</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flipV="1">
          <a:off x="14793595" y="5513620"/>
          <a:ext cx="1269" cy="124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164704</xdr:rowOff>
    </xdr:from>
    <xdr:ext cx="469744" cy="259045"/>
    <xdr:sp macro="" textlink="">
      <xdr:nvSpPr>
        <xdr:cNvPr id="126" name="債務償還比率最小値テキスト">
          <a:extLst>
            <a:ext uri="{FF2B5EF4-FFF2-40B4-BE49-F238E27FC236}">
              <a16:creationId xmlns:a16="http://schemas.microsoft.com/office/drawing/2014/main" id="{00000000-0008-0000-0000-00007E000000}"/>
            </a:ext>
          </a:extLst>
        </xdr:cNvPr>
        <xdr:cNvSpPr txBox="1"/>
      </xdr:nvSpPr>
      <xdr:spPr>
        <a:xfrm>
          <a:off x="14846300" y="676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160877</xdr:rowOff>
    </xdr:from>
    <xdr:to>
      <xdr:col>76</xdr:col>
      <xdr:colOff>111125</xdr:colOff>
      <xdr:row>34</xdr:row>
      <xdr:rowOff>160877</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4706600" y="67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59622</xdr:rowOff>
    </xdr:from>
    <xdr:ext cx="469744" cy="259045"/>
    <xdr:sp macro="" textlink="">
      <xdr:nvSpPr>
        <xdr:cNvPr id="128" name="債務償還比率最大値テキスト">
          <a:extLst>
            <a:ext uri="{FF2B5EF4-FFF2-40B4-BE49-F238E27FC236}">
              <a16:creationId xmlns:a16="http://schemas.microsoft.com/office/drawing/2014/main" id="{00000000-0008-0000-0000-000080000000}"/>
            </a:ext>
          </a:extLst>
        </xdr:cNvPr>
        <xdr:cNvSpPr txBox="1"/>
      </xdr:nvSpPr>
      <xdr:spPr>
        <a:xfrm>
          <a:off x="14846300" y="528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112945</xdr:rowOff>
    </xdr:from>
    <xdr:to>
      <xdr:col>76</xdr:col>
      <xdr:colOff>111125</xdr:colOff>
      <xdr:row>27</xdr:row>
      <xdr:rowOff>112945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551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73730</xdr:rowOff>
    </xdr:from>
    <xdr:ext cx="469744" cy="259045"/>
    <xdr:sp macro="" textlink="">
      <xdr:nvSpPr>
        <xdr:cNvPr id="130" name="債務償還比率平均値テキスト">
          <a:extLst>
            <a:ext uri="{FF2B5EF4-FFF2-40B4-BE49-F238E27FC236}">
              <a16:creationId xmlns:a16="http://schemas.microsoft.com/office/drawing/2014/main" id="{00000000-0008-0000-0000-000082000000}"/>
            </a:ext>
          </a:extLst>
        </xdr:cNvPr>
        <xdr:cNvSpPr txBox="1"/>
      </xdr:nvSpPr>
      <xdr:spPr>
        <a:xfrm>
          <a:off x="14846300" y="5988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50853</xdr:rowOff>
    </xdr:from>
    <xdr:to>
      <xdr:col>76</xdr:col>
      <xdr:colOff>73025</xdr:colOff>
      <xdr:row>31</xdr:row>
      <xdr:rowOff>152453</xdr:rowOff>
    </xdr:to>
    <xdr:sp macro="" textlink="">
      <xdr:nvSpPr>
        <xdr:cNvPr id="131" name="フローチャート: 判断 130">
          <a:extLst>
            <a:ext uri="{FF2B5EF4-FFF2-40B4-BE49-F238E27FC236}">
              <a16:creationId xmlns:a16="http://schemas.microsoft.com/office/drawing/2014/main" id="{00000000-0008-0000-0000-000083000000}"/>
            </a:ext>
          </a:extLst>
        </xdr:cNvPr>
        <xdr:cNvSpPr/>
      </xdr:nvSpPr>
      <xdr:spPr>
        <a:xfrm>
          <a:off x="14744700" y="61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167079</xdr:rowOff>
    </xdr:from>
    <xdr:to>
      <xdr:col>72</xdr:col>
      <xdr:colOff>123825</xdr:colOff>
      <xdr:row>32</xdr:row>
      <xdr:rowOff>97229</xdr:rowOff>
    </xdr:to>
    <xdr:sp macro="" textlink="">
      <xdr:nvSpPr>
        <xdr:cNvPr id="132" name="フローチャート: 判断 131">
          <a:extLst>
            <a:ext uri="{FF2B5EF4-FFF2-40B4-BE49-F238E27FC236}">
              <a16:creationId xmlns:a16="http://schemas.microsoft.com/office/drawing/2014/main" id="{00000000-0008-0000-0000-000084000000}"/>
            </a:ext>
          </a:extLst>
        </xdr:cNvPr>
        <xdr:cNvSpPr/>
      </xdr:nvSpPr>
      <xdr:spPr>
        <a:xfrm>
          <a:off x="14033500" y="625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27654</xdr:rowOff>
    </xdr:from>
    <xdr:to>
      <xdr:col>68</xdr:col>
      <xdr:colOff>123825</xdr:colOff>
      <xdr:row>32</xdr:row>
      <xdr:rowOff>129254</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3271500" y="628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47445</xdr:rowOff>
    </xdr:from>
    <xdr:to>
      <xdr:col>64</xdr:col>
      <xdr:colOff>123825</xdr:colOff>
      <xdr:row>32</xdr:row>
      <xdr:rowOff>149045</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2509500" y="630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57880</xdr:rowOff>
    </xdr:from>
    <xdr:to>
      <xdr:col>60</xdr:col>
      <xdr:colOff>123825</xdr:colOff>
      <xdr:row>32</xdr:row>
      <xdr:rowOff>159480</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1747500" y="631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153046</xdr:rowOff>
    </xdr:from>
    <xdr:to>
      <xdr:col>76</xdr:col>
      <xdr:colOff>73025</xdr:colOff>
      <xdr:row>32</xdr:row>
      <xdr:rowOff>83196</xdr:rowOff>
    </xdr:to>
    <xdr:sp macro="" textlink="">
      <xdr:nvSpPr>
        <xdr:cNvPr id="141" name="楕円 140">
          <a:extLst>
            <a:ext uri="{FF2B5EF4-FFF2-40B4-BE49-F238E27FC236}">
              <a16:creationId xmlns:a16="http://schemas.microsoft.com/office/drawing/2014/main" id="{00000000-0008-0000-0000-00008D000000}"/>
            </a:ext>
          </a:extLst>
        </xdr:cNvPr>
        <xdr:cNvSpPr/>
      </xdr:nvSpPr>
      <xdr:spPr>
        <a:xfrm>
          <a:off x="14744700" y="623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131473</xdr:rowOff>
    </xdr:from>
    <xdr:ext cx="469744" cy="259045"/>
    <xdr:sp macro="" textlink="">
      <xdr:nvSpPr>
        <xdr:cNvPr id="142" name="債務償還比率該当値テキスト">
          <a:extLst>
            <a:ext uri="{FF2B5EF4-FFF2-40B4-BE49-F238E27FC236}">
              <a16:creationId xmlns:a16="http://schemas.microsoft.com/office/drawing/2014/main" id="{00000000-0008-0000-0000-00008E000000}"/>
            </a:ext>
          </a:extLst>
        </xdr:cNvPr>
        <xdr:cNvSpPr txBox="1"/>
      </xdr:nvSpPr>
      <xdr:spPr>
        <a:xfrm>
          <a:off x="14846300" y="621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152157</xdr:rowOff>
    </xdr:from>
    <xdr:to>
      <xdr:col>72</xdr:col>
      <xdr:colOff>123825</xdr:colOff>
      <xdr:row>33</xdr:row>
      <xdr:rowOff>82307</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033500" y="641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32396</xdr:rowOff>
    </xdr:from>
    <xdr:to>
      <xdr:col>76</xdr:col>
      <xdr:colOff>22225</xdr:colOff>
      <xdr:row>33</xdr:row>
      <xdr:rowOff>31507</xdr:rowOff>
    </xdr:to>
    <xdr:cxnSp macro="">
      <xdr:nvCxnSpPr>
        <xdr:cNvPr id="144" name="直線コネクタ 143">
          <a:extLst>
            <a:ext uri="{FF2B5EF4-FFF2-40B4-BE49-F238E27FC236}">
              <a16:creationId xmlns:a16="http://schemas.microsoft.com/office/drawing/2014/main" id="{00000000-0008-0000-0000-000090000000}"/>
            </a:ext>
          </a:extLst>
        </xdr:cNvPr>
        <xdr:cNvCxnSpPr/>
      </xdr:nvCxnSpPr>
      <xdr:spPr>
        <a:xfrm flipV="1">
          <a:off x="14084300" y="6290321"/>
          <a:ext cx="711200" cy="17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42778</xdr:rowOff>
    </xdr:from>
    <xdr:to>
      <xdr:col>68</xdr:col>
      <xdr:colOff>123825</xdr:colOff>
      <xdr:row>33</xdr:row>
      <xdr:rowOff>144378</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3271500" y="647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31507</xdr:rowOff>
    </xdr:from>
    <xdr:to>
      <xdr:col>72</xdr:col>
      <xdr:colOff>73025</xdr:colOff>
      <xdr:row>33</xdr:row>
      <xdr:rowOff>93578</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flipV="1">
          <a:off x="13322300" y="6460882"/>
          <a:ext cx="762000" cy="6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167449</xdr:rowOff>
    </xdr:from>
    <xdr:to>
      <xdr:col>64</xdr:col>
      <xdr:colOff>123825</xdr:colOff>
      <xdr:row>33</xdr:row>
      <xdr:rowOff>97599</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2509500" y="642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46799</xdr:rowOff>
    </xdr:from>
    <xdr:to>
      <xdr:col>68</xdr:col>
      <xdr:colOff>73025</xdr:colOff>
      <xdr:row>33</xdr:row>
      <xdr:rowOff>93578</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a:off x="12560300" y="6476174"/>
          <a:ext cx="762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43678</xdr:rowOff>
    </xdr:from>
    <xdr:to>
      <xdr:col>60</xdr:col>
      <xdr:colOff>123825</xdr:colOff>
      <xdr:row>33</xdr:row>
      <xdr:rowOff>145278</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1747500" y="647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46799</xdr:rowOff>
    </xdr:from>
    <xdr:to>
      <xdr:col>64</xdr:col>
      <xdr:colOff>73025</xdr:colOff>
      <xdr:row>33</xdr:row>
      <xdr:rowOff>94477</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1798300" y="6476174"/>
          <a:ext cx="762000" cy="4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113756</xdr:rowOff>
    </xdr:from>
    <xdr:ext cx="469744" cy="259045"/>
    <xdr:sp macro="" textlink="">
      <xdr:nvSpPr>
        <xdr:cNvPr id="151" name="n_1aveValue債務償還比率">
          <a:extLst>
            <a:ext uri="{FF2B5EF4-FFF2-40B4-BE49-F238E27FC236}">
              <a16:creationId xmlns:a16="http://schemas.microsoft.com/office/drawing/2014/main" id="{00000000-0008-0000-0000-000097000000}"/>
            </a:ext>
          </a:extLst>
        </xdr:cNvPr>
        <xdr:cNvSpPr txBox="1"/>
      </xdr:nvSpPr>
      <xdr:spPr>
        <a:xfrm>
          <a:off x="13836727" y="602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145781</xdr:rowOff>
    </xdr:from>
    <xdr:ext cx="469744" cy="259045"/>
    <xdr:sp macro="" textlink="">
      <xdr:nvSpPr>
        <xdr:cNvPr id="152" name="n_2aveValue債務償還比率">
          <a:extLst>
            <a:ext uri="{FF2B5EF4-FFF2-40B4-BE49-F238E27FC236}">
              <a16:creationId xmlns:a16="http://schemas.microsoft.com/office/drawing/2014/main" id="{00000000-0008-0000-0000-000098000000}"/>
            </a:ext>
          </a:extLst>
        </xdr:cNvPr>
        <xdr:cNvSpPr txBox="1"/>
      </xdr:nvSpPr>
      <xdr:spPr>
        <a:xfrm>
          <a:off x="13087427" y="606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165572</xdr:rowOff>
    </xdr:from>
    <xdr:ext cx="469744" cy="259045"/>
    <xdr:sp macro="" textlink="">
      <xdr:nvSpPr>
        <xdr:cNvPr id="153" name="n_3aveValue債務償還比率">
          <a:extLst>
            <a:ext uri="{FF2B5EF4-FFF2-40B4-BE49-F238E27FC236}">
              <a16:creationId xmlns:a16="http://schemas.microsoft.com/office/drawing/2014/main" id="{00000000-0008-0000-0000-000099000000}"/>
            </a:ext>
          </a:extLst>
        </xdr:cNvPr>
        <xdr:cNvSpPr txBox="1"/>
      </xdr:nvSpPr>
      <xdr:spPr>
        <a:xfrm>
          <a:off x="12325427" y="608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4557</xdr:rowOff>
    </xdr:from>
    <xdr:ext cx="469744" cy="259045"/>
    <xdr:sp macro="" textlink="">
      <xdr:nvSpPr>
        <xdr:cNvPr id="154" name="n_4aveValue債務償還比率">
          <a:extLst>
            <a:ext uri="{FF2B5EF4-FFF2-40B4-BE49-F238E27FC236}">
              <a16:creationId xmlns:a16="http://schemas.microsoft.com/office/drawing/2014/main" id="{00000000-0008-0000-0000-00009A000000}"/>
            </a:ext>
          </a:extLst>
        </xdr:cNvPr>
        <xdr:cNvSpPr txBox="1"/>
      </xdr:nvSpPr>
      <xdr:spPr>
        <a:xfrm>
          <a:off x="11563427" y="609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73434</xdr:rowOff>
    </xdr:from>
    <xdr:ext cx="469744" cy="259045"/>
    <xdr:sp macro="" textlink="">
      <xdr:nvSpPr>
        <xdr:cNvPr id="155" name="n_1mainValue債務償還比率">
          <a:extLst>
            <a:ext uri="{FF2B5EF4-FFF2-40B4-BE49-F238E27FC236}">
              <a16:creationId xmlns:a16="http://schemas.microsoft.com/office/drawing/2014/main" id="{00000000-0008-0000-0000-00009B000000}"/>
            </a:ext>
          </a:extLst>
        </xdr:cNvPr>
        <xdr:cNvSpPr txBox="1"/>
      </xdr:nvSpPr>
      <xdr:spPr>
        <a:xfrm>
          <a:off x="13836727" y="650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135505</xdr:rowOff>
    </xdr:from>
    <xdr:ext cx="469744" cy="259045"/>
    <xdr:sp macro="" textlink="">
      <xdr:nvSpPr>
        <xdr:cNvPr id="156" name="n_2mainValue債務償還比率">
          <a:extLst>
            <a:ext uri="{FF2B5EF4-FFF2-40B4-BE49-F238E27FC236}">
              <a16:creationId xmlns:a16="http://schemas.microsoft.com/office/drawing/2014/main" id="{00000000-0008-0000-0000-00009C000000}"/>
            </a:ext>
          </a:extLst>
        </xdr:cNvPr>
        <xdr:cNvSpPr txBox="1"/>
      </xdr:nvSpPr>
      <xdr:spPr>
        <a:xfrm>
          <a:off x="13087427" y="656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88726</xdr:rowOff>
    </xdr:from>
    <xdr:ext cx="469744" cy="259045"/>
    <xdr:sp macro="" textlink="">
      <xdr:nvSpPr>
        <xdr:cNvPr id="157" name="n_3mainValue債務償還比率">
          <a:extLst>
            <a:ext uri="{FF2B5EF4-FFF2-40B4-BE49-F238E27FC236}">
              <a16:creationId xmlns:a16="http://schemas.microsoft.com/office/drawing/2014/main" id="{00000000-0008-0000-0000-00009D000000}"/>
            </a:ext>
          </a:extLst>
        </xdr:cNvPr>
        <xdr:cNvSpPr txBox="1"/>
      </xdr:nvSpPr>
      <xdr:spPr>
        <a:xfrm>
          <a:off x="12325427" y="651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136404</xdr:rowOff>
    </xdr:from>
    <xdr:ext cx="469744" cy="259045"/>
    <xdr:sp macro="" textlink="">
      <xdr:nvSpPr>
        <xdr:cNvPr id="158" name="n_4mainValue債務償還比率">
          <a:extLst>
            <a:ext uri="{FF2B5EF4-FFF2-40B4-BE49-F238E27FC236}">
              <a16:creationId xmlns:a16="http://schemas.microsoft.com/office/drawing/2014/main" id="{00000000-0008-0000-0000-00009E000000}"/>
            </a:ext>
          </a:extLst>
        </xdr:cNvPr>
        <xdr:cNvSpPr txBox="1"/>
      </xdr:nvSpPr>
      <xdr:spPr>
        <a:xfrm>
          <a:off x="11563427" y="656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00000000-0008-0000-0000-00009F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00000000-0008-0000-0000-0000A0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宮城県涌谷町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15,548
15,479
82.16
10,223,992
10,036,068
174,330
4,863,124
6,452,808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100965</xdr:rowOff>
    </xdr:from>
    <xdr:to>
      <xdr:col>24</xdr:col>
      <xdr:colOff>62865</xdr:colOff>
      <xdr:row>42</xdr:row>
      <xdr:rowOff>13335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758815"/>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47642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53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100965</xdr:rowOff>
    </xdr:from>
    <xdr:to>
      <xdr:col>24</xdr:col>
      <xdr:colOff>152400</xdr:colOff>
      <xdr:row>33</xdr:row>
      <xdr:rowOff>100965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75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86377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43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63500</xdr:rowOff>
    </xdr:from>
    <xdr:to>
      <xdr:col>24</xdr:col>
      <xdr:colOff>114300</xdr:colOff>
      <xdr:row>38</xdr:row>
      <xdr:rowOff>165100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95885</xdr:rowOff>
    </xdr:from>
    <xdr:to>
      <xdr:col>20</xdr:col>
      <xdr:colOff>38100</xdr:colOff>
      <xdr:row>39</xdr:row>
      <xdr:rowOff>26035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52070</xdr:rowOff>
    </xdr:from>
    <xdr:to>
      <xdr:col>15</xdr:col>
      <xdr:colOff>101600</xdr:colOff>
      <xdr:row>38</xdr:row>
      <xdr:rowOff>153670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2540</xdr:rowOff>
    </xdr:from>
    <xdr:to>
      <xdr:col>6</xdr:col>
      <xdr:colOff>38100</xdr:colOff>
      <xdr:row>38</xdr:row>
      <xdr:rowOff>104140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170180</xdr:rowOff>
    </xdr:from>
    <xdr:to>
      <xdr:col>24</xdr:col>
      <xdr:colOff>114300</xdr:colOff>
      <xdr:row>40</xdr:row>
      <xdr:rowOff>100330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148607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147320</xdr:rowOff>
    </xdr:from>
    <xdr:to>
      <xdr:col>20</xdr:col>
      <xdr:colOff>38100</xdr:colOff>
      <xdr:row>40</xdr:row>
      <xdr:rowOff>77470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26670</xdr:rowOff>
    </xdr:from>
    <xdr:to>
      <xdr:col>24</xdr:col>
      <xdr:colOff>63500</xdr:colOff>
      <xdr:row>40</xdr:row>
      <xdr:rowOff>49530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8846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97790</xdr:rowOff>
    </xdr:from>
    <xdr:to>
      <xdr:col>15</xdr:col>
      <xdr:colOff>101600</xdr:colOff>
      <xdr:row>40</xdr:row>
      <xdr:rowOff>27940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148590</xdr:rowOff>
    </xdr:from>
    <xdr:to>
      <xdr:col>19</xdr:col>
      <xdr:colOff>177800</xdr:colOff>
      <xdr:row>40</xdr:row>
      <xdr:rowOff>26670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83514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65405</xdr:rowOff>
    </xdr:from>
    <xdr:to>
      <xdr:col>10</xdr:col>
      <xdr:colOff>165100</xdr:colOff>
      <xdr:row>39</xdr:row>
      <xdr:rowOff>167005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116205</xdr:rowOff>
    </xdr:from>
    <xdr:to>
      <xdr:col>15</xdr:col>
      <xdr:colOff>50800</xdr:colOff>
      <xdr:row>39</xdr:row>
      <xdr:rowOff>148590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8027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25400</xdr:rowOff>
    </xdr:from>
    <xdr:to>
      <xdr:col>6</xdr:col>
      <xdr:colOff>38100</xdr:colOff>
      <xdr:row>39</xdr:row>
      <xdr:rowOff>127000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76200</xdr:rowOff>
    </xdr:from>
    <xdr:to>
      <xdr:col>10</xdr:col>
      <xdr:colOff>114300</xdr:colOff>
      <xdr:row>39</xdr:row>
      <xdr:rowOff>116205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7627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42562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386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170197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34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120667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68597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92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19067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87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158132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84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118127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89592</xdr:rowOff>
    </xdr:from>
    <xdr:to>
      <xdr:col>54</xdr:col>
      <xdr:colOff>189865</xdr:colOff>
      <xdr:row>41</xdr:row>
      <xdr:rowOff>101232</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918892"/>
          <a:ext cx="0" cy="1211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105059</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13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101232</xdr:rowOff>
    </xdr:from>
    <xdr:to>
      <xdr:col>55</xdr:col>
      <xdr:colOff>88900</xdr:colOff>
      <xdr:row>41</xdr:row>
      <xdr:rowOff>101232</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1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36269</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69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89592</xdr:rowOff>
    </xdr:from>
    <xdr:to>
      <xdr:col>55</xdr:col>
      <xdr:colOff>88900</xdr:colOff>
      <xdr:row>34</xdr:row>
      <xdr:rowOff>89592</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91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97724</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612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119297</xdr:rowOff>
    </xdr:from>
    <xdr:to>
      <xdr:col>55</xdr:col>
      <xdr:colOff>50800</xdr:colOff>
      <xdr:row>39</xdr:row>
      <xdr:rowOff>49447</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63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134328</xdr:rowOff>
    </xdr:from>
    <xdr:to>
      <xdr:col>50</xdr:col>
      <xdr:colOff>165100</xdr:colOff>
      <xdr:row>39</xdr:row>
      <xdr:rowOff>64478</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64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145244</xdr:rowOff>
    </xdr:from>
    <xdr:to>
      <xdr:col>46</xdr:col>
      <xdr:colOff>38100</xdr:colOff>
      <xdr:row>39</xdr:row>
      <xdr:rowOff>75394</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660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155740</xdr:rowOff>
    </xdr:from>
    <xdr:to>
      <xdr:col>41</xdr:col>
      <xdr:colOff>101600</xdr:colOff>
      <xdr:row>39</xdr:row>
      <xdr:rowOff>85890</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6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35554</xdr:rowOff>
    </xdr:from>
    <xdr:to>
      <xdr:col>36</xdr:col>
      <xdr:colOff>165100</xdr:colOff>
      <xdr:row>39</xdr:row>
      <xdr:rowOff>137154</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72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106382</xdr:rowOff>
    </xdr:from>
    <xdr:to>
      <xdr:col>50</xdr:col>
      <xdr:colOff>165100</xdr:colOff>
      <xdr:row>40</xdr:row>
      <xdr:rowOff>36532</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679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111734</xdr:rowOff>
    </xdr:from>
    <xdr:to>
      <xdr:col>46</xdr:col>
      <xdr:colOff>38100</xdr:colOff>
      <xdr:row>40</xdr:row>
      <xdr:rowOff>41884</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8699500" y="67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157182</xdr:rowOff>
    </xdr:from>
    <xdr:to>
      <xdr:col>50</xdr:col>
      <xdr:colOff>114300</xdr:colOff>
      <xdr:row>39</xdr:row>
      <xdr:rowOff>162534</xdr:rowOff>
    </xdr:to>
    <xdr:cxnSp macro="">
      <xdr:nvCxnSpPr>
        <xdr:cNvPr id="132" name="直線コネクタ 131">
          <a:extLst>
            <a:ext uri="{FF2B5EF4-FFF2-40B4-BE49-F238E27FC236}">
              <a16:creationId xmlns:a16="http://schemas.microsoft.com/office/drawing/2014/main" id="{00000000-0008-0000-0100-000084000000}"/>
            </a:ext>
          </a:extLst>
        </xdr:cNvPr>
        <xdr:cNvCxnSpPr/>
      </xdr:nvCxnSpPr>
      <xdr:spPr>
        <a:xfrm flipV="1">
          <a:off x="8750300" y="6843732"/>
          <a:ext cx="889000" cy="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106229</xdr:rowOff>
    </xdr:from>
    <xdr:to>
      <xdr:col>41</xdr:col>
      <xdr:colOff>101600</xdr:colOff>
      <xdr:row>40</xdr:row>
      <xdr:rowOff>36379</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7810500" y="679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157029</xdr:rowOff>
    </xdr:from>
    <xdr:to>
      <xdr:col>45</xdr:col>
      <xdr:colOff>177800</xdr:colOff>
      <xdr:row>39</xdr:row>
      <xdr:rowOff>162534</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a:off x="7861300" y="6843579"/>
          <a:ext cx="8890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121736</xdr:rowOff>
    </xdr:from>
    <xdr:to>
      <xdr:col>36</xdr:col>
      <xdr:colOff>165100</xdr:colOff>
      <xdr:row>40</xdr:row>
      <xdr:rowOff>51886</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6921500" y="680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157029</xdr:rowOff>
    </xdr:from>
    <xdr:to>
      <xdr:col>41</xdr:col>
      <xdr:colOff>50800</xdr:colOff>
      <xdr:row>40</xdr:row>
      <xdr:rowOff>1086</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6972300" y="6843579"/>
          <a:ext cx="889000" cy="1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81005</xdr:rowOff>
    </xdr:from>
    <xdr:ext cx="534377" cy="259045"/>
    <xdr:sp macro="" textlink="">
      <xdr:nvSpPr>
        <xdr:cNvPr id="137" name="n_1aveValue【道路】&#10;一人当たり延長">
          <a:extLst>
            <a:ext uri="{FF2B5EF4-FFF2-40B4-BE49-F238E27FC236}">
              <a16:creationId xmlns:a16="http://schemas.microsoft.com/office/drawing/2014/main" id="{00000000-0008-0000-0100-000089000000}"/>
            </a:ext>
          </a:extLst>
        </xdr:cNvPr>
        <xdr:cNvSpPr txBox="1"/>
      </xdr:nvSpPr>
      <xdr:spPr>
        <a:xfrm>
          <a:off x="9359411" y="642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91920</xdr:rowOff>
    </xdr:from>
    <xdr:ext cx="534377" cy="259045"/>
    <xdr:sp macro="" textlink="">
      <xdr:nvSpPr>
        <xdr:cNvPr id="138" name="n_2aveValue【道路】&#10;一人当たり延長">
          <a:extLst>
            <a:ext uri="{FF2B5EF4-FFF2-40B4-BE49-F238E27FC236}">
              <a16:creationId xmlns:a16="http://schemas.microsoft.com/office/drawing/2014/main" id="{00000000-0008-0000-0100-00008A000000}"/>
            </a:ext>
          </a:extLst>
        </xdr:cNvPr>
        <xdr:cNvSpPr txBox="1"/>
      </xdr:nvSpPr>
      <xdr:spPr>
        <a:xfrm>
          <a:off x="8483111" y="643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102417</xdr:rowOff>
    </xdr:from>
    <xdr:ext cx="534377" cy="259045"/>
    <xdr:sp macro="" textlink="">
      <xdr:nvSpPr>
        <xdr:cNvPr id="139" name="n_3aveValue【道路】&#10;一人当たり延長">
          <a:extLst>
            <a:ext uri="{FF2B5EF4-FFF2-40B4-BE49-F238E27FC236}">
              <a16:creationId xmlns:a16="http://schemas.microsoft.com/office/drawing/2014/main" id="{00000000-0008-0000-0100-00008B000000}"/>
            </a:ext>
          </a:extLst>
        </xdr:cNvPr>
        <xdr:cNvSpPr txBox="1"/>
      </xdr:nvSpPr>
      <xdr:spPr>
        <a:xfrm>
          <a:off x="7594111" y="644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153681</xdr:rowOff>
    </xdr:from>
    <xdr:ext cx="534377" cy="259045"/>
    <xdr:sp macro="" textlink="">
      <xdr:nvSpPr>
        <xdr:cNvPr id="140" name="n_4aveValue【道路】&#10;一人当たり延長">
          <a:extLst>
            <a:ext uri="{FF2B5EF4-FFF2-40B4-BE49-F238E27FC236}">
              <a16:creationId xmlns:a16="http://schemas.microsoft.com/office/drawing/2014/main" id="{00000000-0008-0000-0100-00008C000000}"/>
            </a:ext>
          </a:extLst>
        </xdr:cNvPr>
        <xdr:cNvSpPr txBox="1"/>
      </xdr:nvSpPr>
      <xdr:spPr>
        <a:xfrm>
          <a:off x="6705111" y="649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27659</xdr:rowOff>
    </xdr:from>
    <xdr:ext cx="534377" cy="259045"/>
    <xdr:sp macro="" textlink="">
      <xdr:nvSpPr>
        <xdr:cNvPr id="141" name="n_1mainValue【道路】&#10;一人当たり延長">
          <a:extLst>
            <a:ext uri="{FF2B5EF4-FFF2-40B4-BE49-F238E27FC236}">
              <a16:creationId xmlns:a16="http://schemas.microsoft.com/office/drawing/2014/main" id="{00000000-0008-0000-0100-00008D000000}"/>
            </a:ext>
          </a:extLst>
        </xdr:cNvPr>
        <xdr:cNvSpPr txBox="1"/>
      </xdr:nvSpPr>
      <xdr:spPr>
        <a:xfrm>
          <a:off x="9359411" y="688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33011</xdr:rowOff>
    </xdr:from>
    <xdr:ext cx="534377" cy="259045"/>
    <xdr:sp macro="" textlink="">
      <xdr:nvSpPr>
        <xdr:cNvPr id="142" name="n_2mainValue【道路】&#10;一人当たり延長">
          <a:extLst>
            <a:ext uri="{FF2B5EF4-FFF2-40B4-BE49-F238E27FC236}">
              <a16:creationId xmlns:a16="http://schemas.microsoft.com/office/drawing/2014/main" id="{00000000-0008-0000-0100-00008E000000}"/>
            </a:ext>
          </a:extLst>
        </xdr:cNvPr>
        <xdr:cNvSpPr txBox="1"/>
      </xdr:nvSpPr>
      <xdr:spPr>
        <a:xfrm>
          <a:off x="8483111" y="689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27506</xdr:rowOff>
    </xdr:from>
    <xdr:ext cx="534377" cy="259045"/>
    <xdr:sp macro="" textlink="">
      <xdr:nvSpPr>
        <xdr:cNvPr id="143" name="n_3mainValue【道路】&#10;一人当たり延長">
          <a:extLst>
            <a:ext uri="{FF2B5EF4-FFF2-40B4-BE49-F238E27FC236}">
              <a16:creationId xmlns:a16="http://schemas.microsoft.com/office/drawing/2014/main" id="{00000000-0008-0000-0100-00008F000000}"/>
            </a:ext>
          </a:extLst>
        </xdr:cNvPr>
        <xdr:cNvSpPr txBox="1"/>
      </xdr:nvSpPr>
      <xdr:spPr>
        <a:xfrm>
          <a:off x="7594111" y="688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43013</xdr:rowOff>
    </xdr:from>
    <xdr:ext cx="534377" cy="259045"/>
    <xdr:sp macro="" textlink="">
      <xdr:nvSpPr>
        <xdr:cNvPr id="144" name="n_4mainValue【道路】&#10;一人当たり延長">
          <a:extLst>
            <a:ext uri="{FF2B5EF4-FFF2-40B4-BE49-F238E27FC236}">
              <a16:creationId xmlns:a16="http://schemas.microsoft.com/office/drawing/2014/main" id="{00000000-0008-0000-0100-000090000000}"/>
            </a:ext>
          </a:extLst>
        </xdr:cNvPr>
        <xdr:cNvSpPr txBox="1"/>
      </xdr:nvSpPr>
      <xdr:spPr>
        <a:xfrm>
          <a:off x="6705111" y="690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00000000-0008-0000-0100-00009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00000000-0008-0000-0100-00009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00000000-0008-0000-0100-0000A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110490</xdr:rowOff>
    </xdr:from>
    <xdr:to>
      <xdr:col>24</xdr:col>
      <xdr:colOff>62865</xdr:colOff>
      <xdr:row>62</xdr:row>
      <xdr:rowOff>169545</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flipV="1">
          <a:off x="4634865" y="9540240"/>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1922</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00000000-0008-0000-0100-0000AA000000}"/>
            </a:ext>
          </a:extLst>
        </xdr:cNvPr>
        <xdr:cNvSpPr txBox="1"/>
      </xdr:nvSpPr>
      <xdr:spPr>
        <a:xfrm>
          <a:off x="4673600" y="108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169545</xdr:rowOff>
    </xdr:from>
    <xdr:to>
      <xdr:col>24</xdr:col>
      <xdr:colOff>152400</xdr:colOff>
      <xdr:row>62</xdr:row>
      <xdr:rowOff>169545</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4546600" y="1079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57167</xdr:rowOff>
    </xdr:from>
    <xdr:ext cx="405111" cy="259045"/>
    <xdr:sp macro="" textlink="">
      <xdr:nvSpPr>
        <xdr:cNvPr id="172" name="【橋りょう・トンネル】&#10;有形固定資産減価償却率最大値テキスト">
          <a:extLst>
            <a:ext uri="{FF2B5EF4-FFF2-40B4-BE49-F238E27FC236}">
              <a16:creationId xmlns:a16="http://schemas.microsoft.com/office/drawing/2014/main" id="{00000000-0008-0000-0100-0000AC000000}"/>
            </a:ext>
          </a:extLst>
        </xdr:cNvPr>
        <xdr:cNvSpPr txBox="1"/>
      </xdr:nvSpPr>
      <xdr:spPr>
        <a:xfrm>
          <a:off x="467360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110490</xdr:rowOff>
    </xdr:from>
    <xdr:to>
      <xdr:col>24</xdr:col>
      <xdr:colOff>152400</xdr:colOff>
      <xdr:row>55</xdr:row>
      <xdr:rowOff>110490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00000000-0008-0000-0100-0000AE000000}"/>
            </a:ext>
          </a:extLst>
        </xdr:cNvPr>
        <xdr:cNvSpPr txBox="1"/>
      </xdr:nvSpPr>
      <xdr:spPr>
        <a:xfrm>
          <a:off x="4673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5" name="フローチャート: 判断 174">
          <a:extLst>
            <a:ext uri="{FF2B5EF4-FFF2-40B4-BE49-F238E27FC236}">
              <a16:creationId xmlns:a16="http://schemas.microsoft.com/office/drawing/2014/main" id="{00000000-0008-0000-0100-0000AF000000}"/>
            </a:ext>
          </a:extLst>
        </xdr:cNvPr>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126365</xdr:rowOff>
    </xdr:from>
    <xdr:to>
      <xdr:col>20</xdr:col>
      <xdr:colOff>38100</xdr:colOff>
      <xdr:row>60</xdr:row>
      <xdr:rowOff>56515</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3746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84455</xdr:rowOff>
    </xdr:from>
    <xdr:to>
      <xdr:col>10</xdr:col>
      <xdr:colOff>165100</xdr:colOff>
      <xdr:row>60</xdr:row>
      <xdr:rowOff>14605</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1968500" y="102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42545</xdr:rowOff>
    </xdr:from>
    <xdr:to>
      <xdr:col>6</xdr:col>
      <xdr:colOff>38100</xdr:colOff>
      <xdr:row>59</xdr:row>
      <xdr:rowOff>144145</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1079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15875</xdr:rowOff>
    </xdr:from>
    <xdr:to>
      <xdr:col>24</xdr:col>
      <xdr:colOff>114300</xdr:colOff>
      <xdr:row>62</xdr:row>
      <xdr:rowOff>117475</xdr:rowOff>
    </xdr:to>
    <xdr:sp macro="" textlink="">
      <xdr:nvSpPr>
        <xdr:cNvPr id="185" name="楕円 184">
          <a:extLst>
            <a:ext uri="{FF2B5EF4-FFF2-40B4-BE49-F238E27FC236}">
              <a16:creationId xmlns:a16="http://schemas.microsoft.com/office/drawing/2014/main" id="{00000000-0008-0000-0100-0000B9000000}"/>
            </a:ext>
          </a:extLst>
        </xdr:cNvPr>
        <xdr:cNvSpPr/>
      </xdr:nvSpPr>
      <xdr:spPr>
        <a:xfrm>
          <a:off x="4584700" y="106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102252</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00000000-0008-0000-0100-0000BA000000}"/>
            </a:ext>
          </a:extLst>
        </xdr:cNvPr>
        <xdr:cNvSpPr txBox="1"/>
      </xdr:nvSpPr>
      <xdr:spPr>
        <a:xfrm>
          <a:off x="4673600" y="1056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147320</xdr:rowOff>
    </xdr:from>
    <xdr:to>
      <xdr:col>20</xdr:col>
      <xdr:colOff>38100</xdr:colOff>
      <xdr:row>62</xdr:row>
      <xdr:rowOff>77470</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3746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26670</xdr:rowOff>
    </xdr:from>
    <xdr:to>
      <xdr:col>24</xdr:col>
      <xdr:colOff>63500</xdr:colOff>
      <xdr:row>62</xdr:row>
      <xdr:rowOff>66675</xdr:rowOff>
    </xdr:to>
    <xdr:cxnSp macro="">
      <xdr:nvCxnSpPr>
        <xdr:cNvPr id="188" name="直線コネクタ 187">
          <a:extLst>
            <a:ext uri="{FF2B5EF4-FFF2-40B4-BE49-F238E27FC236}">
              <a16:creationId xmlns:a16="http://schemas.microsoft.com/office/drawing/2014/main" id="{00000000-0008-0000-0100-0000BC000000}"/>
            </a:ext>
          </a:extLst>
        </xdr:cNvPr>
        <xdr:cNvCxnSpPr/>
      </xdr:nvCxnSpPr>
      <xdr:spPr>
        <a:xfrm>
          <a:off x="3797300" y="1065657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65405</xdr:rowOff>
    </xdr:from>
    <xdr:to>
      <xdr:col>15</xdr:col>
      <xdr:colOff>101600</xdr:colOff>
      <xdr:row>61</xdr:row>
      <xdr:rowOff>167005</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2857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116205</xdr:rowOff>
    </xdr:from>
    <xdr:to>
      <xdr:col>19</xdr:col>
      <xdr:colOff>177800</xdr:colOff>
      <xdr:row>62</xdr:row>
      <xdr:rowOff>26670</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2908300" y="1057465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33020</xdr:rowOff>
    </xdr:from>
    <xdr:to>
      <xdr:col>10</xdr:col>
      <xdr:colOff>165100</xdr:colOff>
      <xdr:row>61</xdr:row>
      <xdr:rowOff>134620</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1968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83820</xdr:rowOff>
    </xdr:from>
    <xdr:to>
      <xdr:col>15</xdr:col>
      <xdr:colOff>50800</xdr:colOff>
      <xdr:row>61</xdr:row>
      <xdr:rowOff>116205</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019300" y="105422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50165</xdr:rowOff>
    </xdr:from>
    <xdr:to>
      <xdr:col>6</xdr:col>
      <xdr:colOff>38100</xdr:colOff>
      <xdr:row>61</xdr:row>
      <xdr:rowOff>151765</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0795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83820</xdr:rowOff>
    </xdr:from>
    <xdr:to>
      <xdr:col>10</xdr:col>
      <xdr:colOff>114300</xdr:colOff>
      <xdr:row>61</xdr:row>
      <xdr:rowOff>100965</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flipV="1">
          <a:off x="1130300" y="1054227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73042</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00000000-0008-0000-0100-0000C3000000}"/>
            </a:ext>
          </a:extLst>
        </xdr:cNvPr>
        <xdr:cNvSpPr txBox="1"/>
      </xdr:nvSpPr>
      <xdr:spPr>
        <a:xfrm>
          <a:off x="35820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31132</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18167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160672</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927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68597</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158132</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61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125747</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58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142892</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60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0000000-0008-0000-0100-0000C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0000000-0008-0000-0100-0000D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00000000-0008-0000-0100-0000E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12556</xdr:rowOff>
    </xdr:from>
    <xdr:to>
      <xdr:col>54</xdr:col>
      <xdr:colOff>189865</xdr:colOff>
      <xdr:row>64</xdr:row>
      <xdr:rowOff>23426</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flipV="1">
          <a:off x="10476865" y="9613756"/>
          <a:ext cx="0" cy="1382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27253</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00000000-0008-0000-0100-0000E3000000}"/>
            </a:ext>
          </a:extLst>
        </xdr:cNvPr>
        <xdr:cNvSpPr txBox="1"/>
      </xdr:nvSpPr>
      <xdr:spPr>
        <a:xfrm>
          <a:off x="10515600" y="1100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23426</xdr:rowOff>
    </xdr:from>
    <xdr:to>
      <xdr:col>55</xdr:col>
      <xdr:colOff>88900</xdr:colOff>
      <xdr:row>64</xdr:row>
      <xdr:rowOff>23426</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a:off x="10388600" y="10996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130683</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00000000-0008-0000-0100-0000E5000000}"/>
            </a:ext>
          </a:extLst>
        </xdr:cNvPr>
        <xdr:cNvSpPr txBox="1"/>
      </xdr:nvSpPr>
      <xdr:spPr>
        <a:xfrm>
          <a:off x="10515600" y="9388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12556</xdr:rowOff>
    </xdr:from>
    <xdr:to>
      <xdr:col>55</xdr:col>
      <xdr:colOff>88900</xdr:colOff>
      <xdr:row>56</xdr:row>
      <xdr:rowOff>12556</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961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171021</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00000000-0008-0000-0100-0000E7000000}"/>
            </a:ext>
          </a:extLst>
        </xdr:cNvPr>
        <xdr:cNvSpPr txBox="1"/>
      </xdr:nvSpPr>
      <xdr:spPr>
        <a:xfrm>
          <a:off x="10515600" y="10458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21144</xdr:rowOff>
    </xdr:from>
    <xdr:to>
      <xdr:col>55</xdr:col>
      <xdr:colOff>50800</xdr:colOff>
      <xdr:row>61</xdr:row>
      <xdr:rowOff>122744</xdr:rowOff>
    </xdr:to>
    <xdr:sp macro="" textlink="">
      <xdr:nvSpPr>
        <xdr:cNvPr id="232" name="フローチャート: 判断 231">
          <a:extLst>
            <a:ext uri="{FF2B5EF4-FFF2-40B4-BE49-F238E27FC236}">
              <a16:creationId xmlns:a16="http://schemas.microsoft.com/office/drawing/2014/main" id="{00000000-0008-0000-0100-0000E8000000}"/>
            </a:ext>
          </a:extLst>
        </xdr:cNvPr>
        <xdr:cNvSpPr/>
      </xdr:nvSpPr>
      <xdr:spPr>
        <a:xfrm>
          <a:off x="10426700" y="1047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49003</xdr:rowOff>
    </xdr:from>
    <xdr:to>
      <xdr:col>50</xdr:col>
      <xdr:colOff>165100</xdr:colOff>
      <xdr:row>61</xdr:row>
      <xdr:rowOff>150603</xdr:rowOff>
    </xdr:to>
    <xdr:sp macro="" textlink="">
      <xdr:nvSpPr>
        <xdr:cNvPr id="233" name="フローチャート: 判断 232">
          <a:extLst>
            <a:ext uri="{FF2B5EF4-FFF2-40B4-BE49-F238E27FC236}">
              <a16:creationId xmlns:a16="http://schemas.microsoft.com/office/drawing/2014/main" id="{00000000-0008-0000-0100-0000E9000000}"/>
            </a:ext>
          </a:extLst>
        </xdr:cNvPr>
        <xdr:cNvSpPr/>
      </xdr:nvSpPr>
      <xdr:spPr>
        <a:xfrm>
          <a:off x="9588500" y="1050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80235</xdr:rowOff>
    </xdr:from>
    <xdr:to>
      <xdr:col>46</xdr:col>
      <xdr:colOff>38100</xdr:colOff>
      <xdr:row>62</xdr:row>
      <xdr:rowOff>10385</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8699500" y="1053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67811</xdr:rowOff>
    </xdr:from>
    <xdr:to>
      <xdr:col>41</xdr:col>
      <xdr:colOff>101600</xdr:colOff>
      <xdr:row>61</xdr:row>
      <xdr:rowOff>169411</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7810500" y="10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631</xdr:rowOff>
    </xdr:from>
    <xdr:to>
      <xdr:col>36</xdr:col>
      <xdr:colOff>165100</xdr:colOff>
      <xdr:row>61</xdr:row>
      <xdr:rowOff>102231</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6921500" y="10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106549</xdr:rowOff>
    </xdr:from>
    <xdr:to>
      <xdr:col>55</xdr:col>
      <xdr:colOff>50800</xdr:colOff>
      <xdr:row>60</xdr:row>
      <xdr:rowOff>36699</xdr:rowOff>
    </xdr:to>
    <xdr:sp macro="" textlink="">
      <xdr:nvSpPr>
        <xdr:cNvPr id="242" name="楕円 241">
          <a:extLst>
            <a:ext uri="{FF2B5EF4-FFF2-40B4-BE49-F238E27FC236}">
              <a16:creationId xmlns:a16="http://schemas.microsoft.com/office/drawing/2014/main" id="{00000000-0008-0000-0100-0000F2000000}"/>
            </a:ext>
          </a:extLst>
        </xdr:cNvPr>
        <xdr:cNvSpPr/>
      </xdr:nvSpPr>
      <xdr:spPr>
        <a:xfrm>
          <a:off x="10426700" y="1022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129426</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00000000-0008-0000-0100-0000F3000000}"/>
            </a:ext>
          </a:extLst>
        </xdr:cNvPr>
        <xdr:cNvSpPr txBox="1"/>
      </xdr:nvSpPr>
      <xdr:spPr>
        <a:xfrm>
          <a:off x="10515600" y="10073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164702</xdr:rowOff>
    </xdr:from>
    <xdr:to>
      <xdr:col>50</xdr:col>
      <xdr:colOff>165100</xdr:colOff>
      <xdr:row>60</xdr:row>
      <xdr:rowOff>94852</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9588500" y="1028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157349</xdr:rowOff>
    </xdr:from>
    <xdr:to>
      <xdr:col>55</xdr:col>
      <xdr:colOff>0</xdr:colOff>
      <xdr:row>60</xdr:row>
      <xdr:rowOff>44052</xdr:rowOff>
    </xdr:to>
    <xdr:cxnSp macro="">
      <xdr:nvCxnSpPr>
        <xdr:cNvPr id="245" name="直線コネクタ 244">
          <a:extLst>
            <a:ext uri="{FF2B5EF4-FFF2-40B4-BE49-F238E27FC236}">
              <a16:creationId xmlns:a16="http://schemas.microsoft.com/office/drawing/2014/main" id="{00000000-0008-0000-0100-0000F5000000}"/>
            </a:ext>
          </a:extLst>
        </xdr:cNvPr>
        <xdr:cNvCxnSpPr/>
      </xdr:nvCxnSpPr>
      <xdr:spPr>
        <a:xfrm flipV="1">
          <a:off x="9639300" y="10272899"/>
          <a:ext cx="838200" cy="5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143902</xdr:rowOff>
    </xdr:from>
    <xdr:to>
      <xdr:col>46</xdr:col>
      <xdr:colOff>38100</xdr:colOff>
      <xdr:row>60</xdr:row>
      <xdr:rowOff>74052</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8699500" y="1025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23252</xdr:rowOff>
    </xdr:from>
    <xdr:to>
      <xdr:col>50</xdr:col>
      <xdr:colOff>114300</xdr:colOff>
      <xdr:row>60</xdr:row>
      <xdr:rowOff>44052</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a:off x="8750300" y="10310252"/>
          <a:ext cx="889000" cy="2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157716</xdr:rowOff>
    </xdr:from>
    <xdr:to>
      <xdr:col>41</xdr:col>
      <xdr:colOff>101600</xdr:colOff>
      <xdr:row>60</xdr:row>
      <xdr:rowOff>87866</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7810500" y="1027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23252</xdr:rowOff>
    </xdr:from>
    <xdr:to>
      <xdr:col>45</xdr:col>
      <xdr:colOff>177800</xdr:colOff>
      <xdr:row>60</xdr:row>
      <xdr:rowOff>37066</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7861300" y="10310252"/>
          <a:ext cx="889000" cy="1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18490</xdr:rowOff>
    </xdr:from>
    <xdr:to>
      <xdr:col>36</xdr:col>
      <xdr:colOff>165100</xdr:colOff>
      <xdr:row>60</xdr:row>
      <xdr:rowOff>120090</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6921500" y="1030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37066</xdr:rowOff>
    </xdr:from>
    <xdr:to>
      <xdr:col>41</xdr:col>
      <xdr:colOff>50800</xdr:colOff>
      <xdr:row>60</xdr:row>
      <xdr:rowOff>69290</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6972300" y="10324066"/>
          <a:ext cx="889000" cy="3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141730</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00000000-0008-0000-0100-0000FC000000}"/>
            </a:ext>
          </a:extLst>
        </xdr:cNvPr>
        <xdr:cNvSpPr txBox="1"/>
      </xdr:nvSpPr>
      <xdr:spPr>
        <a:xfrm>
          <a:off x="9327095" y="1060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1512</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00000000-0008-0000-0100-0000FD000000}"/>
            </a:ext>
          </a:extLst>
        </xdr:cNvPr>
        <xdr:cNvSpPr txBox="1"/>
      </xdr:nvSpPr>
      <xdr:spPr>
        <a:xfrm>
          <a:off x="8450795" y="10631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160538</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7561795" y="10618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93358</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6672795" y="10551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111379</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055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90579</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034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104393</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04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136617</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08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a:extLst>
            <a:ext uri="{FF2B5EF4-FFF2-40B4-BE49-F238E27FC236}">
              <a16:creationId xmlns:a16="http://schemas.microsoft.com/office/drawing/2014/main" id="{00000000-0008-0000-0100-00001B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70486</xdr:rowOff>
    </xdr:from>
    <xdr:to>
      <xdr:col>24</xdr:col>
      <xdr:colOff>62865</xdr:colOff>
      <xdr:row>86</xdr:row>
      <xdr:rowOff>76200</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flipV="1">
          <a:off x="4634865" y="13272136"/>
          <a:ext cx="0" cy="1548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80027</xdr:rowOff>
    </xdr:from>
    <xdr:ext cx="405111" cy="259045"/>
    <xdr:sp macro="" textlink="">
      <xdr:nvSpPr>
        <xdr:cNvPr id="285" name="【公営住宅】&#10;有形固定資産減価償却率最小値テキスト">
          <a:extLst>
            <a:ext uri="{FF2B5EF4-FFF2-40B4-BE49-F238E27FC236}">
              <a16:creationId xmlns:a16="http://schemas.microsoft.com/office/drawing/2014/main" id="{00000000-0008-0000-0100-00001D010000}"/>
            </a:ext>
          </a:extLst>
        </xdr:cNvPr>
        <xdr:cNvSpPr txBox="1"/>
      </xdr:nvSpPr>
      <xdr:spPr>
        <a:xfrm>
          <a:off x="4673600"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76200</xdr:rowOff>
    </xdr:from>
    <xdr:to>
      <xdr:col>24</xdr:col>
      <xdr:colOff>152400</xdr:colOff>
      <xdr:row>86</xdr:row>
      <xdr:rowOff>76200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4546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17163</xdr:rowOff>
    </xdr:from>
    <xdr:ext cx="405111" cy="259045"/>
    <xdr:sp macro="" textlink="">
      <xdr:nvSpPr>
        <xdr:cNvPr id="287" name="【公営住宅】&#10;有形固定資産減価償却率最大値テキスト">
          <a:extLst>
            <a:ext uri="{FF2B5EF4-FFF2-40B4-BE49-F238E27FC236}">
              <a16:creationId xmlns:a16="http://schemas.microsoft.com/office/drawing/2014/main" id="{00000000-0008-0000-0100-00001F010000}"/>
            </a:ext>
          </a:extLst>
        </xdr:cNvPr>
        <xdr:cNvSpPr txBox="1"/>
      </xdr:nvSpPr>
      <xdr:spPr>
        <a:xfrm>
          <a:off x="4673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70486</xdr:rowOff>
    </xdr:from>
    <xdr:to>
      <xdr:col>24</xdr:col>
      <xdr:colOff>152400</xdr:colOff>
      <xdr:row>77</xdr:row>
      <xdr:rowOff>70486</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4546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99077</xdr:rowOff>
    </xdr:from>
    <xdr:ext cx="405111" cy="259045"/>
    <xdr:sp macro="" textlink="">
      <xdr:nvSpPr>
        <xdr:cNvPr id="289" name="【公営住宅】&#10;有形固定資産減価償却率平均値テキスト">
          <a:extLst>
            <a:ext uri="{FF2B5EF4-FFF2-40B4-BE49-F238E27FC236}">
              <a16:creationId xmlns:a16="http://schemas.microsoft.com/office/drawing/2014/main" id="{00000000-0008-0000-0100-000021010000}"/>
            </a:ext>
          </a:extLst>
        </xdr:cNvPr>
        <xdr:cNvSpPr txBox="1"/>
      </xdr:nvSpPr>
      <xdr:spPr>
        <a:xfrm>
          <a:off x="4673600" y="1415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120650</xdr:rowOff>
    </xdr:from>
    <xdr:to>
      <xdr:col>24</xdr:col>
      <xdr:colOff>114300</xdr:colOff>
      <xdr:row>83</xdr:row>
      <xdr:rowOff>50800</xdr:rowOff>
    </xdr:to>
    <xdr:sp macro="" textlink="">
      <xdr:nvSpPr>
        <xdr:cNvPr id="290" name="フローチャート: 判断 289">
          <a:extLst>
            <a:ext uri="{FF2B5EF4-FFF2-40B4-BE49-F238E27FC236}">
              <a16:creationId xmlns:a16="http://schemas.microsoft.com/office/drawing/2014/main" id="{00000000-0008-0000-0100-000022010000}"/>
            </a:ext>
          </a:extLst>
        </xdr:cNvPr>
        <xdr:cNvSpPr/>
      </xdr:nvSpPr>
      <xdr:spPr>
        <a:xfrm>
          <a:off x="45847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91" name="フローチャート: 判断 290">
          <a:extLst>
            <a:ext uri="{FF2B5EF4-FFF2-40B4-BE49-F238E27FC236}">
              <a16:creationId xmlns:a16="http://schemas.microsoft.com/office/drawing/2014/main" id="{00000000-0008-0000-0100-000023010000}"/>
            </a:ext>
          </a:extLst>
        </xdr:cNvPr>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114936</xdr:rowOff>
    </xdr:from>
    <xdr:to>
      <xdr:col>15</xdr:col>
      <xdr:colOff>101600</xdr:colOff>
      <xdr:row>82</xdr:row>
      <xdr:rowOff>45086</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2857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130175</xdr:rowOff>
    </xdr:from>
    <xdr:to>
      <xdr:col>10</xdr:col>
      <xdr:colOff>165100</xdr:colOff>
      <xdr:row>82</xdr:row>
      <xdr:rowOff>60325</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1968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78739</xdr:rowOff>
    </xdr:from>
    <xdr:to>
      <xdr:col>6</xdr:col>
      <xdr:colOff>38100</xdr:colOff>
      <xdr:row>82</xdr:row>
      <xdr:rowOff>8889</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1079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23495</xdr:rowOff>
    </xdr:from>
    <xdr:to>
      <xdr:col>24</xdr:col>
      <xdr:colOff>114300</xdr:colOff>
      <xdr:row>82</xdr:row>
      <xdr:rowOff>125095</xdr:rowOff>
    </xdr:to>
    <xdr:sp macro="" textlink="">
      <xdr:nvSpPr>
        <xdr:cNvPr id="300" name="楕円 299">
          <a:extLst>
            <a:ext uri="{FF2B5EF4-FFF2-40B4-BE49-F238E27FC236}">
              <a16:creationId xmlns:a16="http://schemas.microsoft.com/office/drawing/2014/main" id="{00000000-0008-0000-0100-00002C010000}"/>
            </a:ext>
          </a:extLst>
        </xdr:cNvPr>
        <xdr:cNvSpPr/>
      </xdr:nvSpPr>
      <xdr:spPr>
        <a:xfrm>
          <a:off x="45847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46372</xdr:rowOff>
    </xdr:from>
    <xdr:ext cx="405111" cy="259045"/>
    <xdr:sp macro="" textlink="">
      <xdr:nvSpPr>
        <xdr:cNvPr id="301" name="【公営住宅】&#10;有形固定資産減価償却率該当値テキスト">
          <a:extLst>
            <a:ext uri="{FF2B5EF4-FFF2-40B4-BE49-F238E27FC236}">
              <a16:creationId xmlns:a16="http://schemas.microsoft.com/office/drawing/2014/main" id="{00000000-0008-0000-0100-00002D010000}"/>
            </a:ext>
          </a:extLst>
        </xdr:cNvPr>
        <xdr:cNvSpPr txBox="1"/>
      </xdr:nvSpPr>
      <xdr:spPr>
        <a:xfrm>
          <a:off x="4673600"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158750</xdr:rowOff>
    </xdr:from>
    <xdr:to>
      <xdr:col>20</xdr:col>
      <xdr:colOff>38100</xdr:colOff>
      <xdr:row>82</xdr:row>
      <xdr:rowOff>88900</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3746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38100</xdr:rowOff>
    </xdr:from>
    <xdr:to>
      <xdr:col>24</xdr:col>
      <xdr:colOff>63500</xdr:colOff>
      <xdr:row>82</xdr:row>
      <xdr:rowOff>74295</xdr:rowOff>
    </xdr:to>
    <xdr:cxnSp macro="">
      <xdr:nvCxnSpPr>
        <xdr:cNvPr id="303" name="直線コネクタ 302">
          <a:extLst>
            <a:ext uri="{FF2B5EF4-FFF2-40B4-BE49-F238E27FC236}">
              <a16:creationId xmlns:a16="http://schemas.microsoft.com/office/drawing/2014/main" id="{00000000-0008-0000-0100-00002F010000}"/>
            </a:ext>
          </a:extLst>
        </xdr:cNvPr>
        <xdr:cNvCxnSpPr/>
      </xdr:nvCxnSpPr>
      <xdr:spPr>
        <a:xfrm>
          <a:off x="3797300" y="1409700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120650</xdr:rowOff>
    </xdr:from>
    <xdr:to>
      <xdr:col>15</xdr:col>
      <xdr:colOff>101600</xdr:colOff>
      <xdr:row>82</xdr:row>
      <xdr:rowOff>50800</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2857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0</xdr:rowOff>
    </xdr:from>
    <xdr:to>
      <xdr:col>19</xdr:col>
      <xdr:colOff>177800</xdr:colOff>
      <xdr:row>82</xdr:row>
      <xdr:rowOff>38100</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2908300" y="14058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86361</xdr:rowOff>
    </xdr:from>
    <xdr:to>
      <xdr:col>10</xdr:col>
      <xdr:colOff>165100</xdr:colOff>
      <xdr:row>82</xdr:row>
      <xdr:rowOff>16511</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19685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137161</xdr:rowOff>
    </xdr:from>
    <xdr:to>
      <xdr:col>15</xdr:col>
      <xdr:colOff>50800</xdr:colOff>
      <xdr:row>82</xdr:row>
      <xdr:rowOff>0</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2019300" y="140246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63500</xdr:rowOff>
    </xdr:from>
    <xdr:to>
      <xdr:col>6</xdr:col>
      <xdr:colOff>38100</xdr:colOff>
      <xdr:row>81</xdr:row>
      <xdr:rowOff>165100</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1079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114300</xdr:rowOff>
    </xdr:from>
    <xdr:to>
      <xdr:col>10</xdr:col>
      <xdr:colOff>114300</xdr:colOff>
      <xdr:row>81</xdr:row>
      <xdr:rowOff>137161</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1130300" y="140017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52088</xdr:rowOff>
    </xdr:from>
    <xdr:ext cx="405111" cy="259045"/>
    <xdr:sp macro="" textlink="">
      <xdr:nvSpPr>
        <xdr:cNvPr id="310" name="n_1aveValue【公営住宅】&#10;有形固定資産減価償却率">
          <a:extLst>
            <a:ext uri="{FF2B5EF4-FFF2-40B4-BE49-F238E27FC236}">
              <a16:creationId xmlns:a16="http://schemas.microsoft.com/office/drawing/2014/main" id="{00000000-0008-0000-0100-000036010000}"/>
            </a:ext>
          </a:extLst>
        </xdr:cNvPr>
        <xdr:cNvSpPr txBox="1"/>
      </xdr:nvSpPr>
      <xdr:spPr>
        <a:xfrm>
          <a:off x="3582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61613</xdr:rowOff>
    </xdr:from>
    <xdr:ext cx="405111" cy="259045"/>
    <xdr:sp macro="" textlink="">
      <xdr:nvSpPr>
        <xdr:cNvPr id="311" name="n_2aveValue【公営住宅】&#10;有形固定資産減価償却率">
          <a:extLst>
            <a:ext uri="{FF2B5EF4-FFF2-40B4-BE49-F238E27FC236}">
              <a16:creationId xmlns:a16="http://schemas.microsoft.com/office/drawing/2014/main" id="{00000000-0008-0000-0100-000037010000}"/>
            </a:ext>
          </a:extLst>
        </xdr:cNvPr>
        <xdr:cNvSpPr txBox="1"/>
      </xdr:nvSpPr>
      <xdr:spPr>
        <a:xfrm>
          <a:off x="2705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51452</xdr:rowOff>
    </xdr:from>
    <xdr:ext cx="405111" cy="259045"/>
    <xdr:sp macro="" textlink="">
      <xdr:nvSpPr>
        <xdr:cNvPr id="312" name="n_3aveValue【公営住宅】&#10;有形固定資産減価償却率">
          <a:extLst>
            <a:ext uri="{FF2B5EF4-FFF2-40B4-BE49-F238E27FC236}">
              <a16:creationId xmlns:a16="http://schemas.microsoft.com/office/drawing/2014/main" id="{00000000-0008-0000-0100-000038010000}"/>
            </a:ext>
          </a:extLst>
        </xdr:cNvPr>
        <xdr:cNvSpPr txBox="1"/>
      </xdr:nvSpPr>
      <xdr:spPr>
        <a:xfrm>
          <a:off x="1816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xdr:rowOff>
    </xdr:from>
    <xdr:ext cx="405111" cy="259045"/>
    <xdr:sp macro="" textlink="">
      <xdr:nvSpPr>
        <xdr:cNvPr id="313" name="n_4aveValue【公営住宅】&#10;有形固定資産減価償却率">
          <a:extLst>
            <a:ext uri="{FF2B5EF4-FFF2-40B4-BE49-F238E27FC236}">
              <a16:creationId xmlns:a16="http://schemas.microsoft.com/office/drawing/2014/main" id="{00000000-0008-0000-0100-000039010000}"/>
            </a:ext>
          </a:extLst>
        </xdr:cNvPr>
        <xdr:cNvSpPr txBox="1"/>
      </xdr:nvSpPr>
      <xdr:spPr>
        <a:xfrm>
          <a:off x="927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80027</xdr:rowOff>
    </xdr:from>
    <xdr:ext cx="405111" cy="259045"/>
    <xdr:sp macro="" textlink="">
      <xdr:nvSpPr>
        <xdr:cNvPr id="314" name="n_1main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41927</xdr:rowOff>
    </xdr:from>
    <xdr:ext cx="405111" cy="259045"/>
    <xdr:sp macro="" textlink="">
      <xdr:nvSpPr>
        <xdr:cNvPr id="315" name="n_2main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33038</xdr:rowOff>
    </xdr:from>
    <xdr:ext cx="405111" cy="259045"/>
    <xdr:sp macro="" textlink="">
      <xdr:nvSpPr>
        <xdr:cNvPr id="316" name="n_3main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10177</xdr:rowOff>
    </xdr:from>
    <xdr:ext cx="405111" cy="259045"/>
    <xdr:sp macro="" textlink="">
      <xdr:nvSpPr>
        <xdr:cNvPr id="317" name="n_4main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00000000-0008-0000-0100-00004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00000000-0008-0000-0100-000050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34100</xdr:rowOff>
    </xdr:from>
    <xdr:to>
      <xdr:col>54</xdr:col>
      <xdr:colOff>189865</xdr:colOff>
      <xdr:row>85</xdr:row>
      <xdr:rowOff>84392</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flipV="1">
          <a:off x="10476865" y="13407200"/>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88219</xdr:rowOff>
    </xdr:from>
    <xdr:ext cx="469744" cy="259045"/>
    <xdr:sp macro="" textlink="">
      <xdr:nvSpPr>
        <xdr:cNvPr id="338" name="【公営住宅】&#10;一人当たり面積最小値テキスト">
          <a:extLst>
            <a:ext uri="{FF2B5EF4-FFF2-40B4-BE49-F238E27FC236}">
              <a16:creationId xmlns:a16="http://schemas.microsoft.com/office/drawing/2014/main" id="{00000000-0008-0000-0100-000052010000}"/>
            </a:ext>
          </a:extLst>
        </xdr:cNvPr>
        <xdr:cNvSpPr txBox="1"/>
      </xdr:nvSpPr>
      <xdr:spPr>
        <a:xfrm>
          <a:off x="10515600" y="1466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84392</xdr:rowOff>
    </xdr:from>
    <xdr:to>
      <xdr:col>55</xdr:col>
      <xdr:colOff>88900</xdr:colOff>
      <xdr:row>85</xdr:row>
      <xdr:rowOff>84392</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10388600" y="14657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152227</xdr:rowOff>
    </xdr:from>
    <xdr:ext cx="469744" cy="259045"/>
    <xdr:sp macro="" textlink="">
      <xdr:nvSpPr>
        <xdr:cNvPr id="340" name="【公営住宅】&#10;一人当たり面積最大値テキスト">
          <a:extLst>
            <a:ext uri="{FF2B5EF4-FFF2-40B4-BE49-F238E27FC236}">
              <a16:creationId xmlns:a16="http://schemas.microsoft.com/office/drawing/2014/main" id="{00000000-0008-0000-0100-000054010000}"/>
            </a:ext>
          </a:extLst>
        </xdr:cNvPr>
        <xdr:cNvSpPr txBox="1"/>
      </xdr:nvSpPr>
      <xdr:spPr>
        <a:xfrm>
          <a:off x="10515600" y="131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34100</xdr:rowOff>
    </xdr:from>
    <xdr:to>
      <xdr:col>55</xdr:col>
      <xdr:colOff>88900</xdr:colOff>
      <xdr:row>78</xdr:row>
      <xdr:rowOff>34100</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10388600" y="1340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61168</xdr:rowOff>
    </xdr:from>
    <xdr:ext cx="469744" cy="259045"/>
    <xdr:sp macro="" textlink="">
      <xdr:nvSpPr>
        <xdr:cNvPr id="342" name="【公営住宅】&#10;一人当たり面積平均値テキスト">
          <a:extLst>
            <a:ext uri="{FF2B5EF4-FFF2-40B4-BE49-F238E27FC236}">
              <a16:creationId xmlns:a16="http://schemas.microsoft.com/office/drawing/2014/main" id="{00000000-0008-0000-0100-000056010000}"/>
            </a:ext>
          </a:extLst>
        </xdr:cNvPr>
        <xdr:cNvSpPr txBox="1"/>
      </xdr:nvSpPr>
      <xdr:spPr>
        <a:xfrm>
          <a:off x="10515600" y="14120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82741</xdr:rowOff>
    </xdr:from>
    <xdr:to>
      <xdr:col>55</xdr:col>
      <xdr:colOff>50800</xdr:colOff>
      <xdr:row>83</xdr:row>
      <xdr:rowOff>12891</xdr:rowOff>
    </xdr:to>
    <xdr:sp macro="" textlink="">
      <xdr:nvSpPr>
        <xdr:cNvPr id="343" name="フローチャート: 判断 342">
          <a:extLst>
            <a:ext uri="{FF2B5EF4-FFF2-40B4-BE49-F238E27FC236}">
              <a16:creationId xmlns:a16="http://schemas.microsoft.com/office/drawing/2014/main" id="{00000000-0008-0000-0100-000057010000}"/>
            </a:ext>
          </a:extLst>
        </xdr:cNvPr>
        <xdr:cNvSpPr/>
      </xdr:nvSpPr>
      <xdr:spPr>
        <a:xfrm>
          <a:off x="10426700" y="1414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98171</xdr:rowOff>
    </xdr:from>
    <xdr:to>
      <xdr:col>50</xdr:col>
      <xdr:colOff>165100</xdr:colOff>
      <xdr:row>83</xdr:row>
      <xdr:rowOff>28321</xdr:rowOff>
    </xdr:to>
    <xdr:sp macro="" textlink="">
      <xdr:nvSpPr>
        <xdr:cNvPr id="344" name="フローチャート: 判断 343">
          <a:extLst>
            <a:ext uri="{FF2B5EF4-FFF2-40B4-BE49-F238E27FC236}">
              <a16:creationId xmlns:a16="http://schemas.microsoft.com/office/drawing/2014/main" id="{00000000-0008-0000-0100-000058010000}"/>
            </a:ext>
          </a:extLst>
        </xdr:cNvPr>
        <xdr:cNvSpPr/>
      </xdr:nvSpPr>
      <xdr:spPr>
        <a:xfrm>
          <a:off x="9588500" y="1415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115888</xdr:rowOff>
    </xdr:from>
    <xdr:to>
      <xdr:col>46</xdr:col>
      <xdr:colOff>38100</xdr:colOff>
      <xdr:row>83</xdr:row>
      <xdr:rowOff>46038</xdr:rowOff>
    </xdr:to>
    <xdr:sp macro="" textlink="">
      <xdr:nvSpPr>
        <xdr:cNvPr id="345" name="フローチャート: 判断 344">
          <a:extLst>
            <a:ext uri="{FF2B5EF4-FFF2-40B4-BE49-F238E27FC236}">
              <a16:creationId xmlns:a16="http://schemas.microsoft.com/office/drawing/2014/main" id="{00000000-0008-0000-0100-000059010000}"/>
            </a:ext>
          </a:extLst>
        </xdr:cNvPr>
        <xdr:cNvSpPr/>
      </xdr:nvSpPr>
      <xdr:spPr>
        <a:xfrm>
          <a:off x="8699500" y="1417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84455</xdr:rowOff>
    </xdr:from>
    <xdr:to>
      <xdr:col>41</xdr:col>
      <xdr:colOff>101600</xdr:colOff>
      <xdr:row>83</xdr:row>
      <xdr:rowOff>14605</xdr:rowOff>
    </xdr:to>
    <xdr:sp macro="" textlink="">
      <xdr:nvSpPr>
        <xdr:cNvPr id="346" name="フローチャート: 判断 345">
          <a:extLst>
            <a:ext uri="{FF2B5EF4-FFF2-40B4-BE49-F238E27FC236}">
              <a16:creationId xmlns:a16="http://schemas.microsoft.com/office/drawing/2014/main" id="{00000000-0008-0000-0100-00005A010000}"/>
            </a:ext>
          </a:extLst>
        </xdr:cNvPr>
        <xdr:cNvSpPr/>
      </xdr:nvSpPr>
      <xdr:spPr>
        <a:xfrm>
          <a:off x="7810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30735</xdr:rowOff>
    </xdr:from>
    <xdr:to>
      <xdr:col>36</xdr:col>
      <xdr:colOff>165100</xdr:colOff>
      <xdr:row>83</xdr:row>
      <xdr:rowOff>132335</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6921500" y="142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100-00005C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91884</xdr:rowOff>
    </xdr:from>
    <xdr:to>
      <xdr:col>55</xdr:col>
      <xdr:colOff>50800</xdr:colOff>
      <xdr:row>82</xdr:row>
      <xdr:rowOff>22034</xdr:rowOff>
    </xdr:to>
    <xdr:sp macro="" textlink="">
      <xdr:nvSpPr>
        <xdr:cNvPr id="353" name="楕円 352">
          <a:extLst>
            <a:ext uri="{FF2B5EF4-FFF2-40B4-BE49-F238E27FC236}">
              <a16:creationId xmlns:a16="http://schemas.microsoft.com/office/drawing/2014/main" id="{00000000-0008-0000-0100-000061010000}"/>
            </a:ext>
          </a:extLst>
        </xdr:cNvPr>
        <xdr:cNvSpPr/>
      </xdr:nvSpPr>
      <xdr:spPr>
        <a:xfrm>
          <a:off x="10426700" y="1397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114761</xdr:rowOff>
    </xdr:from>
    <xdr:ext cx="469744" cy="259045"/>
    <xdr:sp macro="" textlink="">
      <xdr:nvSpPr>
        <xdr:cNvPr id="354" name="【公営住宅】&#10;一人当たり面積該当値テキスト">
          <a:extLst>
            <a:ext uri="{FF2B5EF4-FFF2-40B4-BE49-F238E27FC236}">
              <a16:creationId xmlns:a16="http://schemas.microsoft.com/office/drawing/2014/main" id="{00000000-0008-0000-0100-000062010000}"/>
            </a:ext>
          </a:extLst>
        </xdr:cNvPr>
        <xdr:cNvSpPr txBox="1"/>
      </xdr:nvSpPr>
      <xdr:spPr>
        <a:xfrm>
          <a:off x="10515600" y="1383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106744</xdr:rowOff>
    </xdr:from>
    <xdr:to>
      <xdr:col>50</xdr:col>
      <xdr:colOff>165100</xdr:colOff>
      <xdr:row>82</xdr:row>
      <xdr:rowOff>36894</xdr:rowOff>
    </xdr:to>
    <xdr:sp macro="" textlink="">
      <xdr:nvSpPr>
        <xdr:cNvPr id="355" name="楕円 354">
          <a:extLst>
            <a:ext uri="{FF2B5EF4-FFF2-40B4-BE49-F238E27FC236}">
              <a16:creationId xmlns:a16="http://schemas.microsoft.com/office/drawing/2014/main" id="{00000000-0008-0000-0100-000063010000}"/>
            </a:ext>
          </a:extLst>
        </xdr:cNvPr>
        <xdr:cNvSpPr/>
      </xdr:nvSpPr>
      <xdr:spPr>
        <a:xfrm>
          <a:off x="9588500" y="1399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142684</xdr:rowOff>
    </xdr:from>
    <xdr:to>
      <xdr:col>55</xdr:col>
      <xdr:colOff>0</xdr:colOff>
      <xdr:row>81</xdr:row>
      <xdr:rowOff>157544</xdr:rowOff>
    </xdr:to>
    <xdr:cxnSp macro="">
      <xdr:nvCxnSpPr>
        <xdr:cNvPr id="356" name="直線コネクタ 355">
          <a:extLst>
            <a:ext uri="{FF2B5EF4-FFF2-40B4-BE49-F238E27FC236}">
              <a16:creationId xmlns:a16="http://schemas.microsoft.com/office/drawing/2014/main" id="{00000000-0008-0000-0100-000064010000}"/>
            </a:ext>
          </a:extLst>
        </xdr:cNvPr>
        <xdr:cNvCxnSpPr/>
      </xdr:nvCxnSpPr>
      <xdr:spPr>
        <a:xfrm flipV="1">
          <a:off x="9639300" y="14030134"/>
          <a:ext cx="8382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147892</xdr:rowOff>
    </xdr:from>
    <xdr:to>
      <xdr:col>46</xdr:col>
      <xdr:colOff>38100</xdr:colOff>
      <xdr:row>82</xdr:row>
      <xdr:rowOff>78042</xdr:rowOff>
    </xdr:to>
    <xdr:sp macro="" textlink="">
      <xdr:nvSpPr>
        <xdr:cNvPr id="357" name="楕円 356">
          <a:extLst>
            <a:ext uri="{FF2B5EF4-FFF2-40B4-BE49-F238E27FC236}">
              <a16:creationId xmlns:a16="http://schemas.microsoft.com/office/drawing/2014/main" id="{00000000-0008-0000-0100-000065010000}"/>
            </a:ext>
          </a:extLst>
        </xdr:cNvPr>
        <xdr:cNvSpPr/>
      </xdr:nvSpPr>
      <xdr:spPr>
        <a:xfrm>
          <a:off x="8699500" y="1403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157544</xdr:rowOff>
    </xdr:from>
    <xdr:to>
      <xdr:col>50</xdr:col>
      <xdr:colOff>114300</xdr:colOff>
      <xdr:row>82</xdr:row>
      <xdr:rowOff>27242</xdr:rowOff>
    </xdr:to>
    <xdr:cxnSp macro="">
      <xdr:nvCxnSpPr>
        <xdr:cNvPr id="358" name="直線コネクタ 357">
          <a:extLst>
            <a:ext uri="{FF2B5EF4-FFF2-40B4-BE49-F238E27FC236}">
              <a16:creationId xmlns:a16="http://schemas.microsoft.com/office/drawing/2014/main" id="{00000000-0008-0000-0100-000066010000}"/>
            </a:ext>
          </a:extLst>
        </xdr:cNvPr>
        <xdr:cNvCxnSpPr/>
      </xdr:nvCxnSpPr>
      <xdr:spPr>
        <a:xfrm flipV="1">
          <a:off x="8750300" y="1404499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158750</xdr:rowOff>
    </xdr:from>
    <xdr:to>
      <xdr:col>41</xdr:col>
      <xdr:colOff>101600</xdr:colOff>
      <xdr:row>82</xdr:row>
      <xdr:rowOff>88900</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7810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27242</xdr:rowOff>
    </xdr:from>
    <xdr:to>
      <xdr:col>45</xdr:col>
      <xdr:colOff>177800</xdr:colOff>
      <xdr:row>82</xdr:row>
      <xdr:rowOff>38100</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flipV="1">
          <a:off x="7861300" y="14086142"/>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164464</xdr:rowOff>
    </xdr:from>
    <xdr:to>
      <xdr:col>36</xdr:col>
      <xdr:colOff>165100</xdr:colOff>
      <xdr:row>82</xdr:row>
      <xdr:rowOff>94614</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69215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38100</xdr:rowOff>
    </xdr:from>
    <xdr:to>
      <xdr:col>41</xdr:col>
      <xdr:colOff>50800</xdr:colOff>
      <xdr:row>82</xdr:row>
      <xdr:rowOff>43814</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6972300" y="140970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19448</xdr:rowOff>
    </xdr:from>
    <xdr:ext cx="469744" cy="259045"/>
    <xdr:sp macro="" textlink="">
      <xdr:nvSpPr>
        <xdr:cNvPr id="363" name="n_1aveValue【公営住宅】&#10;一人当たり面積">
          <a:extLst>
            <a:ext uri="{FF2B5EF4-FFF2-40B4-BE49-F238E27FC236}">
              <a16:creationId xmlns:a16="http://schemas.microsoft.com/office/drawing/2014/main" id="{00000000-0008-0000-0100-00006B010000}"/>
            </a:ext>
          </a:extLst>
        </xdr:cNvPr>
        <xdr:cNvSpPr txBox="1"/>
      </xdr:nvSpPr>
      <xdr:spPr>
        <a:xfrm>
          <a:off x="9391727" y="1424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37165</xdr:rowOff>
    </xdr:from>
    <xdr:ext cx="469744" cy="259045"/>
    <xdr:sp macro="" textlink="">
      <xdr:nvSpPr>
        <xdr:cNvPr id="364" name="n_2aveValue【公営住宅】&#10;一人当たり面積">
          <a:extLst>
            <a:ext uri="{FF2B5EF4-FFF2-40B4-BE49-F238E27FC236}">
              <a16:creationId xmlns:a16="http://schemas.microsoft.com/office/drawing/2014/main" id="{00000000-0008-0000-0100-00006C010000}"/>
            </a:ext>
          </a:extLst>
        </xdr:cNvPr>
        <xdr:cNvSpPr txBox="1"/>
      </xdr:nvSpPr>
      <xdr:spPr>
        <a:xfrm>
          <a:off x="8515427" y="1426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5732</xdr:rowOff>
    </xdr:from>
    <xdr:ext cx="469744" cy="259045"/>
    <xdr:sp macro="" textlink="">
      <xdr:nvSpPr>
        <xdr:cNvPr id="365" name="n_3aveValue【公営住宅】&#10;一人当たり面積">
          <a:extLst>
            <a:ext uri="{FF2B5EF4-FFF2-40B4-BE49-F238E27FC236}">
              <a16:creationId xmlns:a16="http://schemas.microsoft.com/office/drawing/2014/main" id="{00000000-0008-0000-0100-00006D010000}"/>
            </a:ext>
          </a:extLst>
        </xdr:cNvPr>
        <xdr:cNvSpPr txBox="1"/>
      </xdr:nvSpPr>
      <xdr:spPr>
        <a:xfrm>
          <a:off x="7626427" y="1423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123462</xdr:rowOff>
    </xdr:from>
    <xdr:ext cx="469744" cy="259045"/>
    <xdr:sp macro="" textlink="">
      <xdr:nvSpPr>
        <xdr:cNvPr id="366" name="n_4aveValue【公営住宅】&#10;一人当たり面積">
          <a:extLst>
            <a:ext uri="{FF2B5EF4-FFF2-40B4-BE49-F238E27FC236}">
              <a16:creationId xmlns:a16="http://schemas.microsoft.com/office/drawing/2014/main" id="{00000000-0008-0000-0100-00006E010000}"/>
            </a:ext>
          </a:extLst>
        </xdr:cNvPr>
        <xdr:cNvSpPr txBox="1"/>
      </xdr:nvSpPr>
      <xdr:spPr>
        <a:xfrm>
          <a:off x="6737427" y="1435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53421</xdr:rowOff>
    </xdr:from>
    <xdr:ext cx="469744" cy="259045"/>
    <xdr:sp macro="" textlink="">
      <xdr:nvSpPr>
        <xdr:cNvPr id="367" name="n_1mainValue【公営住宅】&#10;一人当たり面積">
          <a:extLst>
            <a:ext uri="{FF2B5EF4-FFF2-40B4-BE49-F238E27FC236}">
              <a16:creationId xmlns:a16="http://schemas.microsoft.com/office/drawing/2014/main" id="{00000000-0008-0000-0100-00006F010000}"/>
            </a:ext>
          </a:extLst>
        </xdr:cNvPr>
        <xdr:cNvSpPr txBox="1"/>
      </xdr:nvSpPr>
      <xdr:spPr>
        <a:xfrm>
          <a:off x="9391727" y="1376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94569</xdr:rowOff>
    </xdr:from>
    <xdr:ext cx="469744" cy="259045"/>
    <xdr:sp macro="" textlink="">
      <xdr:nvSpPr>
        <xdr:cNvPr id="368" name="n_2mainValue【公営住宅】&#10;一人当たり面積">
          <a:extLst>
            <a:ext uri="{FF2B5EF4-FFF2-40B4-BE49-F238E27FC236}">
              <a16:creationId xmlns:a16="http://schemas.microsoft.com/office/drawing/2014/main" id="{00000000-0008-0000-0100-000070010000}"/>
            </a:ext>
          </a:extLst>
        </xdr:cNvPr>
        <xdr:cNvSpPr txBox="1"/>
      </xdr:nvSpPr>
      <xdr:spPr>
        <a:xfrm>
          <a:off x="8515427" y="1381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105427</xdr:rowOff>
    </xdr:from>
    <xdr:ext cx="469744" cy="259045"/>
    <xdr:sp macro="" textlink="">
      <xdr:nvSpPr>
        <xdr:cNvPr id="369" name="n_3mainValue【公営住宅】&#10;一人当たり面積">
          <a:extLst>
            <a:ext uri="{FF2B5EF4-FFF2-40B4-BE49-F238E27FC236}">
              <a16:creationId xmlns:a16="http://schemas.microsoft.com/office/drawing/2014/main" id="{00000000-0008-0000-0100-000071010000}"/>
            </a:ext>
          </a:extLst>
        </xdr:cNvPr>
        <xdr:cNvSpPr txBox="1"/>
      </xdr:nvSpPr>
      <xdr:spPr>
        <a:xfrm>
          <a:off x="7626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111141</xdr:rowOff>
    </xdr:from>
    <xdr:ext cx="469744" cy="259045"/>
    <xdr:sp macro="" textlink="">
      <xdr:nvSpPr>
        <xdr:cNvPr id="370" name="n_4mainValue【公営住宅】&#10;一人当たり面積">
          <a:extLst>
            <a:ext uri="{FF2B5EF4-FFF2-40B4-BE49-F238E27FC236}">
              <a16:creationId xmlns:a16="http://schemas.microsoft.com/office/drawing/2014/main" id="{00000000-0008-0000-0100-000072010000}"/>
            </a:ext>
          </a:extLst>
        </xdr:cNvPr>
        <xdr:cNvSpPr txBox="1"/>
      </xdr:nvSpPr>
      <xdr:spPr>
        <a:xfrm>
          <a:off x="6737427" y="1382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認定こども園・幼稚園・保育所】&#10;有形固定資産減価償却率グラフ枠">
          <a:extLst>
            <a:ext uri="{FF2B5EF4-FFF2-40B4-BE49-F238E27FC236}">
              <a16:creationId xmlns:a16="http://schemas.microsoft.com/office/drawing/2014/main" id="{00000000-0008-0000-0100-00009A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38100</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flipV="1">
          <a:off x="16318864" y="58597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2" name="【認定こども園・幼稚園・保育所】&#10;有形固定資産減価償却率最小値テキスト">
          <a:extLst>
            <a:ext uri="{FF2B5EF4-FFF2-40B4-BE49-F238E27FC236}">
              <a16:creationId xmlns:a16="http://schemas.microsoft.com/office/drawing/2014/main" id="{00000000-0008-0000-0100-00009C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14" name="【認定こども園・幼稚園・保育所】&#10;有形固定資産減価償却率最大値テキスト">
          <a:extLst>
            <a:ext uri="{FF2B5EF4-FFF2-40B4-BE49-F238E27FC236}">
              <a16:creationId xmlns:a16="http://schemas.microsoft.com/office/drawing/2014/main" id="{00000000-0008-0000-0100-00009E010000}"/>
            </a:ext>
          </a:extLst>
        </xdr:cNvPr>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105427</xdr:rowOff>
    </xdr:from>
    <xdr:ext cx="405111" cy="259045"/>
    <xdr:sp macro="" textlink="">
      <xdr:nvSpPr>
        <xdr:cNvPr id="416" name="【認定こども園・幼稚園・保育所】&#10;有形固定資産減価償却率平均値テキスト">
          <a:extLst>
            <a:ext uri="{FF2B5EF4-FFF2-40B4-BE49-F238E27FC236}">
              <a16:creationId xmlns:a16="http://schemas.microsoft.com/office/drawing/2014/main" id="{00000000-0008-0000-0100-0000A0010000}"/>
            </a:ext>
          </a:extLst>
        </xdr:cNvPr>
        <xdr:cNvSpPr txBox="1"/>
      </xdr:nvSpPr>
      <xdr:spPr>
        <a:xfrm>
          <a:off x="16357600" y="627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417" name="フローチャート: 判断 416">
          <a:extLst>
            <a:ext uri="{FF2B5EF4-FFF2-40B4-BE49-F238E27FC236}">
              <a16:creationId xmlns:a16="http://schemas.microsoft.com/office/drawing/2014/main" id="{00000000-0008-0000-0100-0000A1010000}"/>
            </a:ext>
          </a:extLst>
        </xdr:cNvPr>
        <xdr:cNvSpPr/>
      </xdr:nvSpPr>
      <xdr:spPr>
        <a:xfrm>
          <a:off x="16268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63500</xdr:rowOff>
    </xdr:from>
    <xdr:to>
      <xdr:col>81</xdr:col>
      <xdr:colOff>101600</xdr:colOff>
      <xdr:row>37</xdr:row>
      <xdr:rowOff>165100</xdr:rowOff>
    </xdr:to>
    <xdr:sp macro="" textlink="">
      <xdr:nvSpPr>
        <xdr:cNvPr id="418" name="フローチャート: 判断 417">
          <a:extLst>
            <a:ext uri="{FF2B5EF4-FFF2-40B4-BE49-F238E27FC236}">
              <a16:creationId xmlns:a16="http://schemas.microsoft.com/office/drawing/2014/main" id="{00000000-0008-0000-0100-0000A2010000}"/>
            </a:ext>
          </a:extLst>
        </xdr:cNvPr>
        <xdr:cNvSpPr/>
      </xdr:nvSpPr>
      <xdr:spPr>
        <a:xfrm>
          <a:off x="15430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419" name="フローチャート: 判断 418">
          <a:extLst>
            <a:ext uri="{FF2B5EF4-FFF2-40B4-BE49-F238E27FC236}">
              <a16:creationId xmlns:a16="http://schemas.microsoft.com/office/drawing/2014/main" id="{00000000-0008-0000-0100-0000A3010000}"/>
            </a:ext>
          </a:extLst>
        </xdr:cNvPr>
        <xdr:cNvSpPr/>
      </xdr:nvSpPr>
      <xdr:spPr>
        <a:xfrm>
          <a:off x="14541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19685</xdr:rowOff>
    </xdr:from>
    <xdr:to>
      <xdr:col>72</xdr:col>
      <xdr:colOff>38100</xdr:colOff>
      <xdr:row>37</xdr:row>
      <xdr:rowOff>121285</xdr:rowOff>
    </xdr:to>
    <xdr:sp macro="" textlink="">
      <xdr:nvSpPr>
        <xdr:cNvPr id="420" name="フローチャート: 判断 419">
          <a:extLst>
            <a:ext uri="{FF2B5EF4-FFF2-40B4-BE49-F238E27FC236}">
              <a16:creationId xmlns:a16="http://schemas.microsoft.com/office/drawing/2014/main" id="{00000000-0008-0000-0100-0000A4010000}"/>
            </a:ext>
          </a:extLst>
        </xdr:cNvPr>
        <xdr:cNvSpPr/>
      </xdr:nvSpPr>
      <xdr:spPr>
        <a:xfrm>
          <a:off x="13652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50165</xdr:rowOff>
    </xdr:from>
    <xdr:to>
      <xdr:col>67</xdr:col>
      <xdr:colOff>101600</xdr:colOff>
      <xdr:row>37</xdr:row>
      <xdr:rowOff>151765</xdr:rowOff>
    </xdr:to>
    <xdr:sp macro="" textlink="">
      <xdr:nvSpPr>
        <xdr:cNvPr id="421" name="フローチャート: 判断 420">
          <a:extLst>
            <a:ext uri="{FF2B5EF4-FFF2-40B4-BE49-F238E27FC236}">
              <a16:creationId xmlns:a16="http://schemas.microsoft.com/office/drawing/2014/main" id="{00000000-0008-0000-0100-0000A5010000}"/>
            </a:ext>
          </a:extLst>
        </xdr:cNvPr>
        <xdr:cNvSpPr/>
      </xdr:nvSpPr>
      <xdr:spPr>
        <a:xfrm>
          <a:off x="12763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130175</xdr:rowOff>
    </xdr:from>
    <xdr:to>
      <xdr:col>85</xdr:col>
      <xdr:colOff>177800</xdr:colOff>
      <xdr:row>42</xdr:row>
      <xdr:rowOff>60325</xdr:rowOff>
    </xdr:to>
    <xdr:sp macro="" textlink="">
      <xdr:nvSpPr>
        <xdr:cNvPr id="427" name="楕円 426">
          <a:extLst>
            <a:ext uri="{FF2B5EF4-FFF2-40B4-BE49-F238E27FC236}">
              <a16:creationId xmlns:a16="http://schemas.microsoft.com/office/drawing/2014/main" id="{00000000-0008-0000-0100-0000AB010000}"/>
            </a:ext>
          </a:extLst>
        </xdr:cNvPr>
        <xdr:cNvSpPr/>
      </xdr:nvSpPr>
      <xdr:spPr>
        <a:xfrm>
          <a:off x="16268700" y="715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45102</xdr:rowOff>
    </xdr:from>
    <xdr:ext cx="405111" cy="259045"/>
    <xdr:sp macro="" textlink="">
      <xdr:nvSpPr>
        <xdr:cNvPr id="428" name="【認定こども園・幼稚園・保育所】&#10;有形固定資産減価償却率該当値テキスト">
          <a:extLst>
            <a:ext uri="{FF2B5EF4-FFF2-40B4-BE49-F238E27FC236}">
              <a16:creationId xmlns:a16="http://schemas.microsoft.com/office/drawing/2014/main" id="{00000000-0008-0000-0100-0000AC010000}"/>
            </a:ext>
          </a:extLst>
        </xdr:cNvPr>
        <xdr:cNvSpPr txBox="1"/>
      </xdr:nvSpPr>
      <xdr:spPr>
        <a:xfrm>
          <a:off x="16357600" y="7074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130175</xdr:rowOff>
    </xdr:from>
    <xdr:to>
      <xdr:col>81</xdr:col>
      <xdr:colOff>101600</xdr:colOff>
      <xdr:row>42</xdr:row>
      <xdr:rowOff>60325</xdr:rowOff>
    </xdr:to>
    <xdr:sp macro="" textlink="">
      <xdr:nvSpPr>
        <xdr:cNvPr id="429" name="楕円 428">
          <a:extLst>
            <a:ext uri="{FF2B5EF4-FFF2-40B4-BE49-F238E27FC236}">
              <a16:creationId xmlns:a16="http://schemas.microsoft.com/office/drawing/2014/main" id="{00000000-0008-0000-0100-0000AD010000}"/>
            </a:ext>
          </a:extLst>
        </xdr:cNvPr>
        <xdr:cNvSpPr/>
      </xdr:nvSpPr>
      <xdr:spPr>
        <a:xfrm>
          <a:off x="15430500" y="715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9525</xdr:rowOff>
    </xdr:from>
    <xdr:to>
      <xdr:col>85</xdr:col>
      <xdr:colOff>127000</xdr:colOff>
      <xdr:row>42</xdr:row>
      <xdr:rowOff>9525</xdr:rowOff>
    </xdr:to>
    <xdr:cxnSp macro="">
      <xdr:nvCxnSpPr>
        <xdr:cNvPr id="430" name="直線コネクタ 429">
          <a:extLst>
            <a:ext uri="{FF2B5EF4-FFF2-40B4-BE49-F238E27FC236}">
              <a16:creationId xmlns:a16="http://schemas.microsoft.com/office/drawing/2014/main" id="{00000000-0008-0000-0100-0000AE010000}"/>
            </a:ext>
          </a:extLst>
        </xdr:cNvPr>
        <xdr:cNvCxnSpPr/>
      </xdr:nvCxnSpPr>
      <xdr:spPr>
        <a:xfrm>
          <a:off x="15481300" y="72104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162560</xdr:rowOff>
    </xdr:from>
    <xdr:to>
      <xdr:col>76</xdr:col>
      <xdr:colOff>165100</xdr:colOff>
      <xdr:row>40</xdr:row>
      <xdr:rowOff>92710</xdr:rowOff>
    </xdr:to>
    <xdr:sp macro="" textlink="">
      <xdr:nvSpPr>
        <xdr:cNvPr id="431" name="楕円 430">
          <a:extLst>
            <a:ext uri="{FF2B5EF4-FFF2-40B4-BE49-F238E27FC236}">
              <a16:creationId xmlns:a16="http://schemas.microsoft.com/office/drawing/2014/main" id="{00000000-0008-0000-0100-0000AF010000}"/>
            </a:ext>
          </a:extLst>
        </xdr:cNvPr>
        <xdr:cNvSpPr/>
      </xdr:nvSpPr>
      <xdr:spPr>
        <a:xfrm>
          <a:off x="14541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41910</xdr:rowOff>
    </xdr:from>
    <xdr:to>
      <xdr:col>81</xdr:col>
      <xdr:colOff>50800</xdr:colOff>
      <xdr:row>42</xdr:row>
      <xdr:rowOff>9525</xdr:rowOff>
    </xdr:to>
    <xdr:cxnSp macro="">
      <xdr:nvCxnSpPr>
        <xdr:cNvPr id="432" name="直線コネクタ 431">
          <a:extLst>
            <a:ext uri="{FF2B5EF4-FFF2-40B4-BE49-F238E27FC236}">
              <a16:creationId xmlns:a16="http://schemas.microsoft.com/office/drawing/2014/main" id="{00000000-0008-0000-0100-0000B0010000}"/>
            </a:ext>
          </a:extLst>
        </xdr:cNvPr>
        <xdr:cNvCxnSpPr/>
      </xdr:nvCxnSpPr>
      <xdr:spPr>
        <a:xfrm>
          <a:off x="14592300" y="6899910"/>
          <a:ext cx="889000" cy="3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137795</xdr:rowOff>
    </xdr:from>
    <xdr:to>
      <xdr:col>72</xdr:col>
      <xdr:colOff>38100</xdr:colOff>
      <xdr:row>40</xdr:row>
      <xdr:rowOff>67945</xdr:rowOff>
    </xdr:to>
    <xdr:sp macro="" textlink="">
      <xdr:nvSpPr>
        <xdr:cNvPr id="433" name="楕円 432">
          <a:extLst>
            <a:ext uri="{FF2B5EF4-FFF2-40B4-BE49-F238E27FC236}">
              <a16:creationId xmlns:a16="http://schemas.microsoft.com/office/drawing/2014/main" id="{00000000-0008-0000-0100-0000B1010000}"/>
            </a:ext>
          </a:extLst>
        </xdr:cNvPr>
        <xdr:cNvSpPr/>
      </xdr:nvSpPr>
      <xdr:spPr>
        <a:xfrm>
          <a:off x="13652500" y="68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17145</xdr:rowOff>
    </xdr:from>
    <xdr:to>
      <xdr:col>76</xdr:col>
      <xdr:colOff>114300</xdr:colOff>
      <xdr:row>40</xdr:row>
      <xdr:rowOff>41910</xdr:rowOff>
    </xdr:to>
    <xdr:cxnSp macro="">
      <xdr:nvCxnSpPr>
        <xdr:cNvPr id="434" name="直線コネクタ 433">
          <a:extLst>
            <a:ext uri="{FF2B5EF4-FFF2-40B4-BE49-F238E27FC236}">
              <a16:creationId xmlns:a16="http://schemas.microsoft.com/office/drawing/2014/main" id="{00000000-0008-0000-0100-0000B2010000}"/>
            </a:ext>
          </a:extLst>
        </xdr:cNvPr>
        <xdr:cNvCxnSpPr/>
      </xdr:nvCxnSpPr>
      <xdr:spPr>
        <a:xfrm>
          <a:off x="13703300" y="687514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111125</xdr:rowOff>
    </xdr:from>
    <xdr:to>
      <xdr:col>67</xdr:col>
      <xdr:colOff>101600</xdr:colOff>
      <xdr:row>40</xdr:row>
      <xdr:rowOff>41275</xdr:rowOff>
    </xdr:to>
    <xdr:sp macro="" textlink="">
      <xdr:nvSpPr>
        <xdr:cNvPr id="435" name="楕円 434">
          <a:extLst>
            <a:ext uri="{FF2B5EF4-FFF2-40B4-BE49-F238E27FC236}">
              <a16:creationId xmlns:a16="http://schemas.microsoft.com/office/drawing/2014/main" id="{00000000-0008-0000-0100-0000B3010000}"/>
            </a:ext>
          </a:extLst>
        </xdr:cNvPr>
        <xdr:cNvSpPr/>
      </xdr:nvSpPr>
      <xdr:spPr>
        <a:xfrm>
          <a:off x="12763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161925</xdr:rowOff>
    </xdr:from>
    <xdr:to>
      <xdr:col>71</xdr:col>
      <xdr:colOff>177800</xdr:colOff>
      <xdr:row>40</xdr:row>
      <xdr:rowOff>17145</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a:off x="12814300" y="68484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10177</xdr:rowOff>
    </xdr:from>
    <xdr:ext cx="405111" cy="259045"/>
    <xdr:sp macro="" textlink="">
      <xdr:nvSpPr>
        <xdr:cNvPr id="437" name="n_1aveValue【認定こども園・幼稚園・保育所】&#10;有形固定資産減価償却率">
          <a:extLst>
            <a:ext uri="{FF2B5EF4-FFF2-40B4-BE49-F238E27FC236}">
              <a16:creationId xmlns:a16="http://schemas.microsoft.com/office/drawing/2014/main" id="{00000000-0008-0000-0100-0000B5010000}"/>
            </a:ext>
          </a:extLst>
        </xdr:cNvPr>
        <xdr:cNvSpPr txBox="1"/>
      </xdr:nvSpPr>
      <xdr:spPr>
        <a:xfrm>
          <a:off x="152660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107332</xdr:rowOff>
    </xdr:from>
    <xdr:ext cx="405111" cy="259045"/>
    <xdr:sp macro="" textlink="">
      <xdr:nvSpPr>
        <xdr:cNvPr id="438" name="n_2aveValue【認定こども園・幼稚園・保育所】&#10;有形固定資産減価償却率">
          <a:extLst>
            <a:ext uri="{FF2B5EF4-FFF2-40B4-BE49-F238E27FC236}">
              <a16:creationId xmlns:a16="http://schemas.microsoft.com/office/drawing/2014/main" id="{00000000-0008-0000-0100-0000B6010000}"/>
            </a:ext>
          </a:extLst>
        </xdr:cNvPr>
        <xdr:cNvSpPr txBox="1"/>
      </xdr:nvSpPr>
      <xdr:spPr>
        <a:xfrm>
          <a:off x="14389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137812</xdr:rowOff>
    </xdr:from>
    <xdr:ext cx="405111" cy="259045"/>
    <xdr:sp macro="" textlink="">
      <xdr:nvSpPr>
        <xdr:cNvPr id="439" name="n_3aveValue【認定こども園・幼稚園・保育所】&#10;有形固定資産減価償却率">
          <a:extLst>
            <a:ext uri="{FF2B5EF4-FFF2-40B4-BE49-F238E27FC236}">
              <a16:creationId xmlns:a16="http://schemas.microsoft.com/office/drawing/2014/main" id="{00000000-0008-0000-0100-0000B7010000}"/>
            </a:ext>
          </a:extLst>
        </xdr:cNvPr>
        <xdr:cNvSpPr txBox="1"/>
      </xdr:nvSpPr>
      <xdr:spPr>
        <a:xfrm>
          <a:off x="135007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168292</xdr:rowOff>
    </xdr:from>
    <xdr:ext cx="405111" cy="259045"/>
    <xdr:sp macro="" textlink="">
      <xdr:nvSpPr>
        <xdr:cNvPr id="440" name="n_4aveValue【認定こども園・幼稚園・保育所】&#10;有形固定資産減価償却率">
          <a:extLst>
            <a:ext uri="{FF2B5EF4-FFF2-40B4-BE49-F238E27FC236}">
              <a16:creationId xmlns:a16="http://schemas.microsoft.com/office/drawing/2014/main" id="{00000000-0008-0000-0100-0000B8010000}"/>
            </a:ext>
          </a:extLst>
        </xdr:cNvPr>
        <xdr:cNvSpPr txBox="1"/>
      </xdr:nvSpPr>
      <xdr:spPr>
        <a:xfrm>
          <a:off x="126117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51452</xdr:rowOff>
    </xdr:from>
    <xdr:ext cx="405111" cy="259045"/>
    <xdr:sp macro="" textlink="">
      <xdr:nvSpPr>
        <xdr:cNvPr id="441" name="n_1mainValue【認定こども園・幼稚園・保育所】&#10;有形固定資産減価償却率">
          <a:extLst>
            <a:ext uri="{FF2B5EF4-FFF2-40B4-BE49-F238E27FC236}">
              <a16:creationId xmlns:a16="http://schemas.microsoft.com/office/drawing/2014/main" id="{00000000-0008-0000-0100-0000B9010000}"/>
            </a:ext>
          </a:extLst>
        </xdr:cNvPr>
        <xdr:cNvSpPr txBox="1"/>
      </xdr:nvSpPr>
      <xdr:spPr>
        <a:xfrm>
          <a:off x="15266044" y="725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83837</xdr:rowOff>
    </xdr:from>
    <xdr:ext cx="405111" cy="259045"/>
    <xdr:sp macro="" textlink="">
      <xdr:nvSpPr>
        <xdr:cNvPr id="442" name="n_2mainValue【認定こども園・幼稚園・保育所】&#10;有形固定資産減価償却率">
          <a:extLst>
            <a:ext uri="{FF2B5EF4-FFF2-40B4-BE49-F238E27FC236}">
              <a16:creationId xmlns:a16="http://schemas.microsoft.com/office/drawing/2014/main" id="{00000000-0008-0000-0100-0000BA010000}"/>
            </a:ext>
          </a:extLst>
        </xdr:cNvPr>
        <xdr:cNvSpPr txBox="1"/>
      </xdr:nvSpPr>
      <xdr:spPr>
        <a:xfrm>
          <a:off x="143897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59072</xdr:rowOff>
    </xdr:from>
    <xdr:ext cx="405111" cy="259045"/>
    <xdr:sp macro="" textlink="">
      <xdr:nvSpPr>
        <xdr:cNvPr id="443" name="n_3main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3500744" y="691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32402</xdr:rowOff>
    </xdr:from>
    <xdr:ext cx="405111" cy="259045"/>
    <xdr:sp macro="" textlink="">
      <xdr:nvSpPr>
        <xdr:cNvPr id="444" name="n_4main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2611744" y="689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5" name="正方形/長方形 444">
          <a:extLst>
            <a:ext uri="{FF2B5EF4-FFF2-40B4-BE49-F238E27FC236}">
              <a16:creationId xmlns:a16="http://schemas.microsoft.com/office/drawing/2014/main" id="{00000000-0008-0000-0100-0000BD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6" name="正方形/長方形 445">
          <a:extLst>
            <a:ext uri="{FF2B5EF4-FFF2-40B4-BE49-F238E27FC236}">
              <a16:creationId xmlns:a16="http://schemas.microsoft.com/office/drawing/2014/main" id="{00000000-0008-0000-0100-0000BE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7" name="正方形/長方形 446">
          <a:extLst>
            <a:ext uri="{FF2B5EF4-FFF2-40B4-BE49-F238E27FC236}">
              <a16:creationId xmlns:a16="http://schemas.microsoft.com/office/drawing/2014/main" id="{00000000-0008-0000-0100-0000BF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認定こども園・幼稚園・保育所】&#10;一人当たり面積グラフ枠">
          <a:extLst>
            <a:ext uri="{FF2B5EF4-FFF2-40B4-BE49-F238E27FC236}">
              <a16:creationId xmlns:a16="http://schemas.microsoft.com/office/drawing/2014/main" id="{00000000-0008-0000-0100-0000D5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170906</xdr:rowOff>
    </xdr:from>
    <xdr:to>
      <xdr:col>116</xdr:col>
      <xdr:colOff>62864</xdr:colOff>
      <xdr:row>41</xdr:row>
      <xdr:rowOff>107224</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flipV="1">
          <a:off x="22160864" y="5657306"/>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111051</xdr:rowOff>
    </xdr:from>
    <xdr:ext cx="469744" cy="259045"/>
    <xdr:sp macro="" textlink="">
      <xdr:nvSpPr>
        <xdr:cNvPr id="471" name="【認定こども園・幼稚園・保育所】&#10;一人当たり面積最小値テキスト">
          <a:extLst>
            <a:ext uri="{FF2B5EF4-FFF2-40B4-BE49-F238E27FC236}">
              <a16:creationId xmlns:a16="http://schemas.microsoft.com/office/drawing/2014/main" id="{00000000-0008-0000-0100-0000D7010000}"/>
            </a:ext>
          </a:extLst>
        </xdr:cNvPr>
        <xdr:cNvSpPr txBox="1"/>
      </xdr:nvSpPr>
      <xdr:spPr>
        <a:xfrm>
          <a:off x="22199600" y="714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107224</xdr:rowOff>
    </xdr:from>
    <xdr:to>
      <xdr:col>116</xdr:col>
      <xdr:colOff>152400</xdr:colOff>
      <xdr:row>41</xdr:row>
      <xdr:rowOff>107224</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22072600" y="713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117583</xdr:rowOff>
    </xdr:from>
    <xdr:ext cx="469744" cy="259045"/>
    <xdr:sp macro="" textlink="">
      <xdr:nvSpPr>
        <xdr:cNvPr id="473" name="【認定こども園・幼稚園・保育所】&#10;一人当たり面積最大値テキスト">
          <a:extLst>
            <a:ext uri="{FF2B5EF4-FFF2-40B4-BE49-F238E27FC236}">
              <a16:creationId xmlns:a16="http://schemas.microsoft.com/office/drawing/2014/main" id="{00000000-0008-0000-0100-0000D9010000}"/>
            </a:ext>
          </a:extLst>
        </xdr:cNvPr>
        <xdr:cNvSpPr txBox="1"/>
      </xdr:nvSpPr>
      <xdr:spPr>
        <a:xfrm>
          <a:off x="22199600" y="543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170906</xdr:rowOff>
    </xdr:from>
    <xdr:to>
      <xdr:col>116</xdr:col>
      <xdr:colOff>152400</xdr:colOff>
      <xdr:row>32</xdr:row>
      <xdr:rowOff>170906</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22072600" y="565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108693</xdr:rowOff>
    </xdr:from>
    <xdr:ext cx="469744" cy="259045"/>
    <xdr:sp macro="" textlink="">
      <xdr:nvSpPr>
        <xdr:cNvPr id="475" name="【認定こども園・幼稚園・保育所】&#10;一人当たり面積平均値テキスト">
          <a:extLst>
            <a:ext uri="{FF2B5EF4-FFF2-40B4-BE49-F238E27FC236}">
              <a16:creationId xmlns:a16="http://schemas.microsoft.com/office/drawing/2014/main" id="{00000000-0008-0000-0100-0000DB010000}"/>
            </a:ext>
          </a:extLst>
        </xdr:cNvPr>
        <xdr:cNvSpPr txBox="1"/>
      </xdr:nvSpPr>
      <xdr:spPr>
        <a:xfrm>
          <a:off x="22199600" y="6280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85816</xdr:rowOff>
    </xdr:from>
    <xdr:to>
      <xdr:col>116</xdr:col>
      <xdr:colOff>114300</xdr:colOff>
      <xdr:row>38</xdr:row>
      <xdr:rowOff>15966</xdr:rowOff>
    </xdr:to>
    <xdr:sp macro="" textlink="">
      <xdr:nvSpPr>
        <xdr:cNvPr id="476" name="フローチャート: 判断 475">
          <a:extLst>
            <a:ext uri="{FF2B5EF4-FFF2-40B4-BE49-F238E27FC236}">
              <a16:creationId xmlns:a16="http://schemas.microsoft.com/office/drawing/2014/main" id="{00000000-0008-0000-0100-0000DC010000}"/>
            </a:ext>
          </a:extLst>
        </xdr:cNvPr>
        <xdr:cNvSpPr/>
      </xdr:nvSpPr>
      <xdr:spPr>
        <a:xfrm>
          <a:off x="221107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85816</xdr:rowOff>
    </xdr:from>
    <xdr:to>
      <xdr:col>112</xdr:col>
      <xdr:colOff>38100</xdr:colOff>
      <xdr:row>38</xdr:row>
      <xdr:rowOff>15966</xdr:rowOff>
    </xdr:to>
    <xdr:sp macro="" textlink="">
      <xdr:nvSpPr>
        <xdr:cNvPr id="477" name="フローチャート: 判断 476">
          <a:extLst>
            <a:ext uri="{FF2B5EF4-FFF2-40B4-BE49-F238E27FC236}">
              <a16:creationId xmlns:a16="http://schemas.microsoft.com/office/drawing/2014/main" id="{00000000-0008-0000-0100-0000DD010000}"/>
            </a:ext>
          </a:extLst>
        </xdr:cNvPr>
        <xdr:cNvSpPr/>
      </xdr:nvSpPr>
      <xdr:spPr>
        <a:xfrm>
          <a:off x="21272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108676</xdr:rowOff>
    </xdr:from>
    <xdr:to>
      <xdr:col>107</xdr:col>
      <xdr:colOff>101600</xdr:colOff>
      <xdr:row>38</xdr:row>
      <xdr:rowOff>38826</xdr:rowOff>
    </xdr:to>
    <xdr:sp macro="" textlink="">
      <xdr:nvSpPr>
        <xdr:cNvPr id="478" name="フローチャート: 判断 477">
          <a:extLst>
            <a:ext uri="{FF2B5EF4-FFF2-40B4-BE49-F238E27FC236}">
              <a16:creationId xmlns:a16="http://schemas.microsoft.com/office/drawing/2014/main" id="{00000000-0008-0000-0100-0000DE010000}"/>
            </a:ext>
          </a:extLst>
        </xdr:cNvPr>
        <xdr:cNvSpPr/>
      </xdr:nvSpPr>
      <xdr:spPr>
        <a:xfrm>
          <a:off x="20383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89081</xdr:rowOff>
    </xdr:from>
    <xdr:to>
      <xdr:col>102</xdr:col>
      <xdr:colOff>165100</xdr:colOff>
      <xdr:row>38</xdr:row>
      <xdr:rowOff>19231</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19494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160927</xdr:rowOff>
    </xdr:from>
    <xdr:to>
      <xdr:col>98</xdr:col>
      <xdr:colOff>38100</xdr:colOff>
      <xdr:row>38</xdr:row>
      <xdr:rowOff>91077</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18605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25400</xdr:rowOff>
    </xdr:from>
    <xdr:to>
      <xdr:col>116</xdr:col>
      <xdr:colOff>114300</xdr:colOff>
      <xdr:row>38</xdr:row>
      <xdr:rowOff>127000</xdr:rowOff>
    </xdr:to>
    <xdr:sp macro="" textlink="">
      <xdr:nvSpPr>
        <xdr:cNvPr id="486" name="楕円 485">
          <a:extLst>
            <a:ext uri="{FF2B5EF4-FFF2-40B4-BE49-F238E27FC236}">
              <a16:creationId xmlns:a16="http://schemas.microsoft.com/office/drawing/2014/main" id="{00000000-0008-0000-0100-0000E6010000}"/>
            </a:ext>
          </a:extLst>
        </xdr:cNvPr>
        <xdr:cNvSpPr/>
      </xdr:nvSpPr>
      <xdr:spPr>
        <a:xfrm>
          <a:off x="22110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3827</xdr:rowOff>
    </xdr:from>
    <xdr:ext cx="469744" cy="259045"/>
    <xdr:sp macro="" textlink="">
      <xdr:nvSpPr>
        <xdr:cNvPr id="487" name="【認定こども園・幼稚園・保育所】&#10;一人当たり面積該当値テキスト">
          <a:extLst>
            <a:ext uri="{FF2B5EF4-FFF2-40B4-BE49-F238E27FC236}">
              <a16:creationId xmlns:a16="http://schemas.microsoft.com/office/drawing/2014/main" id="{00000000-0008-0000-0100-0000E7010000}"/>
            </a:ext>
          </a:extLst>
        </xdr:cNvPr>
        <xdr:cNvSpPr txBox="1"/>
      </xdr:nvSpPr>
      <xdr:spPr>
        <a:xfrm>
          <a:off x="22199600"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41728</xdr:rowOff>
    </xdr:from>
    <xdr:to>
      <xdr:col>112</xdr:col>
      <xdr:colOff>38100</xdr:colOff>
      <xdr:row>38</xdr:row>
      <xdr:rowOff>143328</xdr:rowOff>
    </xdr:to>
    <xdr:sp macro="" textlink="">
      <xdr:nvSpPr>
        <xdr:cNvPr id="488" name="楕円 487">
          <a:extLst>
            <a:ext uri="{FF2B5EF4-FFF2-40B4-BE49-F238E27FC236}">
              <a16:creationId xmlns:a16="http://schemas.microsoft.com/office/drawing/2014/main" id="{00000000-0008-0000-0100-0000E8010000}"/>
            </a:ext>
          </a:extLst>
        </xdr:cNvPr>
        <xdr:cNvSpPr/>
      </xdr:nvSpPr>
      <xdr:spPr>
        <a:xfrm>
          <a:off x="21272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76200</xdr:rowOff>
    </xdr:from>
    <xdr:to>
      <xdr:col>116</xdr:col>
      <xdr:colOff>63500</xdr:colOff>
      <xdr:row>38</xdr:row>
      <xdr:rowOff>92528</xdr:rowOff>
    </xdr:to>
    <xdr:cxnSp macro="">
      <xdr:nvCxnSpPr>
        <xdr:cNvPr id="489" name="直線コネクタ 488">
          <a:extLst>
            <a:ext uri="{FF2B5EF4-FFF2-40B4-BE49-F238E27FC236}">
              <a16:creationId xmlns:a16="http://schemas.microsoft.com/office/drawing/2014/main" id="{00000000-0008-0000-0100-0000E9010000}"/>
            </a:ext>
          </a:extLst>
        </xdr:cNvPr>
        <xdr:cNvCxnSpPr/>
      </xdr:nvCxnSpPr>
      <xdr:spPr>
        <a:xfrm flipV="1">
          <a:off x="21323300" y="65913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7439</xdr:rowOff>
    </xdr:from>
    <xdr:to>
      <xdr:col>107</xdr:col>
      <xdr:colOff>101600</xdr:colOff>
      <xdr:row>35</xdr:row>
      <xdr:rowOff>109039</xdr:rowOff>
    </xdr:to>
    <xdr:sp macro="" textlink="">
      <xdr:nvSpPr>
        <xdr:cNvPr id="490" name="楕円 489">
          <a:extLst>
            <a:ext uri="{FF2B5EF4-FFF2-40B4-BE49-F238E27FC236}">
              <a16:creationId xmlns:a16="http://schemas.microsoft.com/office/drawing/2014/main" id="{00000000-0008-0000-0100-0000EA010000}"/>
            </a:ext>
          </a:extLst>
        </xdr:cNvPr>
        <xdr:cNvSpPr/>
      </xdr:nvSpPr>
      <xdr:spPr>
        <a:xfrm>
          <a:off x="20383500" y="600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58239</xdr:rowOff>
    </xdr:from>
    <xdr:to>
      <xdr:col>111</xdr:col>
      <xdr:colOff>177800</xdr:colOff>
      <xdr:row>38</xdr:row>
      <xdr:rowOff>92528</xdr:rowOff>
    </xdr:to>
    <xdr:cxnSp macro="">
      <xdr:nvCxnSpPr>
        <xdr:cNvPr id="491" name="直線コネクタ 490">
          <a:extLst>
            <a:ext uri="{FF2B5EF4-FFF2-40B4-BE49-F238E27FC236}">
              <a16:creationId xmlns:a16="http://schemas.microsoft.com/office/drawing/2014/main" id="{00000000-0008-0000-0100-0000EB010000}"/>
            </a:ext>
          </a:extLst>
        </xdr:cNvPr>
        <xdr:cNvCxnSpPr/>
      </xdr:nvCxnSpPr>
      <xdr:spPr>
        <a:xfrm>
          <a:off x="20434300" y="6058989"/>
          <a:ext cx="889000" cy="54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30299</xdr:rowOff>
    </xdr:from>
    <xdr:to>
      <xdr:col>102</xdr:col>
      <xdr:colOff>165100</xdr:colOff>
      <xdr:row>35</xdr:row>
      <xdr:rowOff>131899</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19494500" y="603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58239</xdr:rowOff>
    </xdr:from>
    <xdr:to>
      <xdr:col>107</xdr:col>
      <xdr:colOff>50800</xdr:colOff>
      <xdr:row>35</xdr:row>
      <xdr:rowOff>81099</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flipV="1">
          <a:off x="19545300" y="605898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43361</xdr:rowOff>
    </xdr:from>
    <xdr:to>
      <xdr:col>98</xdr:col>
      <xdr:colOff>38100</xdr:colOff>
      <xdr:row>35</xdr:row>
      <xdr:rowOff>144961</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18605500" y="604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81099</xdr:rowOff>
    </xdr:from>
    <xdr:to>
      <xdr:col>102</xdr:col>
      <xdr:colOff>114300</xdr:colOff>
      <xdr:row>35</xdr:row>
      <xdr:rowOff>94161</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flipV="1">
          <a:off x="18656300" y="608184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32493</xdr:rowOff>
    </xdr:from>
    <xdr:ext cx="469744" cy="259045"/>
    <xdr:sp macro="" textlink="">
      <xdr:nvSpPr>
        <xdr:cNvPr id="496" name="n_1aveValue【認定こども園・幼稚園・保育所】&#10;一人当たり面積">
          <a:extLst>
            <a:ext uri="{FF2B5EF4-FFF2-40B4-BE49-F238E27FC236}">
              <a16:creationId xmlns:a16="http://schemas.microsoft.com/office/drawing/2014/main" id="{00000000-0008-0000-0100-0000F0010000}"/>
            </a:ext>
          </a:extLst>
        </xdr:cNvPr>
        <xdr:cNvSpPr txBox="1"/>
      </xdr:nvSpPr>
      <xdr:spPr>
        <a:xfrm>
          <a:off x="21075727" y="620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29953</xdr:rowOff>
    </xdr:from>
    <xdr:ext cx="469744" cy="259045"/>
    <xdr:sp macro="" textlink="">
      <xdr:nvSpPr>
        <xdr:cNvPr id="497" name="n_2aveValue【認定こども園・幼稚園・保育所】&#10;一人当たり面積">
          <a:extLst>
            <a:ext uri="{FF2B5EF4-FFF2-40B4-BE49-F238E27FC236}">
              <a16:creationId xmlns:a16="http://schemas.microsoft.com/office/drawing/2014/main" id="{00000000-0008-0000-0100-0000F1010000}"/>
            </a:ext>
          </a:extLst>
        </xdr:cNvPr>
        <xdr:cNvSpPr txBox="1"/>
      </xdr:nvSpPr>
      <xdr:spPr>
        <a:xfrm>
          <a:off x="20199427" y="654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10358</xdr:rowOff>
    </xdr:from>
    <xdr:ext cx="469744" cy="259045"/>
    <xdr:sp macro="" textlink="">
      <xdr:nvSpPr>
        <xdr:cNvPr id="498" name="n_3aveValue【認定こども園・幼稚園・保育所】&#10;一人当たり面積">
          <a:extLst>
            <a:ext uri="{FF2B5EF4-FFF2-40B4-BE49-F238E27FC236}">
              <a16:creationId xmlns:a16="http://schemas.microsoft.com/office/drawing/2014/main" id="{00000000-0008-0000-0100-0000F2010000}"/>
            </a:ext>
          </a:extLst>
        </xdr:cNvPr>
        <xdr:cNvSpPr txBox="1"/>
      </xdr:nvSpPr>
      <xdr:spPr>
        <a:xfrm>
          <a:off x="19310427" y="652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82204</xdr:rowOff>
    </xdr:from>
    <xdr:ext cx="469744" cy="259045"/>
    <xdr:sp macro="" textlink="">
      <xdr:nvSpPr>
        <xdr:cNvPr id="499" name="n_4ave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18421427" y="659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134455</xdr:rowOff>
    </xdr:from>
    <xdr:ext cx="469744" cy="259045"/>
    <xdr:sp macro="" textlink="">
      <xdr:nvSpPr>
        <xdr:cNvPr id="500" name="n_1main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21075727" y="664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125566</xdr:rowOff>
    </xdr:from>
    <xdr:ext cx="469744" cy="259045"/>
    <xdr:sp macro="" textlink="">
      <xdr:nvSpPr>
        <xdr:cNvPr id="501" name="n_2main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20199427" y="5783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148426</xdr:rowOff>
    </xdr:from>
    <xdr:ext cx="469744" cy="259045"/>
    <xdr:sp macro="" textlink="">
      <xdr:nvSpPr>
        <xdr:cNvPr id="502" name="n_3main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9310427" y="580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33</xdr:row>
      <xdr:rowOff>161488</xdr:rowOff>
    </xdr:from>
    <xdr:ext cx="469744" cy="259045"/>
    <xdr:sp macro="" textlink="">
      <xdr:nvSpPr>
        <xdr:cNvPr id="503" name="n_4main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18421427" y="5819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00000000-0008-0000-0100-000011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26126</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flipV="1">
          <a:off x="16318864" y="9519557"/>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29953</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00000000-0008-0000-0100-000013020000}"/>
            </a:ext>
          </a:extLst>
        </xdr:cNvPr>
        <xdr:cNvSpPr txBox="1"/>
      </xdr:nvSpPr>
      <xdr:spPr>
        <a:xfrm>
          <a:off x="16357600" y="1100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26126</xdr:rowOff>
    </xdr:from>
    <xdr:to>
      <xdr:col>86</xdr:col>
      <xdr:colOff>25400</xdr:colOff>
      <xdr:row>64</xdr:row>
      <xdr:rowOff>26126</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6230600" y="1099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00000000-0008-0000-0100-000015020000}"/>
            </a:ext>
          </a:extLst>
        </xdr:cNvPr>
        <xdr:cNvSpPr txBox="1"/>
      </xdr:nvSpPr>
      <xdr:spPr>
        <a:xfrm>
          <a:off x="16357600" y="929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52087</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00000000-0008-0000-0100-000017020000}"/>
            </a:ext>
          </a:extLst>
        </xdr:cNvPr>
        <xdr:cNvSpPr txBox="1"/>
      </xdr:nvSpPr>
      <xdr:spPr>
        <a:xfrm>
          <a:off x="16357600" y="999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536" name="フローチャート: 判断 535">
          <a:extLst>
            <a:ext uri="{FF2B5EF4-FFF2-40B4-BE49-F238E27FC236}">
              <a16:creationId xmlns:a16="http://schemas.microsoft.com/office/drawing/2014/main" id="{00000000-0008-0000-0100-000018020000}"/>
            </a:ext>
          </a:extLst>
        </xdr:cNvPr>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171269</xdr:rowOff>
    </xdr:from>
    <xdr:to>
      <xdr:col>81</xdr:col>
      <xdr:colOff>101600</xdr:colOff>
      <xdr:row>59</xdr:row>
      <xdr:rowOff>101419</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54305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19413</xdr:rowOff>
    </xdr:from>
    <xdr:to>
      <xdr:col>76</xdr:col>
      <xdr:colOff>165100</xdr:colOff>
      <xdr:row>59</xdr:row>
      <xdr:rowOff>121013</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4541500" y="1013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99423</xdr:rowOff>
    </xdr:from>
    <xdr:to>
      <xdr:col>72</xdr:col>
      <xdr:colOff>38100</xdr:colOff>
      <xdr:row>59</xdr:row>
      <xdr:rowOff>29573</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36525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73297</xdr:rowOff>
    </xdr:from>
    <xdr:to>
      <xdr:col>67</xdr:col>
      <xdr:colOff>101600</xdr:colOff>
      <xdr:row>59</xdr:row>
      <xdr:rowOff>3447</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2763500" y="1001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97790</xdr:rowOff>
    </xdr:from>
    <xdr:to>
      <xdr:col>85</xdr:col>
      <xdr:colOff>177800</xdr:colOff>
      <xdr:row>64</xdr:row>
      <xdr:rowOff>27940</xdr:rowOff>
    </xdr:to>
    <xdr:sp macro="" textlink="">
      <xdr:nvSpPr>
        <xdr:cNvPr id="546" name="楕円 545">
          <a:extLst>
            <a:ext uri="{FF2B5EF4-FFF2-40B4-BE49-F238E27FC236}">
              <a16:creationId xmlns:a16="http://schemas.microsoft.com/office/drawing/2014/main" id="{00000000-0008-0000-0100-000022020000}"/>
            </a:ext>
          </a:extLst>
        </xdr:cNvPr>
        <xdr:cNvSpPr/>
      </xdr:nvSpPr>
      <xdr:spPr>
        <a:xfrm>
          <a:off x="162687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12717</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00000000-0008-0000-0100-000023020000}"/>
            </a:ext>
          </a:extLst>
        </xdr:cNvPr>
        <xdr:cNvSpPr txBox="1"/>
      </xdr:nvSpPr>
      <xdr:spPr>
        <a:xfrm>
          <a:off x="16357600" y="1081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71665</xdr:rowOff>
    </xdr:from>
    <xdr:to>
      <xdr:col>81</xdr:col>
      <xdr:colOff>101600</xdr:colOff>
      <xdr:row>64</xdr:row>
      <xdr:rowOff>1815</xdr:rowOff>
    </xdr:to>
    <xdr:sp macro="" textlink="">
      <xdr:nvSpPr>
        <xdr:cNvPr id="548" name="楕円 547">
          <a:extLst>
            <a:ext uri="{FF2B5EF4-FFF2-40B4-BE49-F238E27FC236}">
              <a16:creationId xmlns:a16="http://schemas.microsoft.com/office/drawing/2014/main" id="{00000000-0008-0000-0100-000024020000}"/>
            </a:ext>
          </a:extLst>
        </xdr:cNvPr>
        <xdr:cNvSpPr/>
      </xdr:nvSpPr>
      <xdr:spPr>
        <a:xfrm>
          <a:off x="15430500" y="108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122465</xdr:rowOff>
    </xdr:from>
    <xdr:to>
      <xdr:col>85</xdr:col>
      <xdr:colOff>127000</xdr:colOff>
      <xdr:row>63</xdr:row>
      <xdr:rowOff>148590</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a:off x="15481300" y="10923815"/>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153307</xdr:rowOff>
    </xdr:from>
    <xdr:to>
      <xdr:col>76</xdr:col>
      <xdr:colOff>165100</xdr:colOff>
      <xdr:row>62</xdr:row>
      <xdr:rowOff>83457</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45415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32657</xdr:rowOff>
    </xdr:from>
    <xdr:to>
      <xdr:col>81</xdr:col>
      <xdr:colOff>50800</xdr:colOff>
      <xdr:row>63</xdr:row>
      <xdr:rowOff>122465</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4592300" y="10662557"/>
          <a:ext cx="8890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114119</xdr:rowOff>
    </xdr:from>
    <xdr:to>
      <xdr:col>72</xdr:col>
      <xdr:colOff>38100</xdr:colOff>
      <xdr:row>62</xdr:row>
      <xdr:rowOff>44269</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3652500" y="105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164919</xdr:rowOff>
    </xdr:from>
    <xdr:to>
      <xdr:col>76</xdr:col>
      <xdr:colOff>114300</xdr:colOff>
      <xdr:row>62</xdr:row>
      <xdr:rowOff>32657</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3703300" y="1062336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74930</xdr:rowOff>
    </xdr:from>
    <xdr:to>
      <xdr:col>67</xdr:col>
      <xdr:colOff>101600</xdr:colOff>
      <xdr:row>62</xdr:row>
      <xdr:rowOff>5080</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2763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125730</xdr:rowOff>
    </xdr:from>
    <xdr:to>
      <xdr:col>71</xdr:col>
      <xdr:colOff>177800</xdr:colOff>
      <xdr:row>61</xdr:row>
      <xdr:rowOff>164919</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2814300" y="1058418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117946</xdr:rowOff>
    </xdr:from>
    <xdr:ext cx="405111" cy="259045"/>
    <xdr:sp macro="" textlink="">
      <xdr:nvSpPr>
        <xdr:cNvPr id="556" name="n_1aveValue【学校施設】&#10;有形固定資産減価償却率">
          <a:extLst>
            <a:ext uri="{FF2B5EF4-FFF2-40B4-BE49-F238E27FC236}">
              <a16:creationId xmlns:a16="http://schemas.microsoft.com/office/drawing/2014/main" id="{00000000-0008-0000-0100-00002C020000}"/>
            </a:ext>
          </a:extLst>
        </xdr:cNvPr>
        <xdr:cNvSpPr txBox="1"/>
      </xdr:nvSpPr>
      <xdr:spPr>
        <a:xfrm>
          <a:off x="15266044" y="989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137540</xdr:rowOff>
    </xdr:from>
    <xdr:ext cx="405111" cy="259045"/>
    <xdr:sp macro="" textlink="">
      <xdr:nvSpPr>
        <xdr:cNvPr id="557" name="n_2aveValue【学校施設】&#10;有形固定資産減価償却率">
          <a:extLst>
            <a:ext uri="{FF2B5EF4-FFF2-40B4-BE49-F238E27FC236}">
              <a16:creationId xmlns:a16="http://schemas.microsoft.com/office/drawing/2014/main" id="{00000000-0008-0000-0100-00002D020000}"/>
            </a:ext>
          </a:extLst>
        </xdr:cNvPr>
        <xdr:cNvSpPr txBox="1"/>
      </xdr:nvSpPr>
      <xdr:spPr>
        <a:xfrm>
          <a:off x="14389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46100</xdr:rowOff>
    </xdr:from>
    <xdr:ext cx="405111" cy="259045"/>
    <xdr:sp macro="" textlink="">
      <xdr:nvSpPr>
        <xdr:cNvPr id="558" name="n_3aveValue【学校施設】&#10;有形固定資産減価償却率">
          <a:extLst>
            <a:ext uri="{FF2B5EF4-FFF2-40B4-BE49-F238E27FC236}">
              <a16:creationId xmlns:a16="http://schemas.microsoft.com/office/drawing/2014/main" id="{00000000-0008-0000-0100-00002E020000}"/>
            </a:ext>
          </a:extLst>
        </xdr:cNvPr>
        <xdr:cNvSpPr txBox="1"/>
      </xdr:nvSpPr>
      <xdr:spPr>
        <a:xfrm>
          <a:off x="135007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19974</xdr:rowOff>
    </xdr:from>
    <xdr:ext cx="405111" cy="259045"/>
    <xdr:sp macro="" textlink="">
      <xdr:nvSpPr>
        <xdr:cNvPr id="559" name="n_4aveValue【学校施設】&#10;有形固定資産減価償却率">
          <a:extLst>
            <a:ext uri="{FF2B5EF4-FFF2-40B4-BE49-F238E27FC236}">
              <a16:creationId xmlns:a16="http://schemas.microsoft.com/office/drawing/2014/main" id="{00000000-0008-0000-0100-00002F020000}"/>
            </a:ext>
          </a:extLst>
        </xdr:cNvPr>
        <xdr:cNvSpPr txBox="1"/>
      </xdr:nvSpPr>
      <xdr:spPr>
        <a:xfrm>
          <a:off x="12611744" y="979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164392</xdr:rowOff>
    </xdr:from>
    <xdr:ext cx="405111" cy="259045"/>
    <xdr:sp macro="" textlink="">
      <xdr:nvSpPr>
        <xdr:cNvPr id="560" name="n_1mainValue【学校施設】&#10;有形固定資産減価償却率">
          <a:extLst>
            <a:ext uri="{FF2B5EF4-FFF2-40B4-BE49-F238E27FC236}">
              <a16:creationId xmlns:a16="http://schemas.microsoft.com/office/drawing/2014/main" id="{00000000-0008-0000-0100-000030020000}"/>
            </a:ext>
          </a:extLst>
        </xdr:cNvPr>
        <xdr:cNvSpPr txBox="1"/>
      </xdr:nvSpPr>
      <xdr:spPr>
        <a:xfrm>
          <a:off x="15266044" y="10965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74584</xdr:rowOff>
    </xdr:from>
    <xdr:ext cx="405111" cy="259045"/>
    <xdr:sp macro="" textlink="">
      <xdr:nvSpPr>
        <xdr:cNvPr id="561" name="n_2mainValue【学校施設】&#10;有形固定資産減価償却率">
          <a:extLst>
            <a:ext uri="{FF2B5EF4-FFF2-40B4-BE49-F238E27FC236}">
              <a16:creationId xmlns:a16="http://schemas.microsoft.com/office/drawing/2014/main" id="{00000000-0008-0000-0100-000031020000}"/>
            </a:ext>
          </a:extLst>
        </xdr:cNvPr>
        <xdr:cNvSpPr txBox="1"/>
      </xdr:nvSpPr>
      <xdr:spPr>
        <a:xfrm>
          <a:off x="14389744" y="1070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35396</xdr:rowOff>
    </xdr:from>
    <xdr:ext cx="405111" cy="259045"/>
    <xdr:sp macro="" textlink="">
      <xdr:nvSpPr>
        <xdr:cNvPr id="562" name="n_3mainValue【学校施設】&#10;有形固定資産減価償却率">
          <a:extLst>
            <a:ext uri="{FF2B5EF4-FFF2-40B4-BE49-F238E27FC236}">
              <a16:creationId xmlns:a16="http://schemas.microsoft.com/office/drawing/2014/main" id="{00000000-0008-0000-0100-000032020000}"/>
            </a:ext>
          </a:extLst>
        </xdr:cNvPr>
        <xdr:cNvSpPr txBox="1"/>
      </xdr:nvSpPr>
      <xdr:spPr>
        <a:xfrm>
          <a:off x="13500744" y="1066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167657</xdr:rowOff>
    </xdr:from>
    <xdr:ext cx="405111" cy="259045"/>
    <xdr:sp macro="" textlink="">
      <xdr:nvSpPr>
        <xdr:cNvPr id="563" name="n_4mainValue【学校施設】&#10;有形固定資産減価償却率">
          <a:extLst>
            <a:ext uri="{FF2B5EF4-FFF2-40B4-BE49-F238E27FC236}">
              <a16:creationId xmlns:a16="http://schemas.microsoft.com/office/drawing/2014/main" id="{00000000-0008-0000-0100-000033020000}"/>
            </a:ext>
          </a:extLst>
        </xdr:cNvPr>
        <xdr:cNvSpPr txBox="1"/>
      </xdr:nvSpPr>
      <xdr:spPr>
        <a:xfrm>
          <a:off x="12611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00000000-0008-0000-0100-00004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79030</xdr:rowOff>
    </xdr:from>
    <xdr:to>
      <xdr:col>116</xdr:col>
      <xdr:colOff>62864</xdr:colOff>
      <xdr:row>63</xdr:row>
      <xdr:rowOff>64335</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flipV="1">
          <a:off x="22160864" y="9680230"/>
          <a:ext cx="0" cy="1185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68162</xdr:rowOff>
    </xdr:from>
    <xdr:ext cx="469744" cy="259045"/>
    <xdr:sp macro="" textlink="">
      <xdr:nvSpPr>
        <xdr:cNvPr id="591" name="【学校施設】&#10;一人当たり面積最小値テキスト">
          <a:extLst>
            <a:ext uri="{FF2B5EF4-FFF2-40B4-BE49-F238E27FC236}">
              <a16:creationId xmlns:a16="http://schemas.microsoft.com/office/drawing/2014/main" id="{00000000-0008-0000-0100-00004F020000}"/>
            </a:ext>
          </a:extLst>
        </xdr:cNvPr>
        <xdr:cNvSpPr txBox="1"/>
      </xdr:nvSpPr>
      <xdr:spPr>
        <a:xfrm>
          <a:off x="22199600" y="1086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64335</xdr:rowOff>
    </xdr:from>
    <xdr:to>
      <xdr:col>116</xdr:col>
      <xdr:colOff>152400</xdr:colOff>
      <xdr:row>63</xdr:row>
      <xdr:rowOff>64335</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22072600" y="1086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25707</xdr:rowOff>
    </xdr:from>
    <xdr:ext cx="469744" cy="259045"/>
    <xdr:sp macro="" textlink="">
      <xdr:nvSpPr>
        <xdr:cNvPr id="593" name="【学校施設】&#10;一人当たり面積最大値テキスト">
          <a:extLst>
            <a:ext uri="{FF2B5EF4-FFF2-40B4-BE49-F238E27FC236}">
              <a16:creationId xmlns:a16="http://schemas.microsoft.com/office/drawing/2014/main" id="{00000000-0008-0000-0100-000051020000}"/>
            </a:ext>
          </a:extLst>
        </xdr:cNvPr>
        <xdr:cNvSpPr txBox="1"/>
      </xdr:nvSpPr>
      <xdr:spPr>
        <a:xfrm>
          <a:off x="22199600" y="945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79030</xdr:rowOff>
    </xdr:from>
    <xdr:to>
      <xdr:col>116</xdr:col>
      <xdr:colOff>152400</xdr:colOff>
      <xdr:row>56</xdr:row>
      <xdr:rowOff>79030</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22072600" y="968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113120</xdr:rowOff>
    </xdr:from>
    <xdr:ext cx="469744" cy="259045"/>
    <xdr:sp macro="" textlink="">
      <xdr:nvSpPr>
        <xdr:cNvPr id="595" name="【学校施設】&#10;一人当たり面積平均値テキスト">
          <a:extLst>
            <a:ext uri="{FF2B5EF4-FFF2-40B4-BE49-F238E27FC236}">
              <a16:creationId xmlns:a16="http://schemas.microsoft.com/office/drawing/2014/main" id="{00000000-0008-0000-0100-000053020000}"/>
            </a:ext>
          </a:extLst>
        </xdr:cNvPr>
        <xdr:cNvSpPr txBox="1"/>
      </xdr:nvSpPr>
      <xdr:spPr>
        <a:xfrm>
          <a:off x="22199600" y="10400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134693</xdr:rowOff>
    </xdr:from>
    <xdr:to>
      <xdr:col>116</xdr:col>
      <xdr:colOff>114300</xdr:colOff>
      <xdr:row>61</xdr:row>
      <xdr:rowOff>64843</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22110700" y="1042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111179</xdr:rowOff>
    </xdr:from>
    <xdr:to>
      <xdr:col>112</xdr:col>
      <xdr:colOff>38100</xdr:colOff>
      <xdr:row>61</xdr:row>
      <xdr:rowOff>41329</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21272500" y="1039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135999</xdr:rowOff>
    </xdr:from>
    <xdr:to>
      <xdr:col>107</xdr:col>
      <xdr:colOff>101600</xdr:colOff>
      <xdr:row>61</xdr:row>
      <xdr:rowOff>66149</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20383500" y="10422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11249</xdr:rowOff>
    </xdr:from>
    <xdr:to>
      <xdr:col>102</xdr:col>
      <xdr:colOff>165100</xdr:colOff>
      <xdr:row>60</xdr:row>
      <xdr:rowOff>112849</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19494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21372</xdr:rowOff>
    </xdr:from>
    <xdr:to>
      <xdr:col>98</xdr:col>
      <xdr:colOff>38100</xdr:colOff>
      <xdr:row>61</xdr:row>
      <xdr:rowOff>122972</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18605500" y="1047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5370</xdr:rowOff>
    </xdr:from>
    <xdr:to>
      <xdr:col>116</xdr:col>
      <xdr:colOff>114300</xdr:colOff>
      <xdr:row>60</xdr:row>
      <xdr:rowOff>106970</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22110700" y="102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28247</xdr:rowOff>
    </xdr:from>
    <xdr:ext cx="469744" cy="259045"/>
    <xdr:sp macro="" textlink="">
      <xdr:nvSpPr>
        <xdr:cNvPr id="607" name="【学校施設】&#10;一人当たり面積該当値テキスト">
          <a:extLst>
            <a:ext uri="{FF2B5EF4-FFF2-40B4-BE49-F238E27FC236}">
              <a16:creationId xmlns:a16="http://schemas.microsoft.com/office/drawing/2014/main" id="{00000000-0008-0000-0100-00005F020000}"/>
            </a:ext>
          </a:extLst>
        </xdr:cNvPr>
        <xdr:cNvSpPr txBox="1"/>
      </xdr:nvSpPr>
      <xdr:spPr>
        <a:xfrm>
          <a:off x="22199600" y="1014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37374</xdr:rowOff>
    </xdr:from>
    <xdr:to>
      <xdr:col>112</xdr:col>
      <xdr:colOff>38100</xdr:colOff>
      <xdr:row>60</xdr:row>
      <xdr:rowOff>138974</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21272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56170</xdr:rowOff>
    </xdr:from>
    <xdr:to>
      <xdr:col>116</xdr:col>
      <xdr:colOff>63500</xdr:colOff>
      <xdr:row>60</xdr:row>
      <xdr:rowOff>88174</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flipV="1">
          <a:off x="21323300" y="1034317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63826</xdr:rowOff>
    </xdr:from>
    <xdr:to>
      <xdr:col>107</xdr:col>
      <xdr:colOff>101600</xdr:colOff>
      <xdr:row>61</xdr:row>
      <xdr:rowOff>165426</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20383500" y="1052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88174</xdr:rowOff>
    </xdr:from>
    <xdr:to>
      <xdr:col>111</xdr:col>
      <xdr:colOff>177800</xdr:colOff>
      <xdr:row>61</xdr:row>
      <xdr:rowOff>114626</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flipV="1">
          <a:off x="20434300" y="10375174"/>
          <a:ext cx="889000" cy="19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85380</xdr:rowOff>
    </xdr:from>
    <xdr:to>
      <xdr:col>102</xdr:col>
      <xdr:colOff>165100</xdr:colOff>
      <xdr:row>62</xdr:row>
      <xdr:rowOff>15530</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19494500" y="105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114626</xdr:rowOff>
    </xdr:from>
    <xdr:to>
      <xdr:col>107</xdr:col>
      <xdr:colOff>50800</xdr:colOff>
      <xdr:row>61</xdr:row>
      <xdr:rowOff>136180</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flipV="1">
          <a:off x="19545300" y="10573076"/>
          <a:ext cx="889000" cy="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97790</xdr:rowOff>
    </xdr:from>
    <xdr:to>
      <xdr:col>98</xdr:col>
      <xdr:colOff>38100</xdr:colOff>
      <xdr:row>62</xdr:row>
      <xdr:rowOff>27940</xdr:rowOff>
    </xdr:to>
    <xdr:sp macro="" textlink="">
      <xdr:nvSpPr>
        <xdr:cNvPr id="614" name="楕円 613">
          <a:extLst>
            <a:ext uri="{FF2B5EF4-FFF2-40B4-BE49-F238E27FC236}">
              <a16:creationId xmlns:a16="http://schemas.microsoft.com/office/drawing/2014/main" id="{00000000-0008-0000-0100-000066020000}"/>
            </a:ext>
          </a:extLst>
        </xdr:cNvPr>
        <xdr:cNvSpPr/>
      </xdr:nvSpPr>
      <xdr:spPr>
        <a:xfrm>
          <a:off x="18605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136180</xdr:rowOff>
    </xdr:from>
    <xdr:to>
      <xdr:col>102</xdr:col>
      <xdr:colOff>114300</xdr:colOff>
      <xdr:row>61</xdr:row>
      <xdr:rowOff>148590</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flipV="1">
          <a:off x="18656300" y="10594630"/>
          <a:ext cx="8890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32456</xdr:rowOff>
    </xdr:from>
    <xdr:ext cx="469744" cy="259045"/>
    <xdr:sp macro="" textlink="">
      <xdr:nvSpPr>
        <xdr:cNvPr id="616" name="n_1aveValue【学校施設】&#10;一人当たり面積">
          <a:extLst>
            <a:ext uri="{FF2B5EF4-FFF2-40B4-BE49-F238E27FC236}">
              <a16:creationId xmlns:a16="http://schemas.microsoft.com/office/drawing/2014/main" id="{00000000-0008-0000-0100-000068020000}"/>
            </a:ext>
          </a:extLst>
        </xdr:cNvPr>
        <xdr:cNvSpPr txBox="1"/>
      </xdr:nvSpPr>
      <xdr:spPr>
        <a:xfrm>
          <a:off x="21075727" y="10490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82676</xdr:rowOff>
    </xdr:from>
    <xdr:ext cx="469744" cy="259045"/>
    <xdr:sp macro="" textlink="">
      <xdr:nvSpPr>
        <xdr:cNvPr id="617" name="n_2aveValue【学校施設】&#10;一人当たり面積">
          <a:extLst>
            <a:ext uri="{FF2B5EF4-FFF2-40B4-BE49-F238E27FC236}">
              <a16:creationId xmlns:a16="http://schemas.microsoft.com/office/drawing/2014/main" id="{00000000-0008-0000-0100-000069020000}"/>
            </a:ext>
          </a:extLst>
        </xdr:cNvPr>
        <xdr:cNvSpPr txBox="1"/>
      </xdr:nvSpPr>
      <xdr:spPr>
        <a:xfrm>
          <a:off x="20199427" y="1019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129376</xdr:rowOff>
    </xdr:from>
    <xdr:ext cx="469744" cy="259045"/>
    <xdr:sp macro="" textlink="">
      <xdr:nvSpPr>
        <xdr:cNvPr id="618" name="n_3aveValue【学校施設】&#10;一人当たり面積">
          <a:extLst>
            <a:ext uri="{FF2B5EF4-FFF2-40B4-BE49-F238E27FC236}">
              <a16:creationId xmlns:a16="http://schemas.microsoft.com/office/drawing/2014/main" id="{00000000-0008-0000-0100-00006A020000}"/>
            </a:ext>
          </a:extLst>
        </xdr:cNvPr>
        <xdr:cNvSpPr txBox="1"/>
      </xdr:nvSpPr>
      <xdr:spPr>
        <a:xfrm>
          <a:off x="19310427" y="1007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139499</xdr:rowOff>
    </xdr:from>
    <xdr:ext cx="469744" cy="259045"/>
    <xdr:sp macro="" textlink="">
      <xdr:nvSpPr>
        <xdr:cNvPr id="619" name="n_4aveValue【学校施設】&#10;一人当たり面積">
          <a:extLst>
            <a:ext uri="{FF2B5EF4-FFF2-40B4-BE49-F238E27FC236}">
              <a16:creationId xmlns:a16="http://schemas.microsoft.com/office/drawing/2014/main" id="{00000000-0008-0000-0100-00006B020000}"/>
            </a:ext>
          </a:extLst>
        </xdr:cNvPr>
        <xdr:cNvSpPr txBox="1"/>
      </xdr:nvSpPr>
      <xdr:spPr>
        <a:xfrm>
          <a:off x="18421427" y="1025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155501</xdr:rowOff>
    </xdr:from>
    <xdr:ext cx="469744" cy="259045"/>
    <xdr:sp macro="" textlink="">
      <xdr:nvSpPr>
        <xdr:cNvPr id="620" name="n_1mainValue【学校施設】&#10;一人当たり面積">
          <a:extLst>
            <a:ext uri="{FF2B5EF4-FFF2-40B4-BE49-F238E27FC236}">
              <a16:creationId xmlns:a16="http://schemas.microsoft.com/office/drawing/2014/main" id="{00000000-0008-0000-0100-00006C020000}"/>
            </a:ext>
          </a:extLst>
        </xdr:cNvPr>
        <xdr:cNvSpPr txBox="1"/>
      </xdr:nvSpPr>
      <xdr:spPr>
        <a:xfrm>
          <a:off x="21075727" y="1009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156553</xdr:rowOff>
    </xdr:from>
    <xdr:ext cx="469744" cy="259045"/>
    <xdr:sp macro="" textlink="">
      <xdr:nvSpPr>
        <xdr:cNvPr id="621" name="n_2mainValue【学校施設】&#10;一人当たり面積">
          <a:extLst>
            <a:ext uri="{FF2B5EF4-FFF2-40B4-BE49-F238E27FC236}">
              <a16:creationId xmlns:a16="http://schemas.microsoft.com/office/drawing/2014/main" id="{00000000-0008-0000-0100-00006D020000}"/>
            </a:ext>
          </a:extLst>
        </xdr:cNvPr>
        <xdr:cNvSpPr txBox="1"/>
      </xdr:nvSpPr>
      <xdr:spPr>
        <a:xfrm>
          <a:off x="20199427" y="10615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6657</xdr:rowOff>
    </xdr:from>
    <xdr:ext cx="469744" cy="259045"/>
    <xdr:sp macro="" textlink="">
      <xdr:nvSpPr>
        <xdr:cNvPr id="622" name="n_3mainValue【学校施設】&#10;一人当たり面積">
          <a:extLst>
            <a:ext uri="{FF2B5EF4-FFF2-40B4-BE49-F238E27FC236}">
              <a16:creationId xmlns:a16="http://schemas.microsoft.com/office/drawing/2014/main" id="{00000000-0008-0000-0100-00006E020000}"/>
            </a:ext>
          </a:extLst>
        </xdr:cNvPr>
        <xdr:cNvSpPr txBox="1"/>
      </xdr:nvSpPr>
      <xdr:spPr>
        <a:xfrm>
          <a:off x="19310427" y="1063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19067</xdr:rowOff>
    </xdr:from>
    <xdr:ext cx="469744" cy="259045"/>
    <xdr:sp macro="" textlink="">
      <xdr:nvSpPr>
        <xdr:cNvPr id="623" name="n_4mainValue【学校施設】&#10;一人当たり面積">
          <a:extLst>
            <a:ext uri="{FF2B5EF4-FFF2-40B4-BE49-F238E27FC236}">
              <a16:creationId xmlns:a16="http://schemas.microsoft.com/office/drawing/2014/main" id="{00000000-0008-0000-0100-00006F020000}"/>
            </a:ext>
          </a:extLst>
        </xdr:cNvPr>
        <xdr:cNvSpPr txBox="1"/>
      </xdr:nvSpPr>
      <xdr:spPr>
        <a:xfrm>
          <a:off x="18421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00000000-0008-0000-0100-00008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36468</xdr:rowOff>
    </xdr:from>
    <xdr:to>
      <xdr:col>85</xdr:col>
      <xdr:colOff>126364</xdr:colOff>
      <xdr:row>86</xdr:row>
      <xdr:rowOff>136071</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flipV="1">
          <a:off x="16318864" y="13581018"/>
          <a:ext cx="0" cy="129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405111" cy="259045"/>
    <xdr:sp macro="" textlink="">
      <xdr:nvSpPr>
        <xdr:cNvPr id="650" name="【児童館】&#10;有形固定資産減価償却率最小値テキスト">
          <a:extLst>
            <a:ext uri="{FF2B5EF4-FFF2-40B4-BE49-F238E27FC236}">
              <a16:creationId xmlns:a16="http://schemas.microsoft.com/office/drawing/2014/main" id="{00000000-0008-0000-0100-00008A020000}"/>
            </a:ext>
          </a:extLst>
        </xdr:cNvPr>
        <xdr:cNvSpPr txBox="1"/>
      </xdr:nvSpPr>
      <xdr:spPr>
        <a:xfrm>
          <a:off x="16357600" y="14884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6230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154595</xdr:rowOff>
    </xdr:from>
    <xdr:ext cx="405111" cy="259045"/>
    <xdr:sp macro="" textlink="">
      <xdr:nvSpPr>
        <xdr:cNvPr id="652" name="【児童館】&#10;有形固定資産減価償却率最大値テキスト">
          <a:extLst>
            <a:ext uri="{FF2B5EF4-FFF2-40B4-BE49-F238E27FC236}">
              <a16:creationId xmlns:a16="http://schemas.microsoft.com/office/drawing/2014/main" id="{00000000-0008-0000-0100-00008C020000}"/>
            </a:ext>
          </a:extLst>
        </xdr:cNvPr>
        <xdr:cNvSpPr txBox="1"/>
      </xdr:nvSpPr>
      <xdr:spPr>
        <a:xfrm>
          <a:off x="16357600" y="13356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36468</xdr:rowOff>
    </xdr:from>
    <xdr:to>
      <xdr:col>86</xdr:col>
      <xdr:colOff>25400</xdr:colOff>
      <xdr:row>79</xdr:row>
      <xdr:rowOff>36468</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6230600" y="13581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60433</xdr:rowOff>
    </xdr:from>
    <xdr:ext cx="405111" cy="259045"/>
    <xdr:sp macro="" textlink="">
      <xdr:nvSpPr>
        <xdr:cNvPr id="654" name="【児童館】&#10;有形固定資産減価償却率平均値テキスト">
          <a:extLst>
            <a:ext uri="{FF2B5EF4-FFF2-40B4-BE49-F238E27FC236}">
              <a16:creationId xmlns:a16="http://schemas.microsoft.com/office/drawing/2014/main" id="{00000000-0008-0000-0100-00008E020000}"/>
            </a:ext>
          </a:extLst>
        </xdr:cNvPr>
        <xdr:cNvSpPr txBox="1"/>
      </xdr:nvSpPr>
      <xdr:spPr>
        <a:xfrm>
          <a:off x="16357600" y="14290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82006</xdr:rowOff>
    </xdr:from>
    <xdr:to>
      <xdr:col>85</xdr:col>
      <xdr:colOff>177800</xdr:colOff>
      <xdr:row>84</xdr:row>
      <xdr:rowOff>12156</xdr:rowOff>
    </xdr:to>
    <xdr:sp macro="" textlink="">
      <xdr:nvSpPr>
        <xdr:cNvPr id="655" name="フローチャート: 判断 654">
          <a:extLst>
            <a:ext uri="{FF2B5EF4-FFF2-40B4-BE49-F238E27FC236}">
              <a16:creationId xmlns:a16="http://schemas.microsoft.com/office/drawing/2014/main" id="{00000000-0008-0000-0100-00008F020000}"/>
            </a:ext>
          </a:extLst>
        </xdr:cNvPr>
        <xdr:cNvSpPr/>
      </xdr:nvSpPr>
      <xdr:spPr>
        <a:xfrm>
          <a:off x="162687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162016</xdr:rowOff>
    </xdr:from>
    <xdr:to>
      <xdr:col>81</xdr:col>
      <xdr:colOff>101600</xdr:colOff>
      <xdr:row>83</xdr:row>
      <xdr:rowOff>92166</xdr:rowOff>
    </xdr:to>
    <xdr:sp macro="" textlink="">
      <xdr:nvSpPr>
        <xdr:cNvPr id="656" name="フローチャート: 判断 655">
          <a:extLst>
            <a:ext uri="{FF2B5EF4-FFF2-40B4-BE49-F238E27FC236}">
              <a16:creationId xmlns:a16="http://schemas.microsoft.com/office/drawing/2014/main" id="{00000000-0008-0000-0100-000090020000}"/>
            </a:ext>
          </a:extLst>
        </xdr:cNvPr>
        <xdr:cNvSpPr/>
      </xdr:nvSpPr>
      <xdr:spPr>
        <a:xfrm>
          <a:off x="15430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106499</xdr:rowOff>
    </xdr:from>
    <xdr:to>
      <xdr:col>76</xdr:col>
      <xdr:colOff>165100</xdr:colOff>
      <xdr:row>83</xdr:row>
      <xdr:rowOff>36649</xdr:rowOff>
    </xdr:to>
    <xdr:sp macro="" textlink="">
      <xdr:nvSpPr>
        <xdr:cNvPr id="657" name="フローチャート: 判断 656">
          <a:extLst>
            <a:ext uri="{FF2B5EF4-FFF2-40B4-BE49-F238E27FC236}">
              <a16:creationId xmlns:a16="http://schemas.microsoft.com/office/drawing/2014/main" id="{00000000-0008-0000-0100-000091020000}"/>
            </a:ext>
          </a:extLst>
        </xdr:cNvPr>
        <xdr:cNvSpPr/>
      </xdr:nvSpPr>
      <xdr:spPr>
        <a:xfrm>
          <a:off x="14541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114663</xdr:rowOff>
    </xdr:from>
    <xdr:to>
      <xdr:col>72</xdr:col>
      <xdr:colOff>38100</xdr:colOff>
      <xdr:row>83</xdr:row>
      <xdr:rowOff>44813</xdr:rowOff>
    </xdr:to>
    <xdr:sp macro="" textlink="">
      <xdr:nvSpPr>
        <xdr:cNvPr id="658" name="フローチャート: 判断 657">
          <a:extLst>
            <a:ext uri="{FF2B5EF4-FFF2-40B4-BE49-F238E27FC236}">
              <a16:creationId xmlns:a16="http://schemas.microsoft.com/office/drawing/2014/main" id="{00000000-0008-0000-0100-000092020000}"/>
            </a:ext>
          </a:extLst>
        </xdr:cNvPr>
        <xdr:cNvSpPr/>
      </xdr:nvSpPr>
      <xdr:spPr>
        <a:xfrm>
          <a:off x="13652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80373</xdr:rowOff>
    </xdr:from>
    <xdr:to>
      <xdr:col>67</xdr:col>
      <xdr:colOff>101600</xdr:colOff>
      <xdr:row>83</xdr:row>
      <xdr:rowOff>10523</xdr:rowOff>
    </xdr:to>
    <xdr:sp macro="" textlink="">
      <xdr:nvSpPr>
        <xdr:cNvPr id="659" name="フローチャート: 判断 658">
          <a:extLst>
            <a:ext uri="{FF2B5EF4-FFF2-40B4-BE49-F238E27FC236}">
              <a16:creationId xmlns:a16="http://schemas.microsoft.com/office/drawing/2014/main" id="{00000000-0008-0000-0100-000093020000}"/>
            </a:ext>
          </a:extLst>
        </xdr:cNvPr>
        <xdr:cNvSpPr/>
      </xdr:nvSpPr>
      <xdr:spPr>
        <a:xfrm>
          <a:off x="12763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157118</xdr:rowOff>
    </xdr:from>
    <xdr:to>
      <xdr:col>85</xdr:col>
      <xdr:colOff>177800</xdr:colOff>
      <xdr:row>79</xdr:row>
      <xdr:rowOff>87268</xdr:rowOff>
    </xdr:to>
    <xdr:sp macro="" textlink="">
      <xdr:nvSpPr>
        <xdr:cNvPr id="665" name="楕円 664">
          <a:extLst>
            <a:ext uri="{FF2B5EF4-FFF2-40B4-BE49-F238E27FC236}">
              <a16:creationId xmlns:a16="http://schemas.microsoft.com/office/drawing/2014/main" id="{00000000-0008-0000-0100-000099020000}"/>
            </a:ext>
          </a:extLst>
        </xdr:cNvPr>
        <xdr:cNvSpPr/>
      </xdr:nvSpPr>
      <xdr:spPr>
        <a:xfrm>
          <a:off x="16268700" y="1353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110145</xdr:rowOff>
    </xdr:from>
    <xdr:ext cx="405111" cy="259045"/>
    <xdr:sp macro="" textlink="">
      <xdr:nvSpPr>
        <xdr:cNvPr id="666" name="【児童館】&#10;有形固定資産減価償却率該当値テキスト">
          <a:extLst>
            <a:ext uri="{FF2B5EF4-FFF2-40B4-BE49-F238E27FC236}">
              <a16:creationId xmlns:a16="http://schemas.microsoft.com/office/drawing/2014/main" id="{00000000-0008-0000-0100-00009A020000}"/>
            </a:ext>
          </a:extLst>
        </xdr:cNvPr>
        <xdr:cNvSpPr txBox="1"/>
      </xdr:nvSpPr>
      <xdr:spPr>
        <a:xfrm>
          <a:off x="16357600" y="13483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82006</xdr:rowOff>
    </xdr:from>
    <xdr:to>
      <xdr:col>81</xdr:col>
      <xdr:colOff>101600</xdr:colOff>
      <xdr:row>79</xdr:row>
      <xdr:rowOff>12156</xdr:rowOff>
    </xdr:to>
    <xdr:sp macro="" textlink="">
      <xdr:nvSpPr>
        <xdr:cNvPr id="667" name="楕円 666">
          <a:extLst>
            <a:ext uri="{FF2B5EF4-FFF2-40B4-BE49-F238E27FC236}">
              <a16:creationId xmlns:a16="http://schemas.microsoft.com/office/drawing/2014/main" id="{00000000-0008-0000-0100-00009B020000}"/>
            </a:ext>
          </a:extLst>
        </xdr:cNvPr>
        <xdr:cNvSpPr/>
      </xdr:nvSpPr>
      <xdr:spPr>
        <a:xfrm>
          <a:off x="15430500" y="134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132806</xdr:rowOff>
    </xdr:from>
    <xdr:to>
      <xdr:col>85</xdr:col>
      <xdr:colOff>127000</xdr:colOff>
      <xdr:row>79</xdr:row>
      <xdr:rowOff>36468</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5481300" y="13505906"/>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113030</xdr:rowOff>
    </xdr:from>
    <xdr:to>
      <xdr:col>76</xdr:col>
      <xdr:colOff>165100</xdr:colOff>
      <xdr:row>86</xdr:row>
      <xdr:rowOff>43180</xdr:rowOff>
    </xdr:to>
    <xdr:sp macro="" textlink="">
      <xdr:nvSpPr>
        <xdr:cNvPr id="669" name="楕円 668">
          <a:extLst>
            <a:ext uri="{FF2B5EF4-FFF2-40B4-BE49-F238E27FC236}">
              <a16:creationId xmlns:a16="http://schemas.microsoft.com/office/drawing/2014/main" id="{00000000-0008-0000-0100-00009D020000}"/>
            </a:ext>
          </a:extLst>
        </xdr:cNvPr>
        <xdr:cNvSpPr/>
      </xdr:nvSpPr>
      <xdr:spPr>
        <a:xfrm>
          <a:off x="14541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132806</xdr:rowOff>
    </xdr:from>
    <xdr:to>
      <xdr:col>81</xdr:col>
      <xdr:colOff>50800</xdr:colOff>
      <xdr:row>85</xdr:row>
      <xdr:rowOff>163830</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flipV="1">
          <a:off x="14592300" y="13505906"/>
          <a:ext cx="889000" cy="123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96701</xdr:rowOff>
    </xdr:from>
    <xdr:to>
      <xdr:col>72</xdr:col>
      <xdr:colOff>38100</xdr:colOff>
      <xdr:row>86</xdr:row>
      <xdr:rowOff>26851</xdr:rowOff>
    </xdr:to>
    <xdr:sp macro="" textlink="">
      <xdr:nvSpPr>
        <xdr:cNvPr id="671" name="楕円 670">
          <a:extLst>
            <a:ext uri="{FF2B5EF4-FFF2-40B4-BE49-F238E27FC236}">
              <a16:creationId xmlns:a16="http://schemas.microsoft.com/office/drawing/2014/main" id="{00000000-0008-0000-0100-00009F020000}"/>
            </a:ext>
          </a:extLst>
        </xdr:cNvPr>
        <xdr:cNvSpPr/>
      </xdr:nvSpPr>
      <xdr:spPr>
        <a:xfrm>
          <a:off x="13652500" y="146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147501</xdr:rowOff>
    </xdr:from>
    <xdr:to>
      <xdr:col>76</xdr:col>
      <xdr:colOff>114300</xdr:colOff>
      <xdr:row>85</xdr:row>
      <xdr:rowOff>163830</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3703300" y="1472075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86905</xdr:rowOff>
    </xdr:from>
    <xdr:to>
      <xdr:col>67</xdr:col>
      <xdr:colOff>101600</xdr:colOff>
      <xdr:row>87</xdr:row>
      <xdr:rowOff>17055</xdr:rowOff>
    </xdr:to>
    <xdr:sp macro="" textlink="">
      <xdr:nvSpPr>
        <xdr:cNvPr id="673" name="楕円 672">
          <a:extLst>
            <a:ext uri="{FF2B5EF4-FFF2-40B4-BE49-F238E27FC236}">
              <a16:creationId xmlns:a16="http://schemas.microsoft.com/office/drawing/2014/main" id="{00000000-0008-0000-0100-0000A1020000}"/>
            </a:ext>
          </a:extLst>
        </xdr:cNvPr>
        <xdr:cNvSpPr/>
      </xdr:nvSpPr>
      <xdr:spPr>
        <a:xfrm>
          <a:off x="12763500" y="1483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147501</xdr:rowOff>
    </xdr:from>
    <xdr:to>
      <xdr:col>71</xdr:col>
      <xdr:colOff>177800</xdr:colOff>
      <xdr:row>86</xdr:row>
      <xdr:rowOff>137705</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flipV="1">
          <a:off x="12814300" y="14720751"/>
          <a:ext cx="889000" cy="16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83293</xdr:rowOff>
    </xdr:from>
    <xdr:ext cx="405111" cy="259045"/>
    <xdr:sp macro="" textlink="">
      <xdr:nvSpPr>
        <xdr:cNvPr id="675" name="n_1aveValue【児童館】&#10;有形固定資産減価償却率">
          <a:extLst>
            <a:ext uri="{FF2B5EF4-FFF2-40B4-BE49-F238E27FC236}">
              <a16:creationId xmlns:a16="http://schemas.microsoft.com/office/drawing/2014/main" id="{00000000-0008-0000-0100-0000A3020000}"/>
            </a:ext>
          </a:extLst>
        </xdr:cNvPr>
        <xdr:cNvSpPr txBox="1"/>
      </xdr:nvSpPr>
      <xdr:spPr>
        <a:xfrm>
          <a:off x="15266044" y="1431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53176</xdr:rowOff>
    </xdr:from>
    <xdr:ext cx="405111" cy="259045"/>
    <xdr:sp macro="" textlink="">
      <xdr:nvSpPr>
        <xdr:cNvPr id="676" name="n_2aveValue【児童館】&#10;有形固定資産減価償却率">
          <a:extLst>
            <a:ext uri="{FF2B5EF4-FFF2-40B4-BE49-F238E27FC236}">
              <a16:creationId xmlns:a16="http://schemas.microsoft.com/office/drawing/2014/main" id="{00000000-0008-0000-0100-0000A4020000}"/>
            </a:ext>
          </a:extLst>
        </xdr:cNvPr>
        <xdr:cNvSpPr txBox="1"/>
      </xdr:nvSpPr>
      <xdr:spPr>
        <a:xfrm>
          <a:off x="14389744" y="1394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61340</xdr:rowOff>
    </xdr:from>
    <xdr:ext cx="405111" cy="259045"/>
    <xdr:sp macro="" textlink="">
      <xdr:nvSpPr>
        <xdr:cNvPr id="677" name="n_3aveValue【児童館】&#10;有形固定資産減価償却率">
          <a:extLst>
            <a:ext uri="{FF2B5EF4-FFF2-40B4-BE49-F238E27FC236}">
              <a16:creationId xmlns:a16="http://schemas.microsoft.com/office/drawing/2014/main" id="{00000000-0008-0000-0100-0000A5020000}"/>
            </a:ext>
          </a:extLst>
        </xdr:cNvPr>
        <xdr:cNvSpPr txBox="1"/>
      </xdr:nvSpPr>
      <xdr:spPr>
        <a:xfrm>
          <a:off x="13500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27050</xdr:rowOff>
    </xdr:from>
    <xdr:ext cx="405111" cy="259045"/>
    <xdr:sp macro="" textlink="">
      <xdr:nvSpPr>
        <xdr:cNvPr id="678" name="n_4aveValue【児童館】&#10;有形固定資産減価償却率">
          <a:extLst>
            <a:ext uri="{FF2B5EF4-FFF2-40B4-BE49-F238E27FC236}">
              <a16:creationId xmlns:a16="http://schemas.microsoft.com/office/drawing/2014/main" id="{00000000-0008-0000-0100-0000A6020000}"/>
            </a:ext>
          </a:extLst>
        </xdr:cNvPr>
        <xdr:cNvSpPr txBox="1"/>
      </xdr:nvSpPr>
      <xdr:spPr>
        <a:xfrm>
          <a:off x="126117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28683</xdr:rowOff>
    </xdr:from>
    <xdr:ext cx="405111" cy="259045"/>
    <xdr:sp macro="" textlink="">
      <xdr:nvSpPr>
        <xdr:cNvPr id="679" name="n_1mainValue【児童館】&#10;有形固定資産減価償却率">
          <a:extLst>
            <a:ext uri="{FF2B5EF4-FFF2-40B4-BE49-F238E27FC236}">
              <a16:creationId xmlns:a16="http://schemas.microsoft.com/office/drawing/2014/main" id="{00000000-0008-0000-0100-0000A7020000}"/>
            </a:ext>
          </a:extLst>
        </xdr:cNvPr>
        <xdr:cNvSpPr txBox="1"/>
      </xdr:nvSpPr>
      <xdr:spPr>
        <a:xfrm>
          <a:off x="15266044" y="1323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34307</xdr:rowOff>
    </xdr:from>
    <xdr:ext cx="405111" cy="259045"/>
    <xdr:sp macro="" textlink="">
      <xdr:nvSpPr>
        <xdr:cNvPr id="680" name="n_2mainValue【児童館】&#10;有形固定資産減価償却率">
          <a:extLst>
            <a:ext uri="{FF2B5EF4-FFF2-40B4-BE49-F238E27FC236}">
              <a16:creationId xmlns:a16="http://schemas.microsoft.com/office/drawing/2014/main" id="{00000000-0008-0000-0100-0000A8020000}"/>
            </a:ext>
          </a:extLst>
        </xdr:cNvPr>
        <xdr:cNvSpPr txBox="1"/>
      </xdr:nvSpPr>
      <xdr:spPr>
        <a:xfrm>
          <a:off x="14389744"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17978</xdr:rowOff>
    </xdr:from>
    <xdr:ext cx="405111" cy="259045"/>
    <xdr:sp macro="" textlink="">
      <xdr:nvSpPr>
        <xdr:cNvPr id="681" name="n_3mainValue【児童館】&#10;有形固定資産減価償却率">
          <a:extLst>
            <a:ext uri="{FF2B5EF4-FFF2-40B4-BE49-F238E27FC236}">
              <a16:creationId xmlns:a16="http://schemas.microsoft.com/office/drawing/2014/main" id="{00000000-0008-0000-0100-0000A9020000}"/>
            </a:ext>
          </a:extLst>
        </xdr:cNvPr>
        <xdr:cNvSpPr txBox="1"/>
      </xdr:nvSpPr>
      <xdr:spPr>
        <a:xfrm>
          <a:off x="13500744" y="1476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87</xdr:row>
      <xdr:rowOff>8182</xdr:rowOff>
    </xdr:from>
    <xdr:ext cx="405111" cy="259045"/>
    <xdr:sp macro="" textlink="">
      <xdr:nvSpPr>
        <xdr:cNvPr id="682" name="n_4mainValue【児童館】&#10;有形固定資産減価償却率">
          <a:extLst>
            <a:ext uri="{FF2B5EF4-FFF2-40B4-BE49-F238E27FC236}">
              <a16:creationId xmlns:a16="http://schemas.microsoft.com/office/drawing/2014/main" id="{00000000-0008-0000-0100-0000AA020000}"/>
            </a:ext>
          </a:extLst>
        </xdr:cNvPr>
        <xdr:cNvSpPr txBox="1"/>
      </xdr:nvSpPr>
      <xdr:spPr>
        <a:xfrm>
          <a:off x="12611744" y="1492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a:extLst>
            <a:ext uri="{FF2B5EF4-FFF2-40B4-BE49-F238E27FC236}">
              <a16:creationId xmlns:a16="http://schemas.microsoft.com/office/drawing/2014/main" id="{00000000-0008-0000-0100-0000B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145542</xdr:rowOff>
    </xdr:from>
    <xdr:to>
      <xdr:col>116</xdr:col>
      <xdr:colOff>62864</xdr:colOff>
      <xdr:row>86</xdr:row>
      <xdr:rowOff>1524</xdr:rowOff>
    </xdr:to>
    <xdr:cxnSp macro="">
      <xdr:nvCxnSpPr>
        <xdr:cNvPr id="704" name="直線コネクタ 703">
          <a:extLst>
            <a:ext uri="{FF2B5EF4-FFF2-40B4-BE49-F238E27FC236}">
              <a16:creationId xmlns:a16="http://schemas.microsoft.com/office/drawing/2014/main" id="{00000000-0008-0000-0100-0000C0020000}"/>
            </a:ext>
          </a:extLst>
        </xdr:cNvPr>
        <xdr:cNvCxnSpPr/>
      </xdr:nvCxnSpPr>
      <xdr:spPr>
        <a:xfrm flipV="1">
          <a:off x="22160864" y="13347192"/>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5351</xdr:rowOff>
    </xdr:from>
    <xdr:ext cx="469744" cy="259045"/>
    <xdr:sp macro="" textlink="">
      <xdr:nvSpPr>
        <xdr:cNvPr id="705" name="【児童館】&#10;一人当たり面積最小値テキスト">
          <a:extLst>
            <a:ext uri="{FF2B5EF4-FFF2-40B4-BE49-F238E27FC236}">
              <a16:creationId xmlns:a16="http://schemas.microsoft.com/office/drawing/2014/main" id="{00000000-0008-0000-0100-0000C1020000}"/>
            </a:ext>
          </a:extLst>
        </xdr:cNvPr>
        <xdr:cNvSpPr txBox="1"/>
      </xdr:nvSpPr>
      <xdr:spPr>
        <a:xfrm>
          <a:off x="22199600"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xdr:rowOff>
    </xdr:from>
    <xdr:to>
      <xdr:col>116</xdr:col>
      <xdr:colOff>152400</xdr:colOff>
      <xdr:row>86</xdr:row>
      <xdr:rowOff>1524</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22072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92219</xdr:rowOff>
    </xdr:from>
    <xdr:ext cx="469744" cy="259045"/>
    <xdr:sp macro="" textlink="">
      <xdr:nvSpPr>
        <xdr:cNvPr id="707" name="【児童館】&#10;一人当たり面積最大値テキスト">
          <a:extLst>
            <a:ext uri="{FF2B5EF4-FFF2-40B4-BE49-F238E27FC236}">
              <a16:creationId xmlns:a16="http://schemas.microsoft.com/office/drawing/2014/main" id="{00000000-0008-0000-0100-0000C3020000}"/>
            </a:ext>
          </a:extLst>
        </xdr:cNvPr>
        <xdr:cNvSpPr txBox="1"/>
      </xdr:nvSpPr>
      <xdr:spPr>
        <a:xfrm>
          <a:off x="22199600" y="1312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145542</xdr:rowOff>
    </xdr:from>
    <xdr:to>
      <xdr:col>116</xdr:col>
      <xdr:colOff>152400</xdr:colOff>
      <xdr:row>77</xdr:row>
      <xdr:rowOff>145542</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22072600" y="1334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50309</xdr:rowOff>
    </xdr:from>
    <xdr:ext cx="469744" cy="259045"/>
    <xdr:sp macro="" textlink="">
      <xdr:nvSpPr>
        <xdr:cNvPr id="709" name="【児童館】&#10;一人当たり面積平均値テキスト">
          <a:extLst>
            <a:ext uri="{FF2B5EF4-FFF2-40B4-BE49-F238E27FC236}">
              <a16:creationId xmlns:a16="http://schemas.microsoft.com/office/drawing/2014/main" id="{00000000-0008-0000-0100-0000C5020000}"/>
            </a:ext>
          </a:extLst>
        </xdr:cNvPr>
        <xdr:cNvSpPr txBox="1"/>
      </xdr:nvSpPr>
      <xdr:spPr>
        <a:xfrm>
          <a:off x="22199600" y="1428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710" name="フローチャート: 判断 709">
          <a:extLst>
            <a:ext uri="{FF2B5EF4-FFF2-40B4-BE49-F238E27FC236}">
              <a16:creationId xmlns:a16="http://schemas.microsoft.com/office/drawing/2014/main" id="{00000000-0008-0000-0100-0000C6020000}"/>
            </a:ext>
          </a:extLst>
        </xdr:cNvPr>
        <xdr:cNvSpPr/>
      </xdr:nvSpPr>
      <xdr:spPr>
        <a:xfrm>
          <a:off x="221107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108458</xdr:rowOff>
    </xdr:from>
    <xdr:to>
      <xdr:col>112</xdr:col>
      <xdr:colOff>38100</xdr:colOff>
      <xdr:row>84</xdr:row>
      <xdr:rowOff>38608</xdr:rowOff>
    </xdr:to>
    <xdr:sp macro="" textlink="">
      <xdr:nvSpPr>
        <xdr:cNvPr id="711" name="フローチャート: 判断 710">
          <a:extLst>
            <a:ext uri="{FF2B5EF4-FFF2-40B4-BE49-F238E27FC236}">
              <a16:creationId xmlns:a16="http://schemas.microsoft.com/office/drawing/2014/main" id="{00000000-0008-0000-0100-0000C7020000}"/>
            </a:ext>
          </a:extLst>
        </xdr:cNvPr>
        <xdr:cNvSpPr/>
      </xdr:nvSpPr>
      <xdr:spPr>
        <a:xfrm>
          <a:off x="21272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163322</xdr:rowOff>
    </xdr:from>
    <xdr:to>
      <xdr:col>107</xdr:col>
      <xdr:colOff>101600</xdr:colOff>
      <xdr:row>84</xdr:row>
      <xdr:rowOff>93472</xdr:rowOff>
    </xdr:to>
    <xdr:sp macro="" textlink="">
      <xdr:nvSpPr>
        <xdr:cNvPr id="712" name="フローチャート: 判断 711">
          <a:extLst>
            <a:ext uri="{FF2B5EF4-FFF2-40B4-BE49-F238E27FC236}">
              <a16:creationId xmlns:a16="http://schemas.microsoft.com/office/drawing/2014/main" id="{00000000-0008-0000-0100-0000C8020000}"/>
            </a:ext>
          </a:extLst>
        </xdr:cNvPr>
        <xdr:cNvSpPr/>
      </xdr:nvSpPr>
      <xdr:spPr>
        <a:xfrm>
          <a:off x="20383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126746</xdr:rowOff>
    </xdr:from>
    <xdr:to>
      <xdr:col>102</xdr:col>
      <xdr:colOff>165100</xdr:colOff>
      <xdr:row>84</xdr:row>
      <xdr:rowOff>56896</xdr:rowOff>
    </xdr:to>
    <xdr:sp macro="" textlink="">
      <xdr:nvSpPr>
        <xdr:cNvPr id="713" name="フローチャート: 判断 712">
          <a:extLst>
            <a:ext uri="{FF2B5EF4-FFF2-40B4-BE49-F238E27FC236}">
              <a16:creationId xmlns:a16="http://schemas.microsoft.com/office/drawing/2014/main" id="{00000000-0008-0000-0100-0000C9020000}"/>
            </a:ext>
          </a:extLst>
        </xdr:cNvPr>
        <xdr:cNvSpPr/>
      </xdr:nvSpPr>
      <xdr:spPr>
        <a:xfrm>
          <a:off x="19494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135889</xdr:rowOff>
    </xdr:from>
    <xdr:to>
      <xdr:col>98</xdr:col>
      <xdr:colOff>38100</xdr:colOff>
      <xdr:row>84</xdr:row>
      <xdr:rowOff>66039</xdr:rowOff>
    </xdr:to>
    <xdr:sp macro="" textlink="">
      <xdr:nvSpPr>
        <xdr:cNvPr id="714" name="フローチャート: 判断 713">
          <a:extLst>
            <a:ext uri="{FF2B5EF4-FFF2-40B4-BE49-F238E27FC236}">
              <a16:creationId xmlns:a16="http://schemas.microsoft.com/office/drawing/2014/main" id="{00000000-0008-0000-0100-0000CA020000}"/>
            </a:ext>
          </a:extLst>
        </xdr:cNvPr>
        <xdr:cNvSpPr/>
      </xdr:nvSpPr>
      <xdr:spPr>
        <a:xfrm>
          <a:off x="18605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39878</xdr:rowOff>
    </xdr:from>
    <xdr:to>
      <xdr:col>107</xdr:col>
      <xdr:colOff>101600</xdr:colOff>
      <xdr:row>85</xdr:row>
      <xdr:rowOff>141478</xdr:rowOff>
    </xdr:to>
    <xdr:sp macro="" textlink="">
      <xdr:nvSpPr>
        <xdr:cNvPr id="720" name="楕円 719">
          <a:extLst>
            <a:ext uri="{FF2B5EF4-FFF2-40B4-BE49-F238E27FC236}">
              <a16:creationId xmlns:a16="http://schemas.microsoft.com/office/drawing/2014/main" id="{00000000-0008-0000-0100-0000D0020000}"/>
            </a:ext>
          </a:extLst>
        </xdr:cNvPr>
        <xdr:cNvSpPr/>
      </xdr:nvSpPr>
      <xdr:spPr>
        <a:xfrm>
          <a:off x="20383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49022</xdr:rowOff>
    </xdr:from>
    <xdr:to>
      <xdr:col>102</xdr:col>
      <xdr:colOff>165100</xdr:colOff>
      <xdr:row>85</xdr:row>
      <xdr:rowOff>150622</xdr:rowOff>
    </xdr:to>
    <xdr:sp macro="" textlink="">
      <xdr:nvSpPr>
        <xdr:cNvPr id="721" name="楕円 720">
          <a:extLst>
            <a:ext uri="{FF2B5EF4-FFF2-40B4-BE49-F238E27FC236}">
              <a16:creationId xmlns:a16="http://schemas.microsoft.com/office/drawing/2014/main" id="{00000000-0008-0000-0100-0000D1020000}"/>
            </a:ext>
          </a:extLst>
        </xdr:cNvPr>
        <xdr:cNvSpPr/>
      </xdr:nvSpPr>
      <xdr:spPr>
        <a:xfrm>
          <a:off x="19494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90678</xdr:rowOff>
    </xdr:from>
    <xdr:to>
      <xdr:col>107</xdr:col>
      <xdr:colOff>50800</xdr:colOff>
      <xdr:row>85</xdr:row>
      <xdr:rowOff>99822</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flipV="1">
          <a:off x="19545300" y="146639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49022</xdr:rowOff>
    </xdr:from>
    <xdr:to>
      <xdr:col>98</xdr:col>
      <xdr:colOff>38100</xdr:colOff>
      <xdr:row>85</xdr:row>
      <xdr:rowOff>150622</xdr:rowOff>
    </xdr:to>
    <xdr:sp macro="" textlink="">
      <xdr:nvSpPr>
        <xdr:cNvPr id="723" name="楕円 722">
          <a:extLst>
            <a:ext uri="{FF2B5EF4-FFF2-40B4-BE49-F238E27FC236}">
              <a16:creationId xmlns:a16="http://schemas.microsoft.com/office/drawing/2014/main" id="{00000000-0008-0000-0100-0000D3020000}"/>
            </a:ext>
          </a:extLst>
        </xdr:cNvPr>
        <xdr:cNvSpPr/>
      </xdr:nvSpPr>
      <xdr:spPr>
        <a:xfrm>
          <a:off x="18605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99822</xdr:rowOff>
    </xdr:from>
    <xdr:to>
      <xdr:col>102</xdr:col>
      <xdr:colOff>114300</xdr:colOff>
      <xdr:row>85</xdr:row>
      <xdr:rowOff>99822</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a:off x="18656300" y="1467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55135</xdr:rowOff>
    </xdr:from>
    <xdr:ext cx="469744" cy="259045"/>
    <xdr:sp macro="" textlink="">
      <xdr:nvSpPr>
        <xdr:cNvPr id="725" name="n_1aveValue【児童館】&#10;一人当たり面積">
          <a:extLst>
            <a:ext uri="{FF2B5EF4-FFF2-40B4-BE49-F238E27FC236}">
              <a16:creationId xmlns:a16="http://schemas.microsoft.com/office/drawing/2014/main" id="{00000000-0008-0000-0100-0000D5020000}"/>
            </a:ext>
          </a:extLst>
        </xdr:cNvPr>
        <xdr:cNvSpPr txBox="1"/>
      </xdr:nvSpPr>
      <xdr:spPr>
        <a:xfrm>
          <a:off x="21075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109999</xdr:rowOff>
    </xdr:from>
    <xdr:ext cx="469744" cy="259045"/>
    <xdr:sp macro="" textlink="">
      <xdr:nvSpPr>
        <xdr:cNvPr id="726" name="n_2aveValue【児童館】&#10;一人当たり面積">
          <a:extLst>
            <a:ext uri="{FF2B5EF4-FFF2-40B4-BE49-F238E27FC236}">
              <a16:creationId xmlns:a16="http://schemas.microsoft.com/office/drawing/2014/main" id="{00000000-0008-0000-0100-0000D6020000}"/>
            </a:ext>
          </a:extLst>
        </xdr:cNvPr>
        <xdr:cNvSpPr txBox="1"/>
      </xdr:nvSpPr>
      <xdr:spPr>
        <a:xfrm>
          <a:off x="20199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73423</xdr:rowOff>
    </xdr:from>
    <xdr:ext cx="469744" cy="259045"/>
    <xdr:sp macro="" textlink="">
      <xdr:nvSpPr>
        <xdr:cNvPr id="727" name="n_3aveValue【児童館】&#10;一人当たり面積">
          <a:extLst>
            <a:ext uri="{FF2B5EF4-FFF2-40B4-BE49-F238E27FC236}">
              <a16:creationId xmlns:a16="http://schemas.microsoft.com/office/drawing/2014/main" id="{00000000-0008-0000-0100-0000D7020000}"/>
            </a:ext>
          </a:extLst>
        </xdr:cNvPr>
        <xdr:cNvSpPr txBox="1"/>
      </xdr:nvSpPr>
      <xdr:spPr>
        <a:xfrm>
          <a:off x="19310427" y="1413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82566</xdr:rowOff>
    </xdr:from>
    <xdr:ext cx="469744" cy="259045"/>
    <xdr:sp macro="" textlink="">
      <xdr:nvSpPr>
        <xdr:cNvPr id="728" name="n_4aveValue【児童館】&#10;一人当たり面積">
          <a:extLst>
            <a:ext uri="{FF2B5EF4-FFF2-40B4-BE49-F238E27FC236}">
              <a16:creationId xmlns:a16="http://schemas.microsoft.com/office/drawing/2014/main" id="{00000000-0008-0000-0100-0000D8020000}"/>
            </a:ext>
          </a:extLst>
        </xdr:cNvPr>
        <xdr:cNvSpPr txBox="1"/>
      </xdr:nvSpPr>
      <xdr:spPr>
        <a:xfrm>
          <a:off x="18421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132605</xdr:rowOff>
    </xdr:from>
    <xdr:ext cx="469744" cy="259045"/>
    <xdr:sp macro="" textlink="">
      <xdr:nvSpPr>
        <xdr:cNvPr id="729" name="n_2mainValue【児童館】&#10;一人当たり面積">
          <a:extLst>
            <a:ext uri="{FF2B5EF4-FFF2-40B4-BE49-F238E27FC236}">
              <a16:creationId xmlns:a16="http://schemas.microsoft.com/office/drawing/2014/main" id="{00000000-0008-0000-0100-0000D9020000}"/>
            </a:ext>
          </a:extLst>
        </xdr:cNvPr>
        <xdr:cNvSpPr txBox="1"/>
      </xdr:nvSpPr>
      <xdr:spPr>
        <a:xfrm>
          <a:off x="201994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141749</xdr:rowOff>
    </xdr:from>
    <xdr:ext cx="469744" cy="259045"/>
    <xdr:sp macro="" textlink="">
      <xdr:nvSpPr>
        <xdr:cNvPr id="730" name="n_3mainValue【児童館】&#10;一人当たり面積">
          <a:extLst>
            <a:ext uri="{FF2B5EF4-FFF2-40B4-BE49-F238E27FC236}">
              <a16:creationId xmlns:a16="http://schemas.microsoft.com/office/drawing/2014/main" id="{00000000-0008-0000-0100-0000DA020000}"/>
            </a:ext>
          </a:extLst>
        </xdr:cNvPr>
        <xdr:cNvSpPr txBox="1"/>
      </xdr:nvSpPr>
      <xdr:spPr>
        <a:xfrm>
          <a:off x="19310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141749</xdr:rowOff>
    </xdr:from>
    <xdr:ext cx="469744" cy="259045"/>
    <xdr:sp macro="" textlink="">
      <xdr:nvSpPr>
        <xdr:cNvPr id="731" name="n_4mainValue【児童館】&#10;一人当たり面積">
          <a:extLst>
            <a:ext uri="{FF2B5EF4-FFF2-40B4-BE49-F238E27FC236}">
              <a16:creationId xmlns:a16="http://schemas.microsoft.com/office/drawing/2014/main" id="{00000000-0008-0000-0100-0000DB020000}"/>
            </a:ext>
          </a:extLst>
        </xdr:cNvPr>
        <xdr:cNvSpPr txBox="1"/>
      </xdr:nvSpPr>
      <xdr:spPr>
        <a:xfrm>
          <a:off x="18421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a:extLst>
            <a:ext uri="{FF2B5EF4-FFF2-40B4-BE49-F238E27FC236}">
              <a16:creationId xmlns:a16="http://schemas.microsoft.com/office/drawing/2014/main" id="{00000000-0008-0000-0100-0000D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公民館】&#10;有形固定資産減価償却率グラフ枠">
          <a:extLst>
            <a:ext uri="{FF2B5EF4-FFF2-40B4-BE49-F238E27FC236}">
              <a16:creationId xmlns:a16="http://schemas.microsoft.com/office/drawing/2014/main" id="{00000000-0008-0000-0100-0000F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151312</xdr:rowOff>
    </xdr:from>
    <xdr:to>
      <xdr:col>85</xdr:col>
      <xdr:colOff>126364</xdr:colOff>
      <xdr:row>108</xdr:row>
      <xdr:rowOff>149679</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flipV="1">
          <a:off x="16318864" y="17296312"/>
          <a:ext cx="0" cy="136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153506</xdr:rowOff>
    </xdr:from>
    <xdr:ext cx="405111" cy="259045"/>
    <xdr:sp macro="" textlink="">
      <xdr:nvSpPr>
        <xdr:cNvPr id="758" name="【公民館】&#10;有形固定資産減価償却率最小値テキスト">
          <a:extLst>
            <a:ext uri="{FF2B5EF4-FFF2-40B4-BE49-F238E27FC236}">
              <a16:creationId xmlns:a16="http://schemas.microsoft.com/office/drawing/2014/main" id="{00000000-0008-0000-0100-0000F6020000}"/>
            </a:ext>
          </a:extLst>
        </xdr:cNvPr>
        <xdr:cNvSpPr txBox="1"/>
      </xdr:nvSpPr>
      <xdr:spPr>
        <a:xfrm>
          <a:off x="16357600" y="18670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149679</xdr:rowOff>
    </xdr:from>
    <xdr:to>
      <xdr:col>86</xdr:col>
      <xdr:colOff>25400</xdr:colOff>
      <xdr:row>108</xdr:row>
      <xdr:rowOff>149679</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a:off x="16230600" y="1866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97989</xdr:rowOff>
    </xdr:from>
    <xdr:ext cx="405111" cy="259045"/>
    <xdr:sp macro="" textlink="">
      <xdr:nvSpPr>
        <xdr:cNvPr id="760" name="【公民館】&#10;有形固定資産減価償却率最大値テキスト">
          <a:extLst>
            <a:ext uri="{FF2B5EF4-FFF2-40B4-BE49-F238E27FC236}">
              <a16:creationId xmlns:a16="http://schemas.microsoft.com/office/drawing/2014/main" id="{00000000-0008-0000-0100-0000F8020000}"/>
            </a:ext>
          </a:extLst>
        </xdr:cNvPr>
        <xdr:cNvSpPr txBox="1"/>
      </xdr:nvSpPr>
      <xdr:spPr>
        <a:xfrm>
          <a:off x="16357600" y="1707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151312</xdr:rowOff>
    </xdr:from>
    <xdr:to>
      <xdr:col>86</xdr:col>
      <xdr:colOff>25400</xdr:colOff>
      <xdr:row>100</xdr:row>
      <xdr:rowOff>151312</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6230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77306</xdr:rowOff>
    </xdr:from>
    <xdr:ext cx="405111" cy="259045"/>
    <xdr:sp macro="" textlink="">
      <xdr:nvSpPr>
        <xdr:cNvPr id="762" name="【公民館】&#10;有形固定資産減価償却率平均値テキスト">
          <a:extLst>
            <a:ext uri="{FF2B5EF4-FFF2-40B4-BE49-F238E27FC236}">
              <a16:creationId xmlns:a16="http://schemas.microsoft.com/office/drawing/2014/main" id="{00000000-0008-0000-0100-0000FA020000}"/>
            </a:ext>
          </a:extLst>
        </xdr:cNvPr>
        <xdr:cNvSpPr txBox="1"/>
      </xdr:nvSpPr>
      <xdr:spPr>
        <a:xfrm>
          <a:off x="16357600" y="180795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98879</xdr:rowOff>
    </xdr:from>
    <xdr:to>
      <xdr:col>85</xdr:col>
      <xdr:colOff>177800</xdr:colOff>
      <xdr:row>106</xdr:row>
      <xdr:rowOff>29029</xdr:rowOff>
    </xdr:to>
    <xdr:sp macro="" textlink="">
      <xdr:nvSpPr>
        <xdr:cNvPr id="763" name="フローチャート: 判断 762">
          <a:extLst>
            <a:ext uri="{FF2B5EF4-FFF2-40B4-BE49-F238E27FC236}">
              <a16:creationId xmlns:a16="http://schemas.microsoft.com/office/drawing/2014/main" id="{00000000-0008-0000-0100-0000FB020000}"/>
            </a:ext>
          </a:extLst>
        </xdr:cNvPr>
        <xdr:cNvSpPr/>
      </xdr:nvSpPr>
      <xdr:spPr>
        <a:xfrm>
          <a:off x="16268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144599</xdr:rowOff>
    </xdr:from>
    <xdr:to>
      <xdr:col>81</xdr:col>
      <xdr:colOff>101600</xdr:colOff>
      <xdr:row>106</xdr:row>
      <xdr:rowOff>74749</xdr:rowOff>
    </xdr:to>
    <xdr:sp macro="" textlink="">
      <xdr:nvSpPr>
        <xdr:cNvPr id="764" name="フローチャート: 判断 763">
          <a:extLst>
            <a:ext uri="{FF2B5EF4-FFF2-40B4-BE49-F238E27FC236}">
              <a16:creationId xmlns:a16="http://schemas.microsoft.com/office/drawing/2014/main" id="{00000000-0008-0000-0100-0000FC020000}"/>
            </a:ext>
          </a:extLst>
        </xdr:cNvPr>
        <xdr:cNvSpPr/>
      </xdr:nvSpPr>
      <xdr:spPr>
        <a:xfrm>
          <a:off x="154305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141332</xdr:rowOff>
    </xdr:from>
    <xdr:to>
      <xdr:col>76</xdr:col>
      <xdr:colOff>165100</xdr:colOff>
      <xdr:row>106</xdr:row>
      <xdr:rowOff>71482</xdr:rowOff>
    </xdr:to>
    <xdr:sp macro="" textlink="">
      <xdr:nvSpPr>
        <xdr:cNvPr id="765" name="フローチャート: 判断 764">
          <a:extLst>
            <a:ext uri="{FF2B5EF4-FFF2-40B4-BE49-F238E27FC236}">
              <a16:creationId xmlns:a16="http://schemas.microsoft.com/office/drawing/2014/main" id="{00000000-0008-0000-0100-0000FD020000}"/>
            </a:ext>
          </a:extLst>
        </xdr:cNvPr>
        <xdr:cNvSpPr/>
      </xdr:nvSpPr>
      <xdr:spPr>
        <a:xfrm>
          <a:off x="14541500" y="1814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36830</xdr:rowOff>
    </xdr:from>
    <xdr:to>
      <xdr:col>72</xdr:col>
      <xdr:colOff>38100</xdr:colOff>
      <xdr:row>104</xdr:row>
      <xdr:rowOff>138430</xdr:rowOff>
    </xdr:to>
    <xdr:sp macro="" textlink="">
      <xdr:nvSpPr>
        <xdr:cNvPr id="766" name="フローチャート: 判断 765">
          <a:extLst>
            <a:ext uri="{FF2B5EF4-FFF2-40B4-BE49-F238E27FC236}">
              <a16:creationId xmlns:a16="http://schemas.microsoft.com/office/drawing/2014/main" id="{00000000-0008-0000-0100-0000FE020000}"/>
            </a:ext>
          </a:extLst>
        </xdr:cNvPr>
        <xdr:cNvSpPr/>
      </xdr:nvSpPr>
      <xdr:spPr>
        <a:xfrm>
          <a:off x="13652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77651</xdr:rowOff>
    </xdr:from>
    <xdr:to>
      <xdr:col>67</xdr:col>
      <xdr:colOff>101600</xdr:colOff>
      <xdr:row>106</xdr:row>
      <xdr:rowOff>7801</xdr:rowOff>
    </xdr:to>
    <xdr:sp macro="" textlink="">
      <xdr:nvSpPr>
        <xdr:cNvPr id="767" name="フローチャート: 判断 766">
          <a:extLst>
            <a:ext uri="{FF2B5EF4-FFF2-40B4-BE49-F238E27FC236}">
              <a16:creationId xmlns:a16="http://schemas.microsoft.com/office/drawing/2014/main" id="{00000000-0008-0000-0100-0000FF020000}"/>
            </a:ext>
          </a:extLst>
        </xdr:cNvPr>
        <xdr:cNvSpPr/>
      </xdr:nvSpPr>
      <xdr:spPr>
        <a:xfrm>
          <a:off x="12763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100-000000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100-000001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41729</xdr:rowOff>
    </xdr:from>
    <xdr:to>
      <xdr:col>85</xdr:col>
      <xdr:colOff>177800</xdr:colOff>
      <xdr:row>101</xdr:row>
      <xdr:rowOff>143329</xdr:rowOff>
    </xdr:to>
    <xdr:sp macro="" textlink="">
      <xdr:nvSpPr>
        <xdr:cNvPr id="773" name="楕円 772">
          <a:extLst>
            <a:ext uri="{FF2B5EF4-FFF2-40B4-BE49-F238E27FC236}">
              <a16:creationId xmlns:a16="http://schemas.microsoft.com/office/drawing/2014/main" id="{00000000-0008-0000-0100-000005030000}"/>
            </a:ext>
          </a:extLst>
        </xdr:cNvPr>
        <xdr:cNvSpPr/>
      </xdr:nvSpPr>
      <xdr:spPr>
        <a:xfrm>
          <a:off x="16268700" y="1735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128106</xdr:rowOff>
    </xdr:from>
    <xdr:ext cx="405111" cy="259045"/>
    <xdr:sp macro="" textlink="">
      <xdr:nvSpPr>
        <xdr:cNvPr id="774" name="【公民館】&#10;有形固定資産減価償却率該当値テキスト">
          <a:extLst>
            <a:ext uri="{FF2B5EF4-FFF2-40B4-BE49-F238E27FC236}">
              <a16:creationId xmlns:a16="http://schemas.microsoft.com/office/drawing/2014/main" id="{00000000-0008-0000-0100-000006030000}"/>
            </a:ext>
          </a:extLst>
        </xdr:cNvPr>
        <xdr:cNvSpPr txBox="1"/>
      </xdr:nvSpPr>
      <xdr:spPr>
        <a:xfrm>
          <a:off x="16357600" y="17273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95613</xdr:rowOff>
    </xdr:from>
    <xdr:to>
      <xdr:col>81</xdr:col>
      <xdr:colOff>101600</xdr:colOff>
      <xdr:row>102</xdr:row>
      <xdr:rowOff>25763</xdr:rowOff>
    </xdr:to>
    <xdr:sp macro="" textlink="">
      <xdr:nvSpPr>
        <xdr:cNvPr id="775" name="楕円 774">
          <a:extLst>
            <a:ext uri="{FF2B5EF4-FFF2-40B4-BE49-F238E27FC236}">
              <a16:creationId xmlns:a16="http://schemas.microsoft.com/office/drawing/2014/main" id="{00000000-0008-0000-0100-000007030000}"/>
            </a:ext>
          </a:extLst>
        </xdr:cNvPr>
        <xdr:cNvSpPr/>
      </xdr:nvSpPr>
      <xdr:spPr>
        <a:xfrm>
          <a:off x="15430500" y="1741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92529</xdr:rowOff>
    </xdr:from>
    <xdr:to>
      <xdr:col>85</xdr:col>
      <xdr:colOff>127000</xdr:colOff>
      <xdr:row>101</xdr:row>
      <xdr:rowOff>146413</xdr:rowOff>
    </xdr:to>
    <xdr:cxnSp macro="">
      <xdr:nvCxnSpPr>
        <xdr:cNvPr id="776" name="直線コネクタ 775">
          <a:extLst>
            <a:ext uri="{FF2B5EF4-FFF2-40B4-BE49-F238E27FC236}">
              <a16:creationId xmlns:a16="http://schemas.microsoft.com/office/drawing/2014/main" id="{00000000-0008-0000-0100-000008030000}"/>
            </a:ext>
          </a:extLst>
        </xdr:cNvPr>
        <xdr:cNvCxnSpPr/>
      </xdr:nvCxnSpPr>
      <xdr:spPr>
        <a:xfrm flipV="1">
          <a:off x="15481300" y="17408979"/>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777" name="楕円 776">
          <a:extLst>
            <a:ext uri="{FF2B5EF4-FFF2-40B4-BE49-F238E27FC236}">
              <a16:creationId xmlns:a16="http://schemas.microsoft.com/office/drawing/2014/main" id="{00000000-0008-0000-0100-000009030000}"/>
            </a:ext>
          </a:extLst>
        </xdr:cNvPr>
        <xdr:cNvSpPr/>
      </xdr:nvSpPr>
      <xdr:spPr>
        <a:xfrm>
          <a:off x="145415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146413</xdr:rowOff>
    </xdr:from>
    <xdr:to>
      <xdr:col>81</xdr:col>
      <xdr:colOff>50800</xdr:colOff>
      <xdr:row>104</xdr:row>
      <xdr:rowOff>23949</xdr:rowOff>
    </xdr:to>
    <xdr:cxnSp macro="">
      <xdr:nvCxnSpPr>
        <xdr:cNvPr id="778" name="直線コネクタ 777">
          <a:extLst>
            <a:ext uri="{FF2B5EF4-FFF2-40B4-BE49-F238E27FC236}">
              <a16:creationId xmlns:a16="http://schemas.microsoft.com/office/drawing/2014/main" id="{00000000-0008-0000-0100-00000A030000}"/>
            </a:ext>
          </a:extLst>
        </xdr:cNvPr>
        <xdr:cNvCxnSpPr/>
      </xdr:nvCxnSpPr>
      <xdr:spPr>
        <a:xfrm flipV="1">
          <a:off x="14592300" y="17462863"/>
          <a:ext cx="8890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100512</xdr:rowOff>
    </xdr:from>
    <xdr:to>
      <xdr:col>72</xdr:col>
      <xdr:colOff>38100</xdr:colOff>
      <xdr:row>104</xdr:row>
      <xdr:rowOff>30662</xdr:rowOff>
    </xdr:to>
    <xdr:sp macro="" textlink="">
      <xdr:nvSpPr>
        <xdr:cNvPr id="779" name="楕円 778">
          <a:extLst>
            <a:ext uri="{FF2B5EF4-FFF2-40B4-BE49-F238E27FC236}">
              <a16:creationId xmlns:a16="http://schemas.microsoft.com/office/drawing/2014/main" id="{00000000-0008-0000-0100-00000B030000}"/>
            </a:ext>
          </a:extLst>
        </xdr:cNvPr>
        <xdr:cNvSpPr/>
      </xdr:nvSpPr>
      <xdr:spPr>
        <a:xfrm>
          <a:off x="13652500" y="177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151312</xdr:rowOff>
    </xdr:from>
    <xdr:to>
      <xdr:col>76</xdr:col>
      <xdr:colOff>114300</xdr:colOff>
      <xdr:row>104</xdr:row>
      <xdr:rowOff>23949</xdr:rowOff>
    </xdr:to>
    <xdr:cxnSp macro="">
      <xdr:nvCxnSpPr>
        <xdr:cNvPr id="780" name="直線コネクタ 779">
          <a:extLst>
            <a:ext uri="{FF2B5EF4-FFF2-40B4-BE49-F238E27FC236}">
              <a16:creationId xmlns:a16="http://schemas.microsoft.com/office/drawing/2014/main" id="{00000000-0008-0000-0100-00000C030000}"/>
            </a:ext>
          </a:extLst>
        </xdr:cNvPr>
        <xdr:cNvCxnSpPr/>
      </xdr:nvCxnSpPr>
      <xdr:spPr>
        <a:xfrm>
          <a:off x="13703300" y="1781066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58057</xdr:rowOff>
    </xdr:from>
    <xdr:to>
      <xdr:col>67</xdr:col>
      <xdr:colOff>101600</xdr:colOff>
      <xdr:row>103</xdr:row>
      <xdr:rowOff>159657</xdr:rowOff>
    </xdr:to>
    <xdr:sp macro="" textlink="">
      <xdr:nvSpPr>
        <xdr:cNvPr id="781" name="楕円 780">
          <a:extLst>
            <a:ext uri="{FF2B5EF4-FFF2-40B4-BE49-F238E27FC236}">
              <a16:creationId xmlns:a16="http://schemas.microsoft.com/office/drawing/2014/main" id="{00000000-0008-0000-0100-00000D030000}"/>
            </a:ext>
          </a:extLst>
        </xdr:cNvPr>
        <xdr:cNvSpPr/>
      </xdr:nvSpPr>
      <xdr:spPr>
        <a:xfrm>
          <a:off x="12763500" y="1771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108857</xdr:rowOff>
    </xdr:from>
    <xdr:to>
      <xdr:col>71</xdr:col>
      <xdr:colOff>177800</xdr:colOff>
      <xdr:row>103</xdr:row>
      <xdr:rowOff>151312</xdr:rowOff>
    </xdr:to>
    <xdr:cxnSp macro="">
      <xdr:nvCxnSpPr>
        <xdr:cNvPr id="782" name="直線コネクタ 781">
          <a:extLst>
            <a:ext uri="{FF2B5EF4-FFF2-40B4-BE49-F238E27FC236}">
              <a16:creationId xmlns:a16="http://schemas.microsoft.com/office/drawing/2014/main" id="{00000000-0008-0000-0100-00000E030000}"/>
            </a:ext>
          </a:extLst>
        </xdr:cNvPr>
        <xdr:cNvCxnSpPr/>
      </xdr:nvCxnSpPr>
      <xdr:spPr>
        <a:xfrm>
          <a:off x="12814300" y="1776820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65876</xdr:rowOff>
    </xdr:from>
    <xdr:ext cx="405111" cy="259045"/>
    <xdr:sp macro="" textlink="">
      <xdr:nvSpPr>
        <xdr:cNvPr id="783" name="n_1aveValue【公民館】&#10;有形固定資産減価償却率">
          <a:extLst>
            <a:ext uri="{FF2B5EF4-FFF2-40B4-BE49-F238E27FC236}">
              <a16:creationId xmlns:a16="http://schemas.microsoft.com/office/drawing/2014/main" id="{00000000-0008-0000-0100-00000F030000}"/>
            </a:ext>
          </a:extLst>
        </xdr:cNvPr>
        <xdr:cNvSpPr txBox="1"/>
      </xdr:nvSpPr>
      <xdr:spPr>
        <a:xfrm>
          <a:off x="152660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62609</xdr:rowOff>
    </xdr:from>
    <xdr:ext cx="405111" cy="259045"/>
    <xdr:sp macro="" textlink="">
      <xdr:nvSpPr>
        <xdr:cNvPr id="784" name="n_2aveValue【公民館】&#10;有形固定資産減価償却率">
          <a:extLst>
            <a:ext uri="{FF2B5EF4-FFF2-40B4-BE49-F238E27FC236}">
              <a16:creationId xmlns:a16="http://schemas.microsoft.com/office/drawing/2014/main" id="{00000000-0008-0000-0100-000010030000}"/>
            </a:ext>
          </a:extLst>
        </xdr:cNvPr>
        <xdr:cNvSpPr txBox="1"/>
      </xdr:nvSpPr>
      <xdr:spPr>
        <a:xfrm>
          <a:off x="14389744" y="1823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129557</xdr:rowOff>
    </xdr:from>
    <xdr:ext cx="405111" cy="259045"/>
    <xdr:sp macro="" textlink="">
      <xdr:nvSpPr>
        <xdr:cNvPr id="785" name="n_3aveValue【公民館】&#10;有形固定資産減価償却率">
          <a:extLst>
            <a:ext uri="{FF2B5EF4-FFF2-40B4-BE49-F238E27FC236}">
              <a16:creationId xmlns:a16="http://schemas.microsoft.com/office/drawing/2014/main" id="{00000000-0008-0000-0100-000011030000}"/>
            </a:ext>
          </a:extLst>
        </xdr:cNvPr>
        <xdr:cNvSpPr txBox="1"/>
      </xdr:nvSpPr>
      <xdr:spPr>
        <a:xfrm>
          <a:off x="13500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170378</xdr:rowOff>
    </xdr:from>
    <xdr:ext cx="405111" cy="259045"/>
    <xdr:sp macro="" textlink="">
      <xdr:nvSpPr>
        <xdr:cNvPr id="786" name="n_4aveValue【公民館】&#10;有形固定資産減価償却率">
          <a:extLst>
            <a:ext uri="{FF2B5EF4-FFF2-40B4-BE49-F238E27FC236}">
              <a16:creationId xmlns:a16="http://schemas.microsoft.com/office/drawing/2014/main" id="{00000000-0008-0000-0100-000012030000}"/>
            </a:ext>
          </a:extLst>
        </xdr:cNvPr>
        <xdr:cNvSpPr txBox="1"/>
      </xdr:nvSpPr>
      <xdr:spPr>
        <a:xfrm>
          <a:off x="12611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42290</xdr:rowOff>
    </xdr:from>
    <xdr:ext cx="405111" cy="259045"/>
    <xdr:sp macro="" textlink="">
      <xdr:nvSpPr>
        <xdr:cNvPr id="787" name="n_1mainValue【公民館】&#10;有形固定資産減価償却率">
          <a:extLst>
            <a:ext uri="{FF2B5EF4-FFF2-40B4-BE49-F238E27FC236}">
              <a16:creationId xmlns:a16="http://schemas.microsoft.com/office/drawing/2014/main" id="{00000000-0008-0000-0100-000013030000}"/>
            </a:ext>
          </a:extLst>
        </xdr:cNvPr>
        <xdr:cNvSpPr txBox="1"/>
      </xdr:nvSpPr>
      <xdr:spPr>
        <a:xfrm>
          <a:off x="15266044" y="1718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91276</xdr:rowOff>
    </xdr:from>
    <xdr:ext cx="405111" cy="259045"/>
    <xdr:sp macro="" textlink="">
      <xdr:nvSpPr>
        <xdr:cNvPr id="788" name="n_2mainValue【公民館】&#10;有形固定資産減価償却率">
          <a:extLst>
            <a:ext uri="{FF2B5EF4-FFF2-40B4-BE49-F238E27FC236}">
              <a16:creationId xmlns:a16="http://schemas.microsoft.com/office/drawing/2014/main" id="{00000000-0008-0000-0100-000014030000}"/>
            </a:ext>
          </a:extLst>
        </xdr:cNvPr>
        <xdr:cNvSpPr txBox="1"/>
      </xdr:nvSpPr>
      <xdr:spPr>
        <a:xfrm>
          <a:off x="14389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47189</xdr:rowOff>
    </xdr:from>
    <xdr:ext cx="405111" cy="259045"/>
    <xdr:sp macro="" textlink="">
      <xdr:nvSpPr>
        <xdr:cNvPr id="789" name="n_3mainValue【公民館】&#10;有形固定資産減価償却率">
          <a:extLst>
            <a:ext uri="{FF2B5EF4-FFF2-40B4-BE49-F238E27FC236}">
              <a16:creationId xmlns:a16="http://schemas.microsoft.com/office/drawing/2014/main" id="{00000000-0008-0000-0100-000015030000}"/>
            </a:ext>
          </a:extLst>
        </xdr:cNvPr>
        <xdr:cNvSpPr txBox="1"/>
      </xdr:nvSpPr>
      <xdr:spPr>
        <a:xfrm>
          <a:off x="13500744" y="1753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4734</xdr:rowOff>
    </xdr:from>
    <xdr:ext cx="405111" cy="259045"/>
    <xdr:sp macro="" textlink="">
      <xdr:nvSpPr>
        <xdr:cNvPr id="790" name="n_4mainValue【公民館】&#10;有形固定資産減価償却率">
          <a:extLst>
            <a:ext uri="{FF2B5EF4-FFF2-40B4-BE49-F238E27FC236}">
              <a16:creationId xmlns:a16="http://schemas.microsoft.com/office/drawing/2014/main" id="{00000000-0008-0000-0100-000016030000}"/>
            </a:ext>
          </a:extLst>
        </xdr:cNvPr>
        <xdr:cNvSpPr txBox="1"/>
      </xdr:nvSpPr>
      <xdr:spPr>
        <a:xfrm>
          <a:off x="12611744" y="1749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a:extLst>
            <a:ext uri="{FF2B5EF4-FFF2-40B4-BE49-F238E27FC236}">
              <a16:creationId xmlns:a16="http://schemas.microsoft.com/office/drawing/2014/main" id="{00000000-0008-0000-0100-000017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a:extLst>
            <a:ext uri="{FF2B5EF4-FFF2-40B4-BE49-F238E27FC236}">
              <a16:creationId xmlns:a16="http://schemas.microsoft.com/office/drawing/2014/main" id="{00000000-0008-0000-0100-000018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a:extLst>
            <a:ext uri="{FF2B5EF4-FFF2-40B4-BE49-F238E27FC236}">
              <a16:creationId xmlns:a16="http://schemas.microsoft.com/office/drawing/2014/main" id="{00000000-0008-0000-0100-000019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a:extLst>
            <a:ext uri="{FF2B5EF4-FFF2-40B4-BE49-F238E27FC236}">
              <a16:creationId xmlns:a16="http://schemas.microsoft.com/office/drawing/2014/main" id="{00000000-0008-0000-0100-00001A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a:extLst>
            <a:ext uri="{FF2B5EF4-FFF2-40B4-BE49-F238E27FC236}">
              <a16:creationId xmlns:a16="http://schemas.microsoft.com/office/drawing/2014/main" id="{00000000-0008-0000-0100-00001B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a:extLst>
            <a:ext uri="{FF2B5EF4-FFF2-40B4-BE49-F238E27FC236}">
              <a16:creationId xmlns:a16="http://schemas.microsoft.com/office/drawing/2014/main" id="{00000000-0008-0000-0100-00001C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a:extLst>
            <a:ext uri="{FF2B5EF4-FFF2-40B4-BE49-F238E27FC236}">
              <a16:creationId xmlns:a16="http://schemas.microsoft.com/office/drawing/2014/main" id="{00000000-0008-0000-0100-00001D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a:extLst>
            <a:ext uri="{FF2B5EF4-FFF2-40B4-BE49-F238E27FC236}">
              <a16:creationId xmlns:a16="http://schemas.microsoft.com/office/drawing/2014/main" id="{00000000-0008-0000-0100-00001F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a:extLst>
            <a:ext uri="{FF2B5EF4-FFF2-40B4-BE49-F238E27FC236}">
              <a16:creationId xmlns:a16="http://schemas.microsoft.com/office/drawing/2014/main" id="{00000000-0008-0000-0100-000020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1" name="直線コネクタ 800">
          <a:extLst>
            <a:ext uri="{FF2B5EF4-FFF2-40B4-BE49-F238E27FC236}">
              <a16:creationId xmlns:a16="http://schemas.microsoft.com/office/drawing/2014/main" id="{00000000-0008-0000-0100-000021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3" name="直線コネクタ 802">
          <a:extLst>
            <a:ext uri="{FF2B5EF4-FFF2-40B4-BE49-F238E27FC236}">
              <a16:creationId xmlns:a16="http://schemas.microsoft.com/office/drawing/2014/main" id="{00000000-0008-0000-0100-000023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5" name="直線コネクタ 804">
          <a:extLst>
            <a:ext uri="{FF2B5EF4-FFF2-40B4-BE49-F238E27FC236}">
              <a16:creationId xmlns:a16="http://schemas.microsoft.com/office/drawing/2014/main" id="{00000000-0008-0000-0100-000025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7" name="直線コネクタ 806">
          <a:extLst>
            <a:ext uri="{FF2B5EF4-FFF2-40B4-BE49-F238E27FC236}">
              <a16:creationId xmlns:a16="http://schemas.microsoft.com/office/drawing/2014/main" id="{00000000-0008-0000-0100-000027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a:extLst>
            <a:ext uri="{FF2B5EF4-FFF2-40B4-BE49-F238E27FC236}">
              <a16:creationId xmlns:a16="http://schemas.microsoft.com/office/drawing/2014/main" id="{00000000-0008-0000-0100-00002F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166007</xdr:rowOff>
    </xdr:from>
    <xdr:to>
      <xdr:col>116</xdr:col>
      <xdr:colOff>62864</xdr:colOff>
      <xdr:row>108</xdr:row>
      <xdr:rowOff>84364</xdr:rowOff>
    </xdr:to>
    <xdr:cxnSp macro="">
      <xdr:nvCxnSpPr>
        <xdr:cNvPr id="816" name="直線コネクタ 815">
          <a:extLst>
            <a:ext uri="{FF2B5EF4-FFF2-40B4-BE49-F238E27FC236}">
              <a16:creationId xmlns:a16="http://schemas.microsoft.com/office/drawing/2014/main" id="{00000000-0008-0000-0100-000030030000}"/>
            </a:ext>
          </a:extLst>
        </xdr:cNvPr>
        <xdr:cNvCxnSpPr/>
      </xdr:nvCxnSpPr>
      <xdr:spPr>
        <a:xfrm flipV="1">
          <a:off x="22160864" y="17139557"/>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88191</xdr:rowOff>
    </xdr:from>
    <xdr:ext cx="469744" cy="259045"/>
    <xdr:sp macro="" textlink="">
      <xdr:nvSpPr>
        <xdr:cNvPr id="817" name="【公民館】&#10;一人当たり面積最小値テキスト">
          <a:extLst>
            <a:ext uri="{FF2B5EF4-FFF2-40B4-BE49-F238E27FC236}">
              <a16:creationId xmlns:a16="http://schemas.microsoft.com/office/drawing/2014/main" id="{00000000-0008-0000-0100-000031030000}"/>
            </a:ext>
          </a:extLst>
        </xdr:cNvPr>
        <xdr:cNvSpPr txBox="1"/>
      </xdr:nvSpPr>
      <xdr:spPr>
        <a:xfrm>
          <a:off x="22199600" y="1860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84364</xdr:rowOff>
    </xdr:from>
    <xdr:to>
      <xdr:col>116</xdr:col>
      <xdr:colOff>152400</xdr:colOff>
      <xdr:row>108</xdr:row>
      <xdr:rowOff>84364</xdr:rowOff>
    </xdr:to>
    <xdr:cxnSp macro="">
      <xdr:nvCxnSpPr>
        <xdr:cNvPr id="818" name="直線コネクタ 817">
          <a:extLst>
            <a:ext uri="{FF2B5EF4-FFF2-40B4-BE49-F238E27FC236}">
              <a16:creationId xmlns:a16="http://schemas.microsoft.com/office/drawing/2014/main" id="{00000000-0008-0000-0100-000032030000}"/>
            </a:ext>
          </a:extLst>
        </xdr:cNvPr>
        <xdr:cNvCxnSpPr/>
      </xdr:nvCxnSpPr>
      <xdr:spPr>
        <a:xfrm>
          <a:off x="22072600" y="1860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112684</xdr:rowOff>
    </xdr:from>
    <xdr:ext cx="469744" cy="259045"/>
    <xdr:sp macro="" textlink="">
      <xdr:nvSpPr>
        <xdr:cNvPr id="819" name="【公民館】&#10;一人当たり面積最大値テキスト">
          <a:extLst>
            <a:ext uri="{FF2B5EF4-FFF2-40B4-BE49-F238E27FC236}">
              <a16:creationId xmlns:a16="http://schemas.microsoft.com/office/drawing/2014/main" id="{00000000-0008-0000-0100-000033030000}"/>
            </a:ext>
          </a:extLst>
        </xdr:cNvPr>
        <xdr:cNvSpPr txBox="1"/>
      </xdr:nvSpPr>
      <xdr:spPr>
        <a:xfrm>
          <a:off x="221996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166007</xdr:rowOff>
    </xdr:from>
    <xdr:to>
      <xdr:col>116</xdr:col>
      <xdr:colOff>152400</xdr:colOff>
      <xdr:row>99</xdr:row>
      <xdr:rowOff>166007</xdr:rowOff>
    </xdr:to>
    <xdr:cxnSp macro="">
      <xdr:nvCxnSpPr>
        <xdr:cNvPr id="820" name="直線コネクタ 819">
          <a:extLst>
            <a:ext uri="{FF2B5EF4-FFF2-40B4-BE49-F238E27FC236}">
              <a16:creationId xmlns:a16="http://schemas.microsoft.com/office/drawing/2014/main" id="{00000000-0008-0000-0100-000034030000}"/>
            </a:ext>
          </a:extLst>
        </xdr:cNvPr>
        <xdr:cNvCxnSpPr/>
      </xdr:nvCxnSpPr>
      <xdr:spPr>
        <a:xfrm>
          <a:off x="22072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150784</xdr:rowOff>
    </xdr:from>
    <xdr:ext cx="469744" cy="259045"/>
    <xdr:sp macro="" textlink="">
      <xdr:nvSpPr>
        <xdr:cNvPr id="821" name="【公民館】&#10;一人当たり面積平均値テキスト">
          <a:extLst>
            <a:ext uri="{FF2B5EF4-FFF2-40B4-BE49-F238E27FC236}">
              <a16:creationId xmlns:a16="http://schemas.microsoft.com/office/drawing/2014/main" id="{00000000-0008-0000-0100-000035030000}"/>
            </a:ext>
          </a:extLst>
        </xdr:cNvPr>
        <xdr:cNvSpPr txBox="1"/>
      </xdr:nvSpPr>
      <xdr:spPr>
        <a:xfrm>
          <a:off x="22199600" y="18153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907</xdr:rowOff>
    </xdr:from>
    <xdr:to>
      <xdr:col>116</xdr:col>
      <xdr:colOff>114300</xdr:colOff>
      <xdr:row>106</xdr:row>
      <xdr:rowOff>102507</xdr:rowOff>
    </xdr:to>
    <xdr:sp macro="" textlink="">
      <xdr:nvSpPr>
        <xdr:cNvPr id="822" name="フローチャート: 判断 821">
          <a:extLst>
            <a:ext uri="{FF2B5EF4-FFF2-40B4-BE49-F238E27FC236}">
              <a16:creationId xmlns:a16="http://schemas.microsoft.com/office/drawing/2014/main" id="{00000000-0008-0000-0100-000036030000}"/>
            </a:ext>
          </a:extLst>
        </xdr:cNvPr>
        <xdr:cNvSpPr/>
      </xdr:nvSpPr>
      <xdr:spPr>
        <a:xfrm>
          <a:off x="221107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5806</xdr:rowOff>
    </xdr:from>
    <xdr:to>
      <xdr:col>112</xdr:col>
      <xdr:colOff>38100</xdr:colOff>
      <xdr:row>106</xdr:row>
      <xdr:rowOff>107406</xdr:rowOff>
    </xdr:to>
    <xdr:sp macro="" textlink="">
      <xdr:nvSpPr>
        <xdr:cNvPr id="823" name="フローチャート: 判断 822">
          <a:extLst>
            <a:ext uri="{FF2B5EF4-FFF2-40B4-BE49-F238E27FC236}">
              <a16:creationId xmlns:a16="http://schemas.microsoft.com/office/drawing/2014/main" id="{00000000-0008-0000-0100-000037030000}"/>
            </a:ext>
          </a:extLst>
        </xdr:cNvPr>
        <xdr:cNvSpPr/>
      </xdr:nvSpPr>
      <xdr:spPr>
        <a:xfrm>
          <a:off x="21272500" y="1817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170724</xdr:rowOff>
    </xdr:from>
    <xdr:to>
      <xdr:col>107</xdr:col>
      <xdr:colOff>101600</xdr:colOff>
      <xdr:row>106</xdr:row>
      <xdr:rowOff>100874</xdr:rowOff>
    </xdr:to>
    <xdr:sp macro="" textlink="">
      <xdr:nvSpPr>
        <xdr:cNvPr id="824" name="フローチャート: 判断 823">
          <a:extLst>
            <a:ext uri="{FF2B5EF4-FFF2-40B4-BE49-F238E27FC236}">
              <a16:creationId xmlns:a16="http://schemas.microsoft.com/office/drawing/2014/main" id="{00000000-0008-0000-0100-000038030000}"/>
            </a:ext>
          </a:extLst>
        </xdr:cNvPr>
        <xdr:cNvSpPr/>
      </xdr:nvSpPr>
      <xdr:spPr>
        <a:xfrm>
          <a:off x="20383500" y="1817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129902</xdr:rowOff>
    </xdr:from>
    <xdr:to>
      <xdr:col>102</xdr:col>
      <xdr:colOff>165100</xdr:colOff>
      <xdr:row>106</xdr:row>
      <xdr:rowOff>60052</xdr:rowOff>
    </xdr:to>
    <xdr:sp macro="" textlink="">
      <xdr:nvSpPr>
        <xdr:cNvPr id="825" name="フローチャート: 判断 824">
          <a:extLst>
            <a:ext uri="{FF2B5EF4-FFF2-40B4-BE49-F238E27FC236}">
              <a16:creationId xmlns:a16="http://schemas.microsoft.com/office/drawing/2014/main" id="{00000000-0008-0000-0100-000039030000}"/>
            </a:ext>
          </a:extLst>
        </xdr:cNvPr>
        <xdr:cNvSpPr/>
      </xdr:nvSpPr>
      <xdr:spPr>
        <a:xfrm>
          <a:off x="194945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165826</xdr:rowOff>
    </xdr:from>
    <xdr:to>
      <xdr:col>98</xdr:col>
      <xdr:colOff>38100</xdr:colOff>
      <xdr:row>106</xdr:row>
      <xdr:rowOff>95976</xdr:rowOff>
    </xdr:to>
    <xdr:sp macro="" textlink="">
      <xdr:nvSpPr>
        <xdr:cNvPr id="826" name="フローチャート: 判断 825">
          <a:extLst>
            <a:ext uri="{FF2B5EF4-FFF2-40B4-BE49-F238E27FC236}">
              <a16:creationId xmlns:a16="http://schemas.microsoft.com/office/drawing/2014/main" id="{00000000-0008-0000-0100-00003A030000}"/>
            </a:ext>
          </a:extLst>
        </xdr:cNvPr>
        <xdr:cNvSpPr/>
      </xdr:nvSpPr>
      <xdr:spPr>
        <a:xfrm>
          <a:off x="18605500" y="1816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100-00003B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100-00003C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100-00003D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156029</xdr:rowOff>
    </xdr:from>
    <xdr:to>
      <xdr:col>116</xdr:col>
      <xdr:colOff>114300</xdr:colOff>
      <xdr:row>106</xdr:row>
      <xdr:rowOff>86179</xdr:rowOff>
    </xdr:to>
    <xdr:sp macro="" textlink="">
      <xdr:nvSpPr>
        <xdr:cNvPr id="832" name="楕円 831">
          <a:extLst>
            <a:ext uri="{FF2B5EF4-FFF2-40B4-BE49-F238E27FC236}">
              <a16:creationId xmlns:a16="http://schemas.microsoft.com/office/drawing/2014/main" id="{00000000-0008-0000-0100-000040030000}"/>
            </a:ext>
          </a:extLst>
        </xdr:cNvPr>
        <xdr:cNvSpPr/>
      </xdr:nvSpPr>
      <xdr:spPr>
        <a:xfrm>
          <a:off x="221107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7456</xdr:rowOff>
    </xdr:from>
    <xdr:ext cx="469744" cy="259045"/>
    <xdr:sp macro="" textlink="">
      <xdr:nvSpPr>
        <xdr:cNvPr id="833" name="【公民館】&#10;一人当たり面積該当値テキスト">
          <a:extLst>
            <a:ext uri="{FF2B5EF4-FFF2-40B4-BE49-F238E27FC236}">
              <a16:creationId xmlns:a16="http://schemas.microsoft.com/office/drawing/2014/main" id="{00000000-0008-0000-0100-000041030000}"/>
            </a:ext>
          </a:extLst>
        </xdr:cNvPr>
        <xdr:cNvSpPr txBox="1"/>
      </xdr:nvSpPr>
      <xdr:spPr>
        <a:xfrm>
          <a:off x="22199600" y="1800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167458</xdr:rowOff>
    </xdr:from>
    <xdr:to>
      <xdr:col>112</xdr:col>
      <xdr:colOff>38100</xdr:colOff>
      <xdr:row>106</xdr:row>
      <xdr:rowOff>97608</xdr:rowOff>
    </xdr:to>
    <xdr:sp macro="" textlink="">
      <xdr:nvSpPr>
        <xdr:cNvPr id="834" name="楕円 833">
          <a:extLst>
            <a:ext uri="{FF2B5EF4-FFF2-40B4-BE49-F238E27FC236}">
              <a16:creationId xmlns:a16="http://schemas.microsoft.com/office/drawing/2014/main" id="{00000000-0008-0000-0100-000042030000}"/>
            </a:ext>
          </a:extLst>
        </xdr:cNvPr>
        <xdr:cNvSpPr/>
      </xdr:nvSpPr>
      <xdr:spPr>
        <a:xfrm>
          <a:off x="21272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35379</xdr:rowOff>
    </xdr:from>
    <xdr:to>
      <xdr:col>116</xdr:col>
      <xdr:colOff>63500</xdr:colOff>
      <xdr:row>106</xdr:row>
      <xdr:rowOff>46808</xdr:rowOff>
    </xdr:to>
    <xdr:cxnSp macro="">
      <xdr:nvCxnSpPr>
        <xdr:cNvPr id="835" name="直線コネクタ 834">
          <a:extLst>
            <a:ext uri="{FF2B5EF4-FFF2-40B4-BE49-F238E27FC236}">
              <a16:creationId xmlns:a16="http://schemas.microsoft.com/office/drawing/2014/main" id="{00000000-0008-0000-0100-000043030000}"/>
            </a:ext>
          </a:extLst>
        </xdr:cNvPr>
        <xdr:cNvCxnSpPr/>
      </xdr:nvCxnSpPr>
      <xdr:spPr>
        <a:xfrm flipV="1">
          <a:off x="21323300" y="18209079"/>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35198</xdr:rowOff>
    </xdr:from>
    <xdr:to>
      <xdr:col>107</xdr:col>
      <xdr:colOff>101600</xdr:colOff>
      <xdr:row>107</xdr:row>
      <xdr:rowOff>136798</xdr:rowOff>
    </xdr:to>
    <xdr:sp macro="" textlink="">
      <xdr:nvSpPr>
        <xdr:cNvPr id="836" name="楕円 835">
          <a:extLst>
            <a:ext uri="{FF2B5EF4-FFF2-40B4-BE49-F238E27FC236}">
              <a16:creationId xmlns:a16="http://schemas.microsoft.com/office/drawing/2014/main" id="{00000000-0008-0000-0100-000044030000}"/>
            </a:ext>
          </a:extLst>
        </xdr:cNvPr>
        <xdr:cNvSpPr/>
      </xdr:nvSpPr>
      <xdr:spPr>
        <a:xfrm>
          <a:off x="20383500" y="1838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46808</xdr:rowOff>
    </xdr:from>
    <xdr:to>
      <xdr:col>111</xdr:col>
      <xdr:colOff>177800</xdr:colOff>
      <xdr:row>107</xdr:row>
      <xdr:rowOff>85998</xdr:rowOff>
    </xdr:to>
    <xdr:cxnSp macro="">
      <xdr:nvCxnSpPr>
        <xdr:cNvPr id="837" name="直線コネクタ 836">
          <a:extLst>
            <a:ext uri="{FF2B5EF4-FFF2-40B4-BE49-F238E27FC236}">
              <a16:creationId xmlns:a16="http://schemas.microsoft.com/office/drawing/2014/main" id="{00000000-0008-0000-0100-000045030000}"/>
            </a:ext>
          </a:extLst>
        </xdr:cNvPr>
        <xdr:cNvCxnSpPr/>
      </xdr:nvCxnSpPr>
      <xdr:spPr>
        <a:xfrm flipV="1">
          <a:off x="20434300" y="18220508"/>
          <a:ext cx="889000" cy="21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40095</xdr:rowOff>
    </xdr:from>
    <xdr:to>
      <xdr:col>102</xdr:col>
      <xdr:colOff>165100</xdr:colOff>
      <xdr:row>107</xdr:row>
      <xdr:rowOff>141695</xdr:rowOff>
    </xdr:to>
    <xdr:sp macro="" textlink="">
      <xdr:nvSpPr>
        <xdr:cNvPr id="838" name="楕円 837">
          <a:extLst>
            <a:ext uri="{FF2B5EF4-FFF2-40B4-BE49-F238E27FC236}">
              <a16:creationId xmlns:a16="http://schemas.microsoft.com/office/drawing/2014/main" id="{00000000-0008-0000-0100-000046030000}"/>
            </a:ext>
          </a:extLst>
        </xdr:cNvPr>
        <xdr:cNvSpPr/>
      </xdr:nvSpPr>
      <xdr:spPr>
        <a:xfrm>
          <a:off x="19494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85998</xdr:rowOff>
    </xdr:from>
    <xdr:to>
      <xdr:col>107</xdr:col>
      <xdr:colOff>50800</xdr:colOff>
      <xdr:row>107</xdr:row>
      <xdr:rowOff>90895</xdr:rowOff>
    </xdr:to>
    <xdr:cxnSp macro="">
      <xdr:nvCxnSpPr>
        <xdr:cNvPr id="839" name="直線コネクタ 838">
          <a:extLst>
            <a:ext uri="{FF2B5EF4-FFF2-40B4-BE49-F238E27FC236}">
              <a16:creationId xmlns:a16="http://schemas.microsoft.com/office/drawing/2014/main" id="{00000000-0008-0000-0100-000047030000}"/>
            </a:ext>
          </a:extLst>
        </xdr:cNvPr>
        <xdr:cNvCxnSpPr/>
      </xdr:nvCxnSpPr>
      <xdr:spPr>
        <a:xfrm flipV="1">
          <a:off x="19545300" y="18431148"/>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43362</xdr:rowOff>
    </xdr:from>
    <xdr:to>
      <xdr:col>98</xdr:col>
      <xdr:colOff>38100</xdr:colOff>
      <xdr:row>107</xdr:row>
      <xdr:rowOff>144962</xdr:rowOff>
    </xdr:to>
    <xdr:sp macro="" textlink="">
      <xdr:nvSpPr>
        <xdr:cNvPr id="840" name="楕円 839">
          <a:extLst>
            <a:ext uri="{FF2B5EF4-FFF2-40B4-BE49-F238E27FC236}">
              <a16:creationId xmlns:a16="http://schemas.microsoft.com/office/drawing/2014/main" id="{00000000-0008-0000-0100-000048030000}"/>
            </a:ext>
          </a:extLst>
        </xdr:cNvPr>
        <xdr:cNvSpPr/>
      </xdr:nvSpPr>
      <xdr:spPr>
        <a:xfrm>
          <a:off x="1860550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90895</xdr:rowOff>
    </xdr:from>
    <xdr:to>
      <xdr:col>102</xdr:col>
      <xdr:colOff>114300</xdr:colOff>
      <xdr:row>107</xdr:row>
      <xdr:rowOff>94162</xdr:rowOff>
    </xdr:to>
    <xdr:cxnSp macro="">
      <xdr:nvCxnSpPr>
        <xdr:cNvPr id="841" name="直線コネクタ 840">
          <a:extLst>
            <a:ext uri="{FF2B5EF4-FFF2-40B4-BE49-F238E27FC236}">
              <a16:creationId xmlns:a16="http://schemas.microsoft.com/office/drawing/2014/main" id="{00000000-0008-0000-0100-000049030000}"/>
            </a:ext>
          </a:extLst>
        </xdr:cNvPr>
        <xdr:cNvCxnSpPr/>
      </xdr:nvCxnSpPr>
      <xdr:spPr>
        <a:xfrm flipV="1">
          <a:off x="18656300" y="1843604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98533</xdr:rowOff>
    </xdr:from>
    <xdr:ext cx="469744" cy="259045"/>
    <xdr:sp macro="" textlink="">
      <xdr:nvSpPr>
        <xdr:cNvPr id="842" name="n_1aveValue【公民館】&#10;一人当たり面積">
          <a:extLst>
            <a:ext uri="{FF2B5EF4-FFF2-40B4-BE49-F238E27FC236}">
              <a16:creationId xmlns:a16="http://schemas.microsoft.com/office/drawing/2014/main" id="{00000000-0008-0000-0100-00004A030000}"/>
            </a:ext>
          </a:extLst>
        </xdr:cNvPr>
        <xdr:cNvSpPr txBox="1"/>
      </xdr:nvSpPr>
      <xdr:spPr>
        <a:xfrm>
          <a:off x="21075727" y="1827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117401</xdr:rowOff>
    </xdr:from>
    <xdr:ext cx="469744" cy="259045"/>
    <xdr:sp macro="" textlink="">
      <xdr:nvSpPr>
        <xdr:cNvPr id="843" name="n_2aveValue【公民館】&#10;一人当たり面積">
          <a:extLst>
            <a:ext uri="{FF2B5EF4-FFF2-40B4-BE49-F238E27FC236}">
              <a16:creationId xmlns:a16="http://schemas.microsoft.com/office/drawing/2014/main" id="{00000000-0008-0000-0100-00004B030000}"/>
            </a:ext>
          </a:extLst>
        </xdr:cNvPr>
        <xdr:cNvSpPr txBox="1"/>
      </xdr:nvSpPr>
      <xdr:spPr>
        <a:xfrm>
          <a:off x="20199427" y="1794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76579</xdr:rowOff>
    </xdr:from>
    <xdr:ext cx="469744" cy="259045"/>
    <xdr:sp macro="" textlink="">
      <xdr:nvSpPr>
        <xdr:cNvPr id="844" name="n_3aveValue【公民館】&#10;一人当たり面積">
          <a:extLst>
            <a:ext uri="{FF2B5EF4-FFF2-40B4-BE49-F238E27FC236}">
              <a16:creationId xmlns:a16="http://schemas.microsoft.com/office/drawing/2014/main" id="{00000000-0008-0000-0100-00004C030000}"/>
            </a:ext>
          </a:extLst>
        </xdr:cNvPr>
        <xdr:cNvSpPr txBox="1"/>
      </xdr:nvSpPr>
      <xdr:spPr>
        <a:xfrm>
          <a:off x="19310427" y="1790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112503</xdr:rowOff>
    </xdr:from>
    <xdr:ext cx="469744" cy="259045"/>
    <xdr:sp macro="" textlink="">
      <xdr:nvSpPr>
        <xdr:cNvPr id="845" name="n_4aveValue【公民館】&#10;一人当たり面積">
          <a:extLst>
            <a:ext uri="{FF2B5EF4-FFF2-40B4-BE49-F238E27FC236}">
              <a16:creationId xmlns:a16="http://schemas.microsoft.com/office/drawing/2014/main" id="{00000000-0008-0000-0100-00004D030000}"/>
            </a:ext>
          </a:extLst>
        </xdr:cNvPr>
        <xdr:cNvSpPr txBox="1"/>
      </xdr:nvSpPr>
      <xdr:spPr>
        <a:xfrm>
          <a:off x="18421427" y="1794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114135</xdr:rowOff>
    </xdr:from>
    <xdr:ext cx="469744" cy="259045"/>
    <xdr:sp macro="" textlink="">
      <xdr:nvSpPr>
        <xdr:cNvPr id="846" name="n_1mainValue【公民館】&#10;一人当たり面積">
          <a:extLst>
            <a:ext uri="{FF2B5EF4-FFF2-40B4-BE49-F238E27FC236}">
              <a16:creationId xmlns:a16="http://schemas.microsoft.com/office/drawing/2014/main" id="{00000000-0008-0000-0100-00004E030000}"/>
            </a:ext>
          </a:extLst>
        </xdr:cNvPr>
        <xdr:cNvSpPr txBox="1"/>
      </xdr:nvSpPr>
      <xdr:spPr>
        <a:xfrm>
          <a:off x="21075727" y="1794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127925</xdr:rowOff>
    </xdr:from>
    <xdr:ext cx="469744" cy="259045"/>
    <xdr:sp macro="" textlink="">
      <xdr:nvSpPr>
        <xdr:cNvPr id="847" name="n_2mainValue【公民館】&#10;一人当たり面積">
          <a:extLst>
            <a:ext uri="{FF2B5EF4-FFF2-40B4-BE49-F238E27FC236}">
              <a16:creationId xmlns:a16="http://schemas.microsoft.com/office/drawing/2014/main" id="{00000000-0008-0000-0100-00004F030000}"/>
            </a:ext>
          </a:extLst>
        </xdr:cNvPr>
        <xdr:cNvSpPr txBox="1"/>
      </xdr:nvSpPr>
      <xdr:spPr>
        <a:xfrm>
          <a:off x="20199427" y="1847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132822</xdr:rowOff>
    </xdr:from>
    <xdr:ext cx="469744" cy="259045"/>
    <xdr:sp macro="" textlink="">
      <xdr:nvSpPr>
        <xdr:cNvPr id="848" name="n_3mainValue【公民館】&#10;一人当たり面積">
          <a:extLst>
            <a:ext uri="{FF2B5EF4-FFF2-40B4-BE49-F238E27FC236}">
              <a16:creationId xmlns:a16="http://schemas.microsoft.com/office/drawing/2014/main" id="{00000000-0008-0000-0100-000050030000}"/>
            </a:ext>
          </a:extLst>
        </xdr:cNvPr>
        <xdr:cNvSpPr txBox="1"/>
      </xdr:nvSpPr>
      <xdr:spPr>
        <a:xfrm>
          <a:off x="19310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136089</xdr:rowOff>
    </xdr:from>
    <xdr:ext cx="469744" cy="259045"/>
    <xdr:sp macro="" textlink="">
      <xdr:nvSpPr>
        <xdr:cNvPr id="849" name="n_4mainValue【公民館】&#10;一人当たり面積">
          <a:extLst>
            <a:ext uri="{FF2B5EF4-FFF2-40B4-BE49-F238E27FC236}">
              <a16:creationId xmlns:a16="http://schemas.microsoft.com/office/drawing/2014/main" id="{00000000-0008-0000-0100-000051030000}"/>
            </a:ext>
          </a:extLst>
        </xdr:cNvPr>
        <xdr:cNvSpPr txBox="1"/>
      </xdr:nvSpPr>
      <xdr:spPr>
        <a:xfrm>
          <a:off x="18421427"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00000000-0008-0000-0100-00005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00000000-0008-0000-0100-000053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00000000-0008-0000-0100-000054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当町の有形固定資産減価償却率は、類似団体と比較すると全体的に高い数値となっています。要因としては、築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年程度経過している施設が多いことから、庁舎・学校・保育所等の事業用資産と、道路・橋りょう等のインフラ資産の老朽化があげられます。</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上記であげられている項目のうち、道路、橋りょう・トンネル、認定こども園・幼稚園・保育所、学校施設、体育館・プール、消防施設、庁舎が類似団体平均値を大きく上回る数値となっています。いずれも国庫補助金、地方債、基金等を活用し長寿命化を進めておりますが、将来負担額の増加が懸念されるため、策定した公共施設等総合管理計画に基づいた個別施設計画を確実に推進し、改善を図っていき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宮城県涌谷町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15,548
15,479
82.16
10,223,992
10,036,068
174,330
4,863,124
6,452,808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2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xdr:rowOff>
    </xdr:from>
    <xdr:to>
      <xdr:col>24</xdr:col>
      <xdr:colOff>62865</xdr:colOff>
      <xdr:row>42</xdr:row>
      <xdr:rowOff>131445</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flipV="1">
          <a:off x="4634865" y="5840730"/>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135272</xdr:rowOff>
    </xdr:from>
    <xdr:ext cx="405111" cy="259045"/>
    <xdr:sp macro="" textlink="">
      <xdr:nvSpPr>
        <xdr:cNvPr id="57" name="【図書館】&#10;有形固定資産減価償却率最小値テキスト">
          <a:extLst>
            <a:ext uri="{FF2B5EF4-FFF2-40B4-BE49-F238E27FC236}">
              <a16:creationId xmlns:a16="http://schemas.microsoft.com/office/drawing/2014/main" id="{00000000-0008-0000-0200-000039000000}"/>
            </a:ext>
          </a:extLst>
        </xdr:cNvPr>
        <xdr:cNvSpPr txBox="1"/>
      </xdr:nvSpPr>
      <xdr:spPr>
        <a:xfrm>
          <a:off x="4673600" y="733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131445</xdr:rowOff>
    </xdr:from>
    <xdr:to>
      <xdr:col>24</xdr:col>
      <xdr:colOff>152400</xdr:colOff>
      <xdr:row>42</xdr:row>
      <xdr:rowOff>131445</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4546600" y="733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129557</xdr:rowOff>
    </xdr:from>
    <xdr:ext cx="340478" cy="259045"/>
    <xdr:sp macro="" textlink="">
      <xdr:nvSpPr>
        <xdr:cNvPr id="59" name="【図書館】&#10;有形固定資産減価償却率最大値テキスト">
          <a:extLst>
            <a:ext uri="{FF2B5EF4-FFF2-40B4-BE49-F238E27FC236}">
              <a16:creationId xmlns:a16="http://schemas.microsoft.com/office/drawing/2014/main" id="{00000000-0008-0000-0200-00003B000000}"/>
            </a:ext>
          </a:extLst>
        </xdr:cNvPr>
        <xdr:cNvSpPr txBox="1"/>
      </xdr:nvSpPr>
      <xdr:spPr>
        <a:xfrm>
          <a:off x="4673600" y="56159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xdr:rowOff>
    </xdr:from>
    <xdr:to>
      <xdr:col>24</xdr:col>
      <xdr:colOff>152400</xdr:colOff>
      <xdr:row>34</xdr:row>
      <xdr:rowOff>11430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584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70502</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200-00003D000000}"/>
            </a:ext>
          </a:extLst>
        </xdr:cNvPr>
        <xdr:cNvSpPr txBox="1"/>
      </xdr:nvSpPr>
      <xdr:spPr>
        <a:xfrm>
          <a:off x="4673600" y="6585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92075</xdr:rowOff>
    </xdr:from>
    <xdr:to>
      <xdr:col>24</xdr:col>
      <xdr:colOff>114300</xdr:colOff>
      <xdr:row>39</xdr:row>
      <xdr:rowOff>22225</xdr:rowOff>
    </xdr:to>
    <xdr:sp macro="" textlink="">
      <xdr:nvSpPr>
        <xdr:cNvPr id="62" name="フローチャート: 判断 61">
          <a:extLst>
            <a:ext uri="{FF2B5EF4-FFF2-40B4-BE49-F238E27FC236}">
              <a16:creationId xmlns:a16="http://schemas.microsoft.com/office/drawing/2014/main" id="{00000000-0008-0000-0200-00003E000000}"/>
            </a:ext>
          </a:extLst>
        </xdr:cNvPr>
        <xdr:cNvSpPr/>
      </xdr:nvSpPr>
      <xdr:spPr>
        <a:xfrm>
          <a:off x="45847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17780</xdr:rowOff>
    </xdr:from>
    <xdr:to>
      <xdr:col>20</xdr:col>
      <xdr:colOff>38100</xdr:colOff>
      <xdr:row>38</xdr:row>
      <xdr:rowOff>119380</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3746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110507</xdr:rowOff>
    </xdr:from>
    <xdr:ext cx="405111" cy="259045"/>
    <xdr:sp macro="" textlink="">
      <xdr:nvSpPr>
        <xdr:cNvPr id="64" name="n_1aveValue【図書館】&#10;有形固定資産減価償却率">
          <a:extLst>
            <a:ext uri="{FF2B5EF4-FFF2-40B4-BE49-F238E27FC236}">
              <a16:creationId xmlns:a16="http://schemas.microsoft.com/office/drawing/2014/main" id="{00000000-0008-0000-0200-000040000000}"/>
            </a:ext>
          </a:extLst>
        </xdr:cNvPr>
        <xdr:cNvSpPr txBox="1"/>
      </xdr:nvSpPr>
      <xdr:spPr>
        <a:xfrm>
          <a:off x="35820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156845</xdr:rowOff>
    </xdr:from>
    <xdr:to>
      <xdr:col>15</xdr:col>
      <xdr:colOff>101600</xdr:colOff>
      <xdr:row>38</xdr:row>
      <xdr:rowOff>86995</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2857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103522</xdr:rowOff>
    </xdr:from>
    <xdr:ext cx="405111" cy="259045"/>
    <xdr:sp macro="" textlink="">
      <xdr:nvSpPr>
        <xdr:cNvPr id="66" name="n_2aveValue【図書館】&#10;有形固定資産減価償却率">
          <a:extLst>
            <a:ext uri="{FF2B5EF4-FFF2-40B4-BE49-F238E27FC236}">
              <a16:creationId xmlns:a16="http://schemas.microsoft.com/office/drawing/2014/main" id="{00000000-0008-0000-0200-000042000000}"/>
            </a:ext>
          </a:extLst>
        </xdr:cNvPr>
        <xdr:cNvSpPr txBox="1"/>
      </xdr:nvSpPr>
      <xdr:spPr>
        <a:xfrm>
          <a:off x="2705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164465</xdr:rowOff>
    </xdr:from>
    <xdr:to>
      <xdr:col>10</xdr:col>
      <xdr:colOff>165100</xdr:colOff>
      <xdr:row>38</xdr:row>
      <xdr:rowOff>94615</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36</xdr:row>
      <xdr:rowOff>111142</xdr:rowOff>
    </xdr:from>
    <xdr:ext cx="405111" cy="259045"/>
    <xdr:sp macro="" textlink="">
      <xdr:nvSpPr>
        <xdr:cNvPr id="68" name="n_3aveValue【図書館】&#10;有形固定資産減価償却率">
          <a:extLst>
            <a:ext uri="{FF2B5EF4-FFF2-40B4-BE49-F238E27FC236}">
              <a16:creationId xmlns:a16="http://schemas.microsoft.com/office/drawing/2014/main" id="{00000000-0008-0000-0200-000044000000}"/>
            </a:ext>
          </a:extLst>
        </xdr:cNvPr>
        <xdr:cNvSpPr txBox="1"/>
      </xdr:nvSpPr>
      <xdr:spPr>
        <a:xfrm>
          <a:off x="18167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151130</xdr:rowOff>
    </xdr:from>
    <xdr:to>
      <xdr:col>6</xdr:col>
      <xdr:colOff>38100</xdr:colOff>
      <xdr:row>38</xdr:row>
      <xdr:rowOff>81280</xdr:rowOff>
    </xdr:to>
    <xdr:sp macro="" textlink="">
      <xdr:nvSpPr>
        <xdr:cNvPr id="69" name="フローチャート: 判断 68">
          <a:extLst>
            <a:ext uri="{FF2B5EF4-FFF2-40B4-BE49-F238E27FC236}">
              <a16:creationId xmlns:a16="http://schemas.microsoft.com/office/drawing/2014/main" id="{00000000-0008-0000-0200-000045000000}"/>
            </a:ext>
          </a:extLst>
        </xdr:cNvPr>
        <xdr:cNvSpPr/>
      </xdr:nvSpPr>
      <xdr:spPr>
        <a:xfrm>
          <a:off x="1079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36</xdr:row>
      <xdr:rowOff>97807</xdr:rowOff>
    </xdr:from>
    <xdr:ext cx="405111" cy="259045"/>
    <xdr:sp macro="" textlink="">
      <xdr:nvSpPr>
        <xdr:cNvPr id="70" name="n_4aveValue【図書館】&#10;有形固定資産減価償却率">
          <a:extLst>
            <a:ext uri="{FF2B5EF4-FFF2-40B4-BE49-F238E27FC236}">
              <a16:creationId xmlns:a16="http://schemas.microsoft.com/office/drawing/2014/main" id="{00000000-0008-0000-0200-000046000000}"/>
            </a:ext>
          </a:extLst>
        </xdr:cNvPr>
        <xdr:cNvSpPr txBox="1"/>
      </xdr:nvSpPr>
      <xdr:spPr>
        <a:xfrm>
          <a:off x="927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00000000-0008-0000-0200-00004A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5" name="テキスト ボックス 74">
          <a:extLst>
            <a:ext uri="{FF2B5EF4-FFF2-40B4-BE49-F238E27FC236}">
              <a16:creationId xmlns:a16="http://schemas.microsoft.com/office/drawing/2014/main" id="{00000000-0008-0000-0200-00004B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132080</xdr:rowOff>
    </xdr:from>
    <xdr:to>
      <xdr:col>24</xdr:col>
      <xdr:colOff>114300</xdr:colOff>
      <xdr:row>34</xdr:row>
      <xdr:rowOff>62230</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4584700" y="578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85107</xdr:rowOff>
    </xdr:from>
    <xdr:ext cx="340478" cy="259045"/>
    <xdr:sp macro="" textlink="">
      <xdr:nvSpPr>
        <xdr:cNvPr id="77" name="【図書館】&#10;有形固定資産減価償却率該当値テキスト">
          <a:extLst>
            <a:ext uri="{FF2B5EF4-FFF2-40B4-BE49-F238E27FC236}">
              <a16:creationId xmlns:a16="http://schemas.microsoft.com/office/drawing/2014/main" id="{00000000-0008-0000-0200-00004D000000}"/>
            </a:ext>
          </a:extLst>
        </xdr:cNvPr>
        <xdr:cNvSpPr txBox="1"/>
      </xdr:nvSpPr>
      <xdr:spPr>
        <a:xfrm>
          <a:off x="4673600" y="57429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90170</xdr:rowOff>
    </xdr:from>
    <xdr:to>
      <xdr:col>20</xdr:col>
      <xdr:colOff>38100</xdr:colOff>
      <xdr:row>34</xdr:row>
      <xdr:rowOff>20320</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3746500" y="57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140970</xdr:rowOff>
    </xdr:from>
    <xdr:to>
      <xdr:col>24</xdr:col>
      <xdr:colOff>63500</xdr:colOff>
      <xdr:row>34</xdr:row>
      <xdr:rowOff>11430</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3797300" y="57988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32</xdr:row>
      <xdr:rowOff>36847</xdr:rowOff>
    </xdr:from>
    <xdr:ext cx="340478" cy="259045"/>
    <xdr:sp macro="" textlink="">
      <xdr:nvSpPr>
        <xdr:cNvPr id="80" name="n_1mainValue【図書館】&#10;有形固定資産減価償却率">
          <a:extLst>
            <a:ext uri="{FF2B5EF4-FFF2-40B4-BE49-F238E27FC236}">
              <a16:creationId xmlns:a16="http://schemas.microsoft.com/office/drawing/2014/main" id="{00000000-0008-0000-0200-000050000000}"/>
            </a:ext>
          </a:extLst>
        </xdr:cNvPr>
        <xdr:cNvSpPr txBox="1"/>
      </xdr:nvSpPr>
      <xdr:spPr>
        <a:xfrm>
          <a:off x="3614361" y="5523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a:extLst>
            <a:ext uri="{FF2B5EF4-FFF2-40B4-BE49-F238E27FC236}">
              <a16:creationId xmlns:a16="http://schemas.microsoft.com/office/drawing/2014/main" id="{00000000-0008-0000-0200-000052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12" name="【体育館・プール】&#10;有形固定資産減価償却率グラフ枠">
          <a:extLst>
            <a:ext uri="{FF2B5EF4-FFF2-40B4-BE49-F238E27FC236}">
              <a16:creationId xmlns:a16="http://schemas.microsoft.com/office/drawing/2014/main" id="{00000000-0008-0000-0200-000070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64</xdr:row>
      <xdr:rowOff>55245</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4634865" y="970026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59072</xdr:rowOff>
    </xdr:from>
    <xdr:ext cx="405111" cy="259045"/>
    <xdr:sp macro="" textlink="">
      <xdr:nvSpPr>
        <xdr:cNvPr id="114" name="【体育館・プール】&#10;有形固定資産減価償却率最小値テキスト">
          <a:extLst>
            <a:ext uri="{FF2B5EF4-FFF2-40B4-BE49-F238E27FC236}">
              <a16:creationId xmlns:a16="http://schemas.microsoft.com/office/drawing/2014/main" id="{00000000-0008-0000-0200-000072000000}"/>
            </a:ext>
          </a:extLst>
        </xdr:cNvPr>
        <xdr:cNvSpPr txBox="1"/>
      </xdr:nvSpPr>
      <xdr:spPr>
        <a:xfrm>
          <a:off x="4673600" y="1103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55245</xdr:rowOff>
    </xdr:from>
    <xdr:to>
      <xdr:col>24</xdr:col>
      <xdr:colOff>152400</xdr:colOff>
      <xdr:row>64</xdr:row>
      <xdr:rowOff>55245</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4546600" y="1102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16" name="【体育館・プール】&#10;有形固定資産減価償却率最大値テキスト">
          <a:extLst>
            <a:ext uri="{FF2B5EF4-FFF2-40B4-BE49-F238E27FC236}">
              <a16:creationId xmlns:a16="http://schemas.microsoft.com/office/drawing/2014/main" id="{00000000-0008-0000-0200-000074000000}"/>
            </a:ext>
          </a:extLst>
        </xdr:cNvPr>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145432</xdr:rowOff>
    </xdr:from>
    <xdr:ext cx="405111" cy="259045"/>
    <xdr:sp macro="" textlink="">
      <xdr:nvSpPr>
        <xdr:cNvPr id="118" name="【体育館・プール】&#10;有形固定資産減価償却率平均値テキスト">
          <a:extLst>
            <a:ext uri="{FF2B5EF4-FFF2-40B4-BE49-F238E27FC236}">
              <a16:creationId xmlns:a16="http://schemas.microsoft.com/office/drawing/2014/main" id="{00000000-0008-0000-0200-000076000000}"/>
            </a:ext>
          </a:extLst>
        </xdr:cNvPr>
        <xdr:cNvSpPr txBox="1"/>
      </xdr:nvSpPr>
      <xdr:spPr>
        <a:xfrm>
          <a:off x="4673600" y="10260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122555</xdr:rowOff>
    </xdr:from>
    <xdr:to>
      <xdr:col>24</xdr:col>
      <xdr:colOff>114300</xdr:colOff>
      <xdr:row>61</xdr:row>
      <xdr:rowOff>52705</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4584700" y="104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143510</xdr:rowOff>
    </xdr:from>
    <xdr:to>
      <xdr:col>20</xdr:col>
      <xdr:colOff>38100</xdr:colOff>
      <xdr:row>61</xdr:row>
      <xdr:rowOff>73660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3746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90187</xdr:rowOff>
    </xdr:from>
    <xdr:ext cx="405111" cy="259045"/>
    <xdr:sp macro="" textlink="">
      <xdr:nvSpPr>
        <xdr:cNvPr id="121" name="n_1aveValue【体育館・プール】&#10;有形固定資産減価償却率">
          <a:extLst>
            <a:ext uri="{FF2B5EF4-FFF2-40B4-BE49-F238E27FC236}">
              <a16:creationId xmlns:a16="http://schemas.microsoft.com/office/drawing/2014/main" id="{00000000-0008-0000-0200-000079000000}"/>
            </a:ext>
          </a:extLst>
        </xdr:cNvPr>
        <xdr:cNvSpPr txBox="1"/>
      </xdr:nvSpPr>
      <xdr:spPr>
        <a:xfrm>
          <a:off x="35820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111125</xdr:rowOff>
    </xdr:from>
    <xdr:to>
      <xdr:col>15</xdr:col>
      <xdr:colOff>101600</xdr:colOff>
      <xdr:row>61</xdr:row>
      <xdr:rowOff>41275</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2857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57802</xdr:rowOff>
    </xdr:from>
    <xdr:ext cx="405111" cy="259045"/>
    <xdr:sp macro="" textlink="">
      <xdr:nvSpPr>
        <xdr:cNvPr id="123" name="n_2aveValue【体育館・プール】&#10;有形固定資産減価償却率">
          <a:extLst>
            <a:ext uri="{FF2B5EF4-FFF2-40B4-BE49-F238E27FC236}">
              <a16:creationId xmlns:a16="http://schemas.microsoft.com/office/drawing/2014/main" id="{00000000-0008-0000-0200-00007B000000}"/>
            </a:ext>
          </a:extLst>
        </xdr:cNvPr>
        <xdr:cNvSpPr txBox="1"/>
      </xdr:nvSpPr>
      <xdr:spPr>
        <a:xfrm>
          <a:off x="2705744" y="1017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78740</xdr:rowOff>
    </xdr:from>
    <xdr:to>
      <xdr:col>10</xdr:col>
      <xdr:colOff>165100</xdr:colOff>
      <xdr:row>61</xdr:row>
      <xdr:rowOff>8890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25417</xdr:rowOff>
    </xdr:from>
    <xdr:ext cx="405111" cy="259045"/>
    <xdr:sp macro="" textlink="">
      <xdr:nvSpPr>
        <xdr:cNvPr id="125" name="n_3aveValue【体育館・プール】&#10;有形固定資産減価償却率">
          <a:extLst>
            <a:ext uri="{FF2B5EF4-FFF2-40B4-BE49-F238E27FC236}">
              <a16:creationId xmlns:a16="http://schemas.microsoft.com/office/drawing/2014/main" id="{00000000-0008-0000-0200-00007D000000}"/>
            </a:ext>
          </a:extLst>
        </xdr:cNvPr>
        <xdr:cNvSpPr txBox="1"/>
      </xdr:nvSpPr>
      <xdr:spPr>
        <a:xfrm>
          <a:off x="18167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60</xdr:row>
      <xdr:rowOff>126365</xdr:rowOff>
    </xdr:from>
    <xdr:to>
      <xdr:col>6</xdr:col>
      <xdr:colOff>38100</xdr:colOff>
      <xdr:row>61</xdr:row>
      <xdr:rowOff>56515</xdr:rowOff>
    </xdr:to>
    <xdr:sp macro="" textlink="">
      <xdr:nvSpPr>
        <xdr:cNvPr id="126" name="フローチャート: 判断 125">
          <a:extLst>
            <a:ext uri="{FF2B5EF4-FFF2-40B4-BE49-F238E27FC236}">
              <a16:creationId xmlns:a16="http://schemas.microsoft.com/office/drawing/2014/main" id="{00000000-0008-0000-0200-00007E000000}"/>
            </a:ext>
          </a:extLst>
        </xdr:cNvPr>
        <xdr:cNvSpPr/>
      </xdr:nvSpPr>
      <xdr:spPr>
        <a:xfrm>
          <a:off x="1079500" y="1041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59</xdr:row>
      <xdr:rowOff>73042</xdr:rowOff>
    </xdr:from>
    <xdr:ext cx="405111" cy="259045"/>
    <xdr:sp macro="" textlink="">
      <xdr:nvSpPr>
        <xdr:cNvPr id="127" name="n_4aveValue【体育館・プール】&#10;有形固定資産減価償却率">
          <a:extLst>
            <a:ext uri="{FF2B5EF4-FFF2-40B4-BE49-F238E27FC236}">
              <a16:creationId xmlns:a16="http://schemas.microsoft.com/office/drawing/2014/main" id="{00000000-0008-0000-0200-00007F000000}"/>
            </a:ext>
          </a:extLst>
        </xdr:cNvPr>
        <xdr:cNvSpPr txBox="1"/>
      </xdr:nvSpPr>
      <xdr:spPr>
        <a:xfrm>
          <a:off x="927744" y="1018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141605</xdr:rowOff>
    </xdr:from>
    <xdr:to>
      <xdr:col>24</xdr:col>
      <xdr:colOff>114300</xdr:colOff>
      <xdr:row>63</xdr:row>
      <xdr:rowOff>71755</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4584700" y="107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120032</xdr:rowOff>
    </xdr:from>
    <xdr:ext cx="405111" cy="259045"/>
    <xdr:sp macro="" textlink="">
      <xdr:nvSpPr>
        <xdr:cNvPr id="134" name="【体育館・プール】&#10;有形固定資産減価償却率該当値テキスト">
          <a:extLst>
            <a:ext uri="{FF2B5EF4-FFF2-40B4-BE49-F238E27FC236}">
              <a16:creationId xmlns:a16="http://schemas.microsoft.com/office/drawing/2014/main" id="{00000000-0008-0000-0200-000086000000}"/>
            </a:ext>
          </a:extLst>
        </xdr:cNvPr>
        <xdr:cNvSpPr txBox="1"/>
      </xdr:nvSpPr>
      <xdr:spPr>
        <a:xfrm>
          <a:off x="4673600" y="1074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118745</xdr:rowOff>
    </xdr:from>
    <xdr:to>
      <xdr:col>20</xdr:col>
      <xdr:colOff>38100</xdr:colOff>
      <xdr:row>63</xdr:row>
      <xdr:rowOff>48895</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3746500" y="107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169545</xdr:rowOff>
    </xdr:from>
    <xdr:to>
      <xdr:col>24</xdr:col>
      <xdr:colOff>63500</xdr:colOff>
      <xdr:row>63</xdr:row>
      <xdr:rowOff>20955</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3797300" y="1079944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97790</xdr:rowOff>
    </xdr:from>
    <xdr:to>
      <xdr:col>15</xdr:col>
      <xdr:colOff>101600</xdr:colOff>
      <xdr:row>64</xdr:row>
      <xdr:rowOff>27940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2857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169545</xdr:rowOff>
    </xdr:from>
    <xdr:to>
      <xdr:col>19</xdr:col>
      <xdr:colOff>177800</xdr:colOff>
      <xdr:row>63</xdr:row>
      <xdr:rowOff>148590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2908300" y="10799445"/>
          <a:ext cx="8890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84455</xdr:rowOff>
    </xdr:from>
    <xdr:to>
      <xdr:col>10</xdr:col>
      <xdr:colOff>165100</xdr:colOff>
      <xdr:row>64</xdr:row>
      <xdr:rowOff>14605</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1968500" y="1088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135255</xdr:rowOff>
    </xdr:from>
    <xdr:to>
      <xdr:col>15</xdr:col>
      <xdr:colOff>50800</xdr:colOff>
      <xdr:row>63</xdr:row>
      <xdr:rowOff>148590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2019300" y="1093660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69215</xdr:rowOff>
    </xdr:from>
    <xdr:to>
      <xdr:col>6</xdr:col>
      <xdr:colOff>38100</xdr:colOff>
      <xdr:row>63</xdr:row>
      <xdr:rowOff>170815</xdr:rowOff>
    </xdr:to>
    <xdr:sp macro="" textlink="">
      <xdr:nvSpPr>
        <xdr:cNvPr id="141" name="楕円 140">
          <a:extLst>
            <a:ext uri="{FF2B5EF4-FFF2-40B4-BE49-F238E27FC236}">
              <a16:creationId xmlns:a16="http://schemas.microsoft.com/office/drawing/2014/main" id="{00000000-0008-0000-0200-00008D000000}"/>
            </a:ext>
          </a:extLst>
        </xdr:cNvPr>
        <xdr:cNvSpPr/>
      </xdr:nvSpPr>
      <xdr:spPr>
        <a:xfrm>
          <a:off x="1079500" y="108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120015</xdr:rowOff>
    </xdr:from>
    <xdr:to>
      <xdr:col>10</xdr:col>
      <xdr:colOff>114300</xdr:colOff>
      <xdr:row>63</xdr:row>
      <xdr:rowOff>135255</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a:xfrm>
          <a:off x="1130300" y="1092136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63</xdr:row>
      <xdr:rowOff>40022</xdr:rowOff>
    </xdr:from>
    <xdr:ext cx="405111" cy="259045"/>
    <xdr:sp macro="" textlink="">
      <xdr:nvSpPr>
        <xdr:cNvPr id="143" name="n_1mainValue【体育館・プール】&#10;有形固定資産減価償却率">
          <a:extLst>
            <a:ext uri="{FF2B5EF4-FFF2-40B4-BE49-F238E27FC236}">
              <a16:creationId xmlns:a16="http://schemas.microsoft.com/office/drawing/2014/main" id="{00000000-0008-0000-0200-00008F000000}"/>
            </a:ext>
          </a:extLst>
        </xdr:cNvPr>
        <xdr:cNvSpPr txBox="1"/>
      </xdr:nvSpPr>
      <xdr:spPr>
        <a:xfrm>
          <a:off x="3582044"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19067</xdr:rowOff>
    </xdr:from>
    <xdr:ext cx="405111" cy="259045"/>
    <xdr:sp macro="" textlink="">
      <xdr:nvSpPr>
        <xdr:cNvPr id="144" name="n_2mainValue【体育館・プール】&#10;有形固定資産減価償却率">
          <a:extLst>
            <a:ext uri="{FF2B5EF4-FFF2-40B4-BE49-F238E27FC236}">
              <a16:creationId xmlns:a16="http://schemas.microsoft.com/office/drawing/2014/main" id="{00000000-0008-0000-0200-000090000000}"/>
            </a:ext>
          </a:extLst>
        </xdr:cNvPr>
        <xdr:cNvSpPr txBox="1"/>
      </xdr:nvSpPr>
      <xdr:spPr>
        <a:xfrm>
          <a:off x="2705744"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5732</xdr:rowOff>
    </xdr:from>
    <xdr:ext cx="405111" cy="259045"/>
    <xdr:sp macro="" textlink="">
      <xdr:nvSpPr>
        <xdr:cNvPr id="145" name="n_3mainValue【体育館・プール】&#10;有形固定資産減価償却率">
          <a:extLst>
            <a:ext uri="{FF2B5EF4-FFF2-40B4-BE49-F238E27FC236}">
              <a16:creationId xmlns:a16="http://schemas.microsoft.com/office/drawing/2014/main" id="{00000000-0008-0000-0200-000091000000}"/>
            </a:ext>
          </a:extLst>
        </xdr:cNvPr>
        <xdr:cNvSpPr txBox="1"/>
      </xdr:nvSpPr>
      <xdr:spPr>
        <a:xfrm>
          <a:off x="1816744" y="1097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161942</xdr:rowOff>
    </xdr:from>
    <xdr:ext cx="405111" cy="259045"/>
    <xdr:sp macro="" textlink="">
      <xdr:nvSpPr>
        <xdr:cNvPr id="146" name="n_4mainValue【体育館・プール】&#10;有形固定資産減価償却率">
          <a:extLst>
            <a:ext uri="{FF2B5EF4-FFF2-40B4-BE49-F238E27FC236}">
              <a16:creationId xmlns:a16="http://schemas.microsoft.com/office/drawing/2014/main" id="{00000000-0008-0000-0200-000092000000}"/>
            </a:ext>
          </a:extLst>
        </xdr:cNvPr>
        <xdr:cNvSpPr txBox="1"/>
      </xdr:nvSpPr>
      <xdr:spPr>
        <a:xfrm>
          <a:off x="927744" y="1096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158" name="テキスト ボックス 157">
          <a:extLst>
            <a:ext uri="{FF2B5EF4-FFF2-40B4-BE49-F238E27FC236}">
              <a16:creationId xmlns:a16="http://schemas.microsoft.com/office/drawing/2014/main" id="{00000000-0008-0000-0200-00009E000000}"/>
            </a:ext>
          </a:extLst>
        </xdr:cNvPr>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3" name="【体育館・プール】&#10;一人当たり面積グラフ枠">
          <a:extLst>
            <a:ext uri="{FF2B5EF4-FFF2-40B4-BE49-F238E27FC236}">
              <a16:creationId xmlns:a16="http://schemas.microsoft.com/office/drawing/2014/main" id="{00000000-0008-0000-0200-0000A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14288</xdr:rowOff>
    </xdr:from>
    <xdr:to>
      <xdr:col>54</xdr:col>
      <xdr:colOff>189865</xdr:colOff>
      <xdr:row>64</xdr:row>
      <xdr:rowOff>50006</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flipV="1">
          <a:off x="10476865" y="9615488"/>
          <a:ext cx="0" cy="1407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53833</xdr:rowOff>
    </xdr:from>
    <xdr:ext cx="469744" cy="259045"/>
    <xdr:sp macro="" textlink="">
      <xdr:nvSpPr>
        <xdr:cNvPr id="175" name="【体育館・プール】&#10;一人当たり面積最小値テキスト">
          <a:extLst>
            <a:ext uri="{FF2B5EF4-FFF2-40B4-BE49-F238E27FC236}">
              <a16:creationId xmlns:a16="http://schemas.microsoft.com/office/drawing/2014/main" id="{00000000-0008-0000-0200-0000AF000000}"/>
            </a:ext>
          </a:extLst>
        </xdr:cNvPr>
        <xdr:cNvSpPr txBox="1"/>
      </xdr:nvSpPr>
      <xdr:spPr>
        <a:xfrm>
          <a:off x="10515600" y="1102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50006</xdr:rowOff>
    </xdr:from>
    <xdr:to>
      <xdr:col>55</xdr:col>
      <xdr:colOff>88900</xdr:colOff>
      <xdr:row>64</xdr:row>
      <xdr:rowOff>50006</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10388600" y="11022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132415</xdr:rowOff>
    </xdr:from>
    <xdr:ext cx="469744" cy="259045"/>
    <xdr:sp macro="" textlink="">
      <xdr:nvSpPr>
        <xdr:cNvPr id="177" name="【体育館・プール】&#10;一人当たり面積最大値テキスト">
          <a:extLst>
            <a:ext uri="{FF2B5EF4-FFF2-40B4-BE49-F238E27FC236}">
              <a16:creationId xmlns:a16="http://schemas.microsoft.com/office/drawing/2014/main" id="{00000000-0008-0000-0200-0000B1000000}"/>
            </a:ext>
          </a:extLst>
        </xdr:cNvPr>
        <xdr:cNvSpPr txBox="1"/>
      </xdr:nvSpPr>
      <xdr:spPr>
        <a:xfrm>
          <a:off x="10515600" y="939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14288</xdr:rowOff>
    </xdr:from>
    <xdr:to>
      <xdr:col>55</xdr:col>
      <xdr:colOff>88900</xdr:colOff>
      <xdr:row>56</xdr:row>
      <xdr:rowOff>14288</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10388600" y="9615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43356</xdr:rowOff>
    </xdr:from>
    <xdr:ext cx="469744" cy="259045"/>
    <xdr:sp macro="" textlink="">
      <xdr:nvSpPr>
        <xdr:cNvPr id="179" name="【体育館・プール】&#10;一人当たり面積平均値テキスト">
          <a:extLst>
            <a:ext uri="{FF2B5EF4-FFF2-40B4-BE49-F238E27FC236}">
              <a16:creationId xmlns:a16="http://schemas.microsoft.com/office/drawing/2014/main" id="{00000000-0008-0000-0200-0000B3000000}"/>
            </a:ext>
          </a:extLst>
        </xdr:cNvPr>
        <xdr:cNvSpPr txBox="1"/>
      </xdr:nvSpPr>
      <xdr:spPr>
        <a:xfrm>
          <a:off x="10515600" y="105018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64929</xdr:rowOff>
    </xdr:from>
    <xdr:to>
      <xdr:col>55</xdr:col>
      <xdr:colOff>50800</xdr:colOff>
      <xdr:row>61</xdr:row>
      <xdr:rowOff>166529</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10426700" y="1052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116363</xdr:rowOff>
    </xdr:from>
    <xdr:to>
      <xdr:col>50</xdr:col>
      <xdr:colOff>165100</xdr:colOff>
      <xdr:row>62</xdr:row>
      <xdr:rowOff>46513</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9588500" y="105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37640</xdr:rowOff>
    </xdr:from>
    <xdr:ext cx="469744" cy="259045"/>
    <xdr:sp macro="" textlink="">
      <xdr:nvSpPr>
        <xdr:cNvPr id="182" name="n_1aveValue【体育館・プール】&#10;一人当たり面積">
          <a:extLst>
            <a:ext uri="{FF2B5EF4-FFF2-40B4-BE49-F238E27FC236}">
              <a16:creationId xmlns:a16="http://schemas.microsoft.com/office/drawing/2014/main" id="{00000000-0008-0000-0200-0000B6000000}"/>
            </a:ext>
          </a:extLst>
        </xdr:cNvPr>
        <xdr:cNvSpPr txBox="1"/>
      </xdr:nvSpPr>
      <xdr:spPr>
        <a:xfrm>
          <a:off x="9391727" y="1066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152082</xdr:rowOff>
    </xdr:from>
    <xdr:to>
      <xdr:col>46</xdr:col>
      <xdr:colOff>38100</xdr:colOff>
      <xdr:row>62</xdr:row>
      <xdr:rowOff>82232</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8699500" y="106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98759</xdr:rowOff>
    </xdr:from>
    <xdr:ext cx="469744" cy="259045"/>
    <xdr:sp macro="" textlink="">
      <xdr:nvSpPr>
        <xdr:cNvPr id="184" name="n_2aveValue【体育館・プール】&#10;一人当たり面積">
          <a:extLst>
            <a:ext uri="{FF2B5EF4-FFF2-40B4-BE49-F238E27FC236}">
              <a16:creationId xmlns:a16="http://schemas.microsoft.com/office/drawing/2014/main" id="{00000000-0008-0000-0200-0000B8000000}"/>
            </a:ext>
          </a:extLst>
        </xdr:cNvPr>
        <xdr:cNvSpPr txBox="1"/>
      </xdr:nvSpPr>
      <xdr:spPr>
        <a:xfrm>
          <a:off x="8515427" y="1038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160655</xdr:rowOff>
    </xdr:from>
    <xdr:to>
      <xdr:col>41</xdr:col>
      <xdr:colOff>101600</xdr:colOff>
      <xdr:row>62</xdr:row>
      <xdr:rowOff>90805</xdr:rowOff>
    </xdr:to>
    <xdr:sp macro="" textlink="">
      <xdr:nvSpPr>
        <xdr:cNvPr id="185" name="フローチャート: 判断 184">
          <a:extLst>
            <a:ext uri="{FF2B5EF4-FFF2-40B4-BE49-F238E27FC236}">
              <a16:creationId xmlns:a16="http://schemas.microsoft.com/office/drawing/2014/main" id="{00000000-0008-0000-0200-0000B9000000}"/>
            </a:ext>
          </a:extLst>
        </xdr:cNvPr>
        <xdr:cNvSpPr/>
      </xdr:nvSpPr>
      <xdr:spPr>
        <a:xfrm>
          <a:off x="78105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107332</xdr:rowOff>
    </xdr:from>
    <xdr:ext cx="469744" cy="259045"/>
    <xdr:sp macro="" textlink="">
      <xdr:nvSpPr>
        <xdr:cNvPr id="186" name="n_3aveValue【体育館・プール】&#10;一人当たり面積">
          <a:extLst>
            <a:ext uri="{FF2B5EF4-FFF2-40B4-BE49-F238E27FC236}">
              <a16:creationId xmlns:a16="http://schemas.microsoft.com/office/drawing/2014/main" id="{00000000-0008-0000-0200-0000BA000000}"/>
            </a:ext>
          </a:extLst>
        </xdr:cNvPr>
        <xdr:cNvSpPr txBox="1"/>
      </xdr:nvSpPr>
      <xdr:spPr>
        <a:xfrm>
          <a:off x="7626427" y="1039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62</xdr:row>
      <xdr:rowOff>19209</xdr:rowOff>
    </xdr:from>
    <xdr:to>
      <xdr:col>36</xdr:col>
      <xdr:colOff>165100</xdr:colOff>
      <xdr:row>62</xdr:row>
      <xdr:rowOff>120809</xdr:rowOff>
    </xdr:to>
    <xdr:sp macro="" textlink="">
      <xdr:nvSpPr>
        <xdr:cNvPr id="187" name="フローチャート: 判断 186">
          <a:extLst>
            <a:ext uri="{FF2B5EF4-FFF2-40B4-BE49-F238E27FC236}">
              <a16:creationId xmlns:a16="http://schemas.microsoft.com/office/drawing/2014/main" id="{00000000-0008-0000-0200-0000BB000000}"/>
            </a:ext>
          </a:extLst>
        </xdr:cNvPr>
        <xdr:cNvSpPr/>
      </xdr:nvSpPr>
      <xdr:spPr>
        <a:xfrm>
          <a:off x="6921500" y="10649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60</xdr:row>
      <xdr:rowOff>137336</xdr:rowOff>
    </xdr:from>
    <xdr:ext cx="469744" cy="259045"/>
    <xdr:sp macro="" textlink="">
      <xdr:nvSpPr>
        <xdr:cNvPr id="188" name="n_4aveValue【体育館・プール】&#10;一人当たり面積">
          <a:extLst>
            <a:ext uri="{FF2B5EF4-FFF2-40B4-BE49-F238E27FC236}">
              <a16:creationId xmlns:a16="http://schemas.microsoft.com/office/drawing/2014/main" id="{00000000-0008-0000-0200-0000BC000000}"/>
            </a:ext>
          </a:extLst>
        </xdr:cNvPr>
        <xdr:cNvSpPr txBox="1"/>
      </xdr:nvSpPr>
      <xdr:spPr>
        <a:xfrm>
          <a:off x="6737427" y="10424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00000000-0008-0000-0200-0000C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3" name="テキスト ボックス 192">
          <a:extLst>
            <a:ext uri="{FF2B5EF4-FFF2-40B4-BE49-F238E27FC236}">
              <a16:creationId xmlns:a16="http://schemas.microsoft.com/office/drawing/2014/main" id="{00000000-0008-0000-0200-0000C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69215</xdr:rowOff>
    </xdr:from>
    <xdr:to>
      <xdr:col>55</xdr:col>
      <xdr:colOff>50800</xdr:colOff>
      <xdr:row>59</xdr:row>
      <xdr:rowOff>170815</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104267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92092</xdr:rowOff>
    </xdr:from>
    <xdr:ext cx="469744" cy="259045"/>
    <xdr:sp macro="" textlink="">
      <xdr:nvSpPr>
        <xdr:cNvPr id="195" name="【体育館・プール】&#10;一人当たり面積該当値テキスト">
          <a:extLst>
            <a:ext uri="{FF2B5EF4-FFF2-40B4-BE49-F238E27FC236}">
              <a16:creationId xmlns:a16="http://schemas.microsoft.com/office/drawing/2014/main" id="{00000000-0008-0000-0200-0000C3000000}"/>
            </a:ext>
          </a:extLst>
        </xdr:cNvPr>
        <xdr:cNvSpPr txBox="1"/>
      </xdr:nvSpPr>
      <xdr:spPr>
        <a:xfrm>
          <a:off x="10515600" y="1003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90646</xdr:rowOff>
    </xdr:from>
    <xdr:to>
      <xdr:col>50</xdr:col>
      <xdr:colOff>165100</xdr:colOff>
      <xdr:row>60</xdr:row>
      <xdr:rowOff>20796</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9588500" y="1020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120015</xdr:rowOff>
    </xdr:from>
    <xdr:to>
      <xdr:col>55</xdr:col>
      <xdr:colOff>0</xdr:colOff>
      <xdr:row>59</xdr:row>
      <xdr:rowOff>141446</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flipV="1">
          <a:off x="9639300" y="10235565"/>
          <a:ext cx="838200" cy="2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133509</xdr:rowOff>
    </xdr:from>
    <xdr:to>
      <xdr:col>46</xdr:col>
      <xdr:colOff>38100</xdr:colOff>
      <xdr:row>63</xdr:row>
      <xdr:rowOff>63659</xdr:rowOff>
    </xdr:to>
    <xdr:sp macro="" textlink="">
      <xdr:nvSpPr>
        <xdr:cNvPr id="198" name="楕円 197">
          <a:extLst>
            <a:ext uri="{FF2B5EF4-FFF2-40B4-BE49-F238E27FC236}">
              <a16:creationId xmlns:a16="http://schemas.microsoft.com/office/drawing/2014/main" id="{00000000-0008-0000-0200-0000C6000000}"/>
            </a:ext>
          </a:extLst>
        </xdr:cNvPr>
        <xdr:cNvSpPr/>
      </xdr:nvSpPr>
      <xdr:spPr>
        <a:xfrm>
          <a:off x="8699500" y="1076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141446</xdr:rowOff>
    </xdr:from>
    <xdr:to>
      <xdr:col>50</xdr:col>
      <xdr:colOff>114300</xdr:colOff>
      <xdr:row>63</xdr:row>
      <xdr:rowOff>12859</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flipV="1">
          <a:off x="8750300" y="10256996"/>
          <a:ext cx="889000" cy="55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140653</xdr:rowOff>
    </xdr:from>
    <xdr:to>
      <xdr:col>41</xdr:col>
      <xdr:colOff>101600</xdr:colOff>
      <xdr:row>63</xdr:row>
      <xdr:rowOff>70803</xdr:rowOff>
    </xdr:to>
    <xdr:sp macro="" textlink="">
      <xdr:nvSpPr>
        <xdr:cNvPr id="200" name="楕円 199">
          <a:extLst>
            <a:ext uri="{FF2B5EF4-FFF2-40B4-BE49-F238E27FC236}">
              <a16:creationId xmlns:a16="http://schemas.microsoft.com/office/drawing/2014/main" id="{00000000-0008-0000-0200-0000C8000000}"/>
            </a:ext>
          </a:extLst>
        </xdr:cNvPr>
        <xdr:cNvSpPr/>
      </xdr:nvSpPr>
      <xdr:spPr>
        <a:xfrm>
          <a:off x="7810500" y="1077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12859</xdr:rowOff>
    </xdr:from>
    <xdr:to>
      <xdr:col>45</xdr:col>
      <xdr:colOff>177800</xdr:colOff>
      <xdr:row>63</xdr:row>
      <xdr:rowOff>20003</xdr:rowOff>
    </xdr:to>
    <xdr:cxnSp macro="">
      <xdr:nvCxnSpPr>
        <xdr:cNvPr id="201" name="直線コネクタ 200">
          <a:extLst>
            <a:ext uri="{FF2B5EF4-FFF2-40B4-BE49-F238E27FC236}">
              <a16:creationId xmlns:a16="http://schemas.microsoft.com/office/drawing/2014/main" id="{00000000-0008-0000-0200-0000C9000000}"/>
            </a:ext>
          </a:extLst>
        </xdr:cNvPr>
        <xdr:cNvCxnSpPr/>
      </xdr:nvCxnSpPr>
      <xdr:spPr>
        <a:xfrm flipV="1">
          <a:off x="7861300" y="10814209"/>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143510</xdr:rowOff>
    </xdr:from>
    <xdr:to>
      <xdr:col>36</xdr:col>
      <xdr:colOff>165100</xdr:colOff>
      <xdr:row>63</xdr:row>
      <xdr:rowOff>73660</xdr:rowOff>
    </xdr:to>
    <xdr:sp macro="" textlink="">
      <xdr:nvSpPr>
        <xdr:cNvPr id="202" name="楕円 201">
          <a:extLst>
            <a:ext uri="{FF2B5EF4-FFF2-40B4-BE49-F238E27FC236}">
              <a16:creationId xmlns:a16="http://schemas.microsoft.com/office/drawing/2014/main" id="{00000000-0008-0000-0200-0000CA000000}"/>
            </a:ext>
          </a:extLst>
        </xdr:cNvPr>
        <xdr:cNvSpPr/>
      </xdr:nvSpPr>
      <xdr:spPr>
        <a:xfrm>
          <a:off x="6921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20003</xdr:rowOff>
    </xdr:from>
    <xdr:to>
      <xdr:col>41</xdr:col>
      <xdr:colOff>50800</xdr:colOff>
      <xdr:row>63</xdr:row>
      <xdr:rowOff>22860</xdr:rowOff>
    </xdr:to>
    <xdr:cxnSp macro="">
      <xdr:nvCxnSpPr>
        <xdr:cNvPr id="203" name="直線コネクタ 202">
          <a:extLst>
            <a:ext uri="{FF2B5EF4-FFF2-40B4-BE49-F238E27FC236}">
              <a16:creationId xmlns:a16="http://schemas.microsoft.com/office/drawing/2014/main" id="{00000000-0008-0000-0200-0000CB000000}"/>
            </a:ext>
          </a:extLst>
        </xdr:cNvPr>
        <xdr:cNvCxnSpPr/>
      </xdr:nvCxnSpPr>
      <xdr:spPr>
        <a:xfrm flipV="1">
          <a:off x="6972300" y="10821353"/>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37323</xdr:rowOff>
    </xdr:from>
    <xdr:ext cx="469744" cy="259045"/>
    <xdr:sp macro="" textlink="">
      <xdr:nvSpPr>
        <xdr:cNvPr id="204" name="n_1mainValue【体育館・プール】&#10;一人当たり面積">
          <a:extLst>
            <a:ext uri="{FF2B5EF4-FFF2-40B4-BE49-F238E27FC236}">
              <a16:creationId xmlns:a16="http://schemas.microsoft.com/office/drawing/2014/main" id="{00000000-0008-0000-0200-0000CC000000}"/>
            </a:ext>
          </a:extLst>
        </xdr:cNvPr>
        <xdr:cNvSpPr txBox="1"/>
      </xdr:nvSpPr>
      <xdr:spPr>
        <a:xfrm>
          <a:off x="9391727" y="998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54786</xdr:rowOff>
    </xdr:from>
    <xdr:ext cx="469744" cy="259045"/>
    <xdr:sp macro="" textlink="">
      <xdr:nvSpPr>
        <xdr:cNvPr id="205" name="n_2mainValue【体育館・プール】&#10;一人当たり面積">
          <a:extLst>
            <a:ext uri="{FF2B5EF4-FFF2-40B4-BE49-F238E27FC236}">
              <a16:creationId xmlns:a16="http://schemas.microsoft.com/office/drawing/2014/main" id="{00000000-0008-0000-0200-0000CD000000}"/>
            </a:ext>
          </a:extLst>
        </xdr:cNvPr>
        <xdr:cNvSpPr txBox="1"/>
      </xdr:nvSpPr>
      <xdr:spPr>
        <a:xfrm>
          <a:off x="8515427" y="1085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61930</xdr:rowOff>
    </xdr:from>
    <xdr:ext cx="469744" cy="259045"/>
    <xdr:sp macro="" textlink="">
      <xdr:nvSpPr>
        <xdr:cNvPr id="206" name="n_3mainValue【体育館・プール】&#10;一人当たり面積">
          <a:extLst>
            <a:ext uri="{FF2B5EF4-FFF2-40B4-BE49-F238E27FC236}">
              <a16:creationId xmlns:a16="http://schemas.microsoft.com/office/drawing/2014/main" id="{00000000-0008-0000-0200-0000CE000000}"/>
            </a:ext>
          </a:extLst>
        </xdr:cNvPr>
        <xdr:cNvSpPr txBox="1"/>
      </xdr:nvSpPr>
      <xdr:spPr>
        <a:xfrm>
          <a:off x="7626427" y="1086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64787</xdr:rowOff>
    </xdr:from>
    <xdr:ext cx="469744" cy="259045"/>
    <xdr:sp macro="" textlink="">
      <xdr:nvSpPr>
        <xdr:cNvPr id="207" name="n_4mainValue【体育館・プール】&#10;一人当たり面積">
          <a:extLst>
            <a:ext uri="{FF2B5EF4-FFF2-40B4-BE49-F238E27FC236}">
              <a16:creationId xmlns:a16="http://schemas.microsoft.com/office/drawing/2014/main" id="{00000000-0008-0000-0200-0000CF000000}"/>
            </a:ext>
          </a:extLst>
        </xdr:cNvPr>
        <xdr:cNvSpPr txBox="1"/>
      </xdr:nvSpPr>
      <xdr:spPr>
        <a:xfrm>
          <a:off x="67374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1" name="【福祉施設】&#10;有形固定資産減価償却率グラフ枠">
          <a:extLst>
            <a:ext uri="{FF2B5EF4-FFF2-40B4-BE49-F238E27FC236}">
              <a16:creationId xmlns:a16="http://schemas.microsoft.com/office/drawing/2014/main" id="{00000000-0008-0000-0200-0000E7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36195</xdr:rowOff>
    </xdr:from>
    <xdr:to>
      <xdr:col>24</xdr:col>
      <xdr:colOff>62865</xdr:colOff>
      <xdr:row>85</xdr:row>
      <xdr:rowOff>95250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flipV="1">
          <a:off x="4634865" y="134092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99077</xdr:rowOff>
    </xdr:from>
    <xdr:ext cx="405111" cy="259045"/>
    <xdr:sp macro="" textlink="">
      <xdr:nvSpPr>
        <xdr:cNvPr id="233" name="【福祉施設】&#10;有形固定資産減価償却率最小値テキスト">
          <a:extLst>
            <a:ext uri="{FF2B5EF4-FFF2-40B4-BE49-F238E27FC236}">
              <a16:creationId xmlns:a16="http://schemas.microsoft.com/office/drawing/2014/main" id="{00000000-0008-0000-0200-0000E9000000}"/>
            </a:ext>
          </a:extLst>
        </xdr:cNvPr>
        <xdr:cNvSpPr txBox="1"/>
      </xdr:nvSpPr>
      <xdr:spPr>
        <a:xfrm>
          <a:off x="4673600" y="1467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95250</xdr:rowOff>
    </xdr:from>
    <xdr:to>
      <xdr:col>24</xdr:col>
      <xdr:colOff>152400</xdr:colOff>
      <xdr:row>85</xdr:row>
      <xdr:rowOff>95250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4546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154322</xdr:rowOff>
    </xdr:from>
    <xdr:ext cx="405111" cy="259045"/>
    <xdr:sp macro="" textlink="">
      <xdr:nvSpPr>
        <xdr:cNvPr id="235" name="【福祉施設】&#10;有形固定資産減価償却率最大値テキスト">
          <a:extLst>
            <a:ext uri="{FF2B5EF4-FFF2-40B4-BE49-F238E27FC236}">
              <a16:creationId xmlns:a16="http://schemas.microsoft.com/office/drawing/2014/main" id="{00000000-0008-0000-0200-0000EB000000}"/>
            </a:ext>
          </a:extLst>
        </xdr:cNvPr>
        <xdr:cNvSpPr txBox="1"/>
      </xdr:nvSpPr>
      <xdr:spPr>
        <a:xfrm>
          <a:off x="4673600" y="1318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36195</xdr:rowOff>
    </xdr:from>
    <xdr:to>
      <xdr:col>24</xdr:col>
      <xdr:colOff>152400</xdr:colOff>
      <xdr:row>78</xdr:row>
      <xdr:rowOff>36195</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4546600" y="134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80027</xdr:rowOff>
    </xdr:from>
    <xdr:ext cx="405111" cy="259045"/>
    <xdr:sp macro="" textlink="">
      <xdr:nvSpPr>
        <xdr:cNvPr id="237" name="【福祉施設】&#10;有形固定資産減価償却率平均値テキスト">
          <a:extLst>
            <a:ext uri="{FF2B5EF4-FFF2-40B4-BE49-F238E27FC236}">
              <a16:creationId xmlns:a16="http://schemas.microsoft.com/office/drawing/2014/main" id="{00000000-0008-0000-0200-0000ED000000}"/>
            </a:ext>
          </a:extLst>
        </xdr:cNvPr>
        <xdr:cNvSpPr txBox="1"/>
      </xdr:nvSpPr>
      <xdr:spPr>
        <a:xfrm>
          <a:off x="4673600" y="1396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3746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55263</xdr:rowOff>
    </xdr:from>
    <xdr:ext cx="405111" cy="259045"/>
    <xdr:sp macro="" textlink="">
      <xdr:nvSpPr>
        <xdr:cNvPr id="240" name="n_1aveValue【福祉施設】&#10;有形固定資産減価償却率">
          <a:extLst>
            <a:ext uri="{FF2B5EF4-FFF2-40B4-BE49-F238E27FC236}">
              <a16:creationId xmlns:a16="http://schemas.microsoft.com/office/drawing/2014/main" id="{00000000-0008-0000-0200-0000F0000000}"/>
            </a:ext>
          </a:extLst>
        </xdr:cNvPr>
        <xdr:cNvSpPr txBox="1"/>
      </xdr:nvSpPr>
      <xdr:spPr>
        <a:xfrm>
          <a:off x="35820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80645</xdr:rowOff>
    </xdr:from>
    <xdr:to>
      <xdr:col>15</xdr:col>
      <xdr:colOff>101600</xdr:colOff>
      <xdr:row>82</xdr:row>
      <xdr:rowOff>10795</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2857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1922</xdr:rowOff>
    </xdr:from>
    <xdr:ext cx="405111" cy="259045"/>
    <xdr:sp macro="" textlink="">
      <xdr:nvSpPr>
        <xdr:cNvPr id="242" name="n_2aveValue【福祉施設】&#10;有形固定資産減価償却率">
          <a:extLst>
            <a:ext uri="{FF2B5EF4-FFF2-40B4-BE49-F238E27FC236}">
              <a16:creationId xmlns:a16="http://schemas.microsoft.com/office/drawing/2014/main" id="{00000000-0008-0000-0200-0000F2000000}"/>
            </a:ext>
          </a:extLst>
        </xdr:cNvPr>
        <xdr:cNvSpPr txBox="1"/>
      </xdr:nvSpPr>
      <xdr:spPr>
        <a:xfrm>
          <a:off x="2705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50164</xdr:rowOff>
    </xdr:from>
    <xdr:to>
      <xdr:col>10</xdr:col>
      <xdr:colOff>165100</xdr:colOff>
      <xdr:row>81</xdr:row>
      <xdr:rowOff>151764</xdr:rowOff>
    </xdr:to>
    <xdr:sp macro="" textlink="">
      <xdr:nvSpPr>
        <xdr:cNvPr id="243" name="フローチャート: 判断 242">
          <a:extLst>
            <a:ext uri="{FF2B5EF4-FFF2-40B4-BE49-F238E27FC236}">
              <a16:creationId xmlns:a16="http://schemas.microsoft.com/office/drawing/2014/main" id="{00000000-0008-0000-0200-0000F3000000}"/>
            </a:ext>
          </a:extLst>
        </xdr:cNvPr>
        <xdr:cNvSpPr/>
      </xdr:nvSpPr>
      <xdr:spPr>
        <a:xfrm>
          <a:off x="1968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142891</xdr:rowOff>
    </xdr:from>
    <xdr:ext cx="405111" cy="259045"/>
    <xdr:sp macro="" textlink="">
      <xdr:nvSpPr>
        <xdr:cNvPr id="244" name="n_3aveValue【福祉施設】&#10;有形固定資産減価償却率">
          <a:extLst>
            <a:ext uri="{FF2B5EF4-FFF2-40B4-BE49-F238E27FC236}">
              <a16:creationId xmlns:a16="http://schemas.microsoft.com/office/drawing/2014/main" id="{00000000-0008-0000-0200-0000F4000000}"/>
            </a:ext>
          </a:extLst>
        </xdr:cNvPr>
        <xdr:cNvSpPr txBox="1"/>
      </xdr:nvSpPr>
      <xdr:spPr>
        <a:xfrm>
          <a:off x="1816744"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81</xdr:row>
      <xdr:rowOff>21589</xdr:rowOff>
    </xdr:from>
    <xdr:to>
      <xdr:col>6</xdr:col>
      <xdr:colOff>38100</xdr:colOff>
      <xdr:row>81</xdr:row>
      <xdr:rowOff>123189</xdr:rowOff>
    </xdr:to>
    <xdr:sp macro="" textlink="">
      <xdr:nvSpPr>
        <xdr:cNvPr id="245" name="フローチャート: 判断 244">
          <a:extLst>
            <a:ext uri="{FF2B5EF4-FFF2-40B4-BE49-F238E27FC236}">
              <a16:creationId xmlns:a16="http://schemas.microsoft.com/office/drawing/2014/main" id="{00000000-0008-0000-0200-0000F5000000}"/>
            </a:ext>
          </a:extLst>
        </xdr:cNvPr>
        <xdr:cNvSpPr/>
      </xdr:nvSpPr>
      <xdr:spPr>
        <a:xfrm>
          <a:off x="1079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81</xdr:row>
      <xdr:rowOff>114316</xdr:rowOff>
    </xdr:from>
    <xdr:ext cx="405111" cy="259045"/>
    <xdr:sp macro="" textlink="">
      <xdr:nvSpPr>
        <xdr:cNvPr id="246" name="n_4aveValue【福祉施設】&#10;有形固定資産減価償却率">
          <a:extLst>
            <a:ext uri="{FF2B5EF4-FFF2-40B4-BE49-F238E27FC236}">
              <a16:creationId xmlns:a16="http://schemas.microsoft.com/office/drawing/2014/main" id="{00000000-0008-0000-0200-0000F6000000}"/>
            </a:ext>
          </a:extLst>
        </xdr:cNvPr>
        <xdr:cNvSpPr txBox="1"/>
      </xdr:nvSpPr>
      <xdr:spPr>
        <a:xfrm>
          <a:off x="9277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00000000-0008-0000-0200-0000FA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00000000-0008-0000-0200-0000FB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44450</xdr:rowOff>
    </xdr:from>
    <xdr:to>
      <xdr:col>24</xdr:col>
      <xdr:colOff>114300</xdr:colOff>
      <xdr:row>80</xdr:row>
      <xdr:rowOff>146050</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45847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67327</xdr:rowOff>
    </xdr:from>
    <xdr:ext cx="405111" cy="259045"/>
    <xdr:sp macro="" textlink="">
      <xdr:nvSpPr>
        <xdr:cNvPr id="253" name="【福祉施設】&#10;有形固定資産減価償却率該当値テキスト">
          <a:extLst>
            <a:ext uri="{FF2B5EF4-FFF2-40B4-BE49-F238E27FC236}">
              <a16:creationId xmlns:a16="http://schemas.microsoft.com/office/drawing/2014/main" id="{00000000-0008-0000-0200-0000FD000000}"/>
            </a:ext>
          </a:extLst>
        </xdr:cNvPr>
        <xdr:cNvSpPr txBox="1"/>
      </xdr:nvSpPr>
      <xdr:spPr>
        <a:xfrm>
          <a:off x="4673600"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4445</xdr:rowOff>
    </xdr:from>
    <xdr:to>
      <xdr:col>20</xdr:col>
      <xdr:colOff>38100</xdr:colOff>
      <xdr:row>80</xdr:row>
      <xdr:rowOff>106045</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3746500" y="1372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55245</xdr:rowOff>
    </xdr:from>
    <xdr:to>
      <xdr:col>24</xdr:col>
      <xdr:colOff>63500</xdr:colOff>
      <xdr:row>80</xdr:row>
      <xdr:rowOff>95250</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a:off x="3797300" y="1377124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114936</xdr:rowOff>
    </xdr:from>
    <xdr:to>
      <xdr:col>15</xdr:col>
      <xdr:colOff>101600</xdr:colOff>
      <xdr:row>80</xdr:row>
      <xdr:rowOff>45086</xdr:rowOff>
    </xdr:to>
    <xdr:sp macro="" textlink="">
      <xdr:nvSpPr>
        <xdr:cNvPr id="256" name="楕円 255">
          <a:extLst>
            <a:ext uri="{FF2B5EF4-FFF2-40B4-BE49-F238E27FC236}">
              <a16:creationId xmlns:a16="http://schemas.microsoft.com/office/drawing/2014/main" id="{00000000-0008-0000-0200-000000010000}"/>
            </a:ext>
          </a:extLst>
        </xdr:cNvPr>
        <xdr:cNvSpPr/>
      </xdr:nvSpPr>
      <xdr:spPr>
        <a:xfrm>
          <a:off x="2857500" y="1365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165736</xdr:rowOff>
    </xdr:from>
    <xdr:to>
      <xdr:col>19</xdr:col>
      <xdr:colOff>177800</xdr:colOff>
      <xdr:row>80</xdr:row>
      <xdr:rowOff>55245</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a:off x="2908300" y="13710286"/>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61595</xdr:rowOff>
    </xdr:from>
    <xdr:to>
      <xdr:col>10</xdr:col>
      <xdr:colOff>165100</xdr:colOff>
      <xdr:row>79</xdr:row>
      <xdr:rowOff>163195</xdr:rowOff>
    </xdr:to>
    <xdr:sp macro="" textlink="">
      <xdr:nvSpPr>
        <xdr:cNvPr id="258" name="楕円 257">
          <a:extLst>
            <a:ext uri="{FF2B5EF4-FFF2-40B4-BE49-F238E27FC236}">
              <a16:creationId xmlns:a16="http://schemas.microsoft.com/office/drawing/2014/main" id="{00000000-0008-0000-0200-000002010000}"/>
            </a:ext>
          </a:extLst>
        </xdr:cNvPr>
        <xdr:cNvSpPr/>
      </xdr:nvSpPr>
      <xdr:spPr>
        <a:xfrm>
          <a:off x="1968500" y="1360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112395</xdr:rowOff>
    </xdr:from>
    <xdr:to>
      <xdr:col>15</xdr:col>
      <xdr:colOff>50800</xdr:colOff>
      <xdr:row>79</xdr:row>
      <xdr:rowOff>165736</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a:off x="2019300" y="13656945"/>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6350</xdr:rowOff>
    </xdr:from>
    <xdr:to>
      <xdr:col>6</xdr:col>
      <xdr:colOff>38100</xdr:colOff>
      <xdr:row>79</xdr:row>
      <xdr:rowOff>107950</xdr:rowOff>
    </xdr:to>
    <xdr:sp macro="" textlink="">
      <xdr:nvSpPr>
        <xdr:cNvPr id="260" name="楕円 259">
          <a:extLst>
            <a:ext uri="{FF2B5EF4-FFF2-40B4-BE49-F238E27FC236}">
              <a16:creationId xmlns:a16="http://schemas.microsoft.com/office/drawing/2014/main" id="{00000000-0008-0000-0200-000004010000}"/>
            </a:ext>
          </a:extLst>
        </xdr:cNvPr>
        <xdr:cNvSpPr/>
      </xdr:nvSpPr>
      <xdr:spPr>
        <a:xfrm>
          <a:off x="10795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57150</xdr:rowOff>
    </xdr:from>
    <xdr:to>
      <xdr:col>10</xdr:col>
      <xdr:colOff>114300</xdr:colOff>
      <xdr:row>79</xdr:row>
      <xdr:rowOff>112395</xdr:rowOff>
    </xdr:to>
    <xdr:cxnSp macro="">
      <xdr:nvCxnSpPr>
        <xdr:cNvPr id="261" name="直線コネクタ 260">
          <a:extLst>
            <a:ext uri="{FF2B5EF4-FFF2-40B4-BE49-F238E27FC236}">
              <a16:creationId xmlns:a16="http://schemas.microsoft.com/office/drawing/2014/main" id="{00000000-0008-0000-0200-000005010000}"/>
            </a:ext>
          </a:extLst>
        </xdr:cNvPr>
        <xdr:cNvCxnSpPr/>
      </xdr:nvCxnSpPr>
      <xdr:spPr>
        <a:xfrm>
          <a:off x="1130300" y="1360170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122572</xdr:rowOff>
    </xdr:from>
    <xdr:ext cx="405111" cy="259045"/>
    <xdr:sp macro="" textlink="">
      <xdr:nvSpPr>
        <xdr:cNvPr id="262" name="n_1mainValue【福祉施設】&#10;有形固定資産減価償却率">
          <a:extLst>
            <a:ext uri="{FF2B5EF4-FFF2-40B4-BE49-F238E27FC236}">
              <a16:creationId xmlns:a16="http://schemas.microsoft.com/office/drawing/2014/main" id="{00000000-0008-0000-0200-000006010000}"/>
            </a:ext>
          </a:extLst>
        </xdr:cNvPr>
        <xdr:cNvSpPr txBox="1"/>
      </xdr:nvSpPr>
      <xdr:spPr>
        <a:xfrm>
          <a:off x="3582044" y="1349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61613</xdr:rowOff>
    </xdr:from>
    <xdr:ext cx="405111" cy="259045"/>
    <xdr:sp macro="" textlink="">
      <xdr:nvSpPr>
        <xdr:cNvPr id="263" name="n_2mainValue【福祉施設】&#10;有形固定資産減価償却率">
          <a:extLst>
            <a:ext uri="{FF2B5EF4-FFF2-40B4-BE49-F238E27FC236}">
              <a16:creationId xmlns:a16="http://schemas.microsoft.com/office/drawing/2014/main" id="{00000000-0008-0000-0200-000007010000}"/>
            </a:ext>
          </a:extLst>
        </xdr:cNvPr>
        <xdr:cNvSpPr txBox="1"/>
      </xdr:nvSpPr>
      <xdr:spPr>
        <a:xfrm>
          <a:off x="2705744" y="1343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8272</xdr:rowOff>
    </xdr:from>
    <xdr:ext cx="405111" cy="259045"/>
    <xdr:sp macro="" textlink="">
      <xdr:nvSpPr>
        <xdr:cNvPr id="264" name="n_3mainValue【福祉施設】&#10;有形固定資産減価償却率">
          <a:extLst>
            <a:ext uri="{FF2B5EF4-FFF2-40B4-BE49-F238E27FC236}">
              <a16:creationId xmlns:a16="http://schemas.microsoft.com/office/drawing/2014/main" id="{00000000-0008-0000-0200-000008010000}"/>
            </a:ext>
          </a:extLst>
        </xdr:cNvPr>
        <xdr:cNvSpPr txBox="1"/>
      </xdr:nvSpPr>
      <xdr:spPr>
        <a:xfrm>
          <a:off x="1816744" y="1338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124477</xdr:rowOff>
    </xdr:from>
    <xdr:ext cx="405111" cy="259045"/>
    <xdr:sp macro="" textlink="">
      <xdr:nvSpPr>
        <xdr:cNvPr id="265" name="n_4mainValue【福祉施設】&#10;有形固定資産減価償却率">
          <a:extLst>
            <a:ext uri="{FF2B5EF4-FFF2-40B4-BE49-F238E27FC236}">
              <a16:creationId xmlns:a16="http://schemas.microsoft.com/office/drawing/2014/main" id="{00000000-0008-0000-0200-000009010000}"/>
            </a:ext>
          </a:extLst>
        </xdr:cNvPr>
        <xdr:cNvSpPr txBox="1"/>
      </xdr:nvSpPr>
      <xdr:spPr>
        <a:xfrm>
          <a:off x="927744" y="1332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福祉施設】&#10;一人当たり面積グラフ枠">
          <a:extLst>
            <a:ext uri="{FF2B5EF4-FFF2-40B4-BE49-F238E27FC236}">
              <a16:creationId xmlns:a16="http://schemas.microsoft.com/office/drawing/2014/main" id="{00000000-0008-0000-0200-00002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150768</xdr:rowOff>
    </xdr:from>
    <xdr:to>
      <xdr:col>54</xdr:col>
      <xdr:colOff>189865</xdr:colOff>
      <xdr:row>86</xdr:row>
      <xdr:rowOff>113212</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flipV="1">
          <a:off x="10476865" y="13352418"/>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117039</xdr:rowOff>
    </xdr:from>
    <xdr:ext cx="469744" cy="259045"/>
    <xdr:sp macro="" textlink="">
      <xdr:nvSpPr>
        <xdr:cNvPr id="292" name="【福祉施設】&#10;一人当たり面積最小値テキスト">
          <a:extLst>
            <a:ext uri="{FF2B5EF4-FFF2-40B4-BE49-F238E27FC236}">
              <a16:creationId xmlns:a16="http://schemas.microsoft.com/office/drawing/2014/main" id="{00000000-0008-0000-0200-000024010000}"/>
            </a:ext>
          </a:extLst>
        </xdr:cNvPr>
        <xdr:cNvSpPr txBox="1"/>
      </xdr:nvSpPr>
      <xdr:spPr>
        <a:xfrm>
          <a:off x="10515600" y="1486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113212</xdr:rowOff>
    </xdr:from>
    <xdr:to>
      <xdr:col>55</xdr:col>
      <xdr:colOff>88900</xdr:colOff>
      <xdr:row>86</xdr:row>
      <xdr:rowOff>113212</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a:off x="10388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97445</xdr:rowOff>
    </xdr:from>
    <xdr:ext cx="469744" cy="259045"/>
    <xdr:sp macro="" textlink="">
      <xdr:nvSpPr>
        <xdr:cNvPr id="294" name="【福祉施設】&#10;一人当たり面積最大値テキスト">
          <a:extLst>
            <a:ext uri="{FF2B5EF4-FFF2-40B4-BE49-F238E27FC236}">
              <a16:creationId xmlns:a16="http://schemas.microsoft.com/office/drawing/2014/main" id="{00000000-0008-0000-0200-000026010000}"/>
            </a:ext>
          </a:extLst>
        </xdr:cNvPr>
        <xdr:cNvSpPr txBox="1"/>
      </xdr:nvSpPr>
      <xdr:spPr>
        <a:xfrm>
          <a:off x="10515600" y="1312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150768</xdr:rowOff>
    </xdr:from>
    <xdr:to>
      <xdr:col>55</xdr:col>
      <xdr:colOff>88900</xdr:colOff>
      <xdr:row>77</xdr:row>
      <xdr:rowOff>150768</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10388600" y="1335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125747</xdr:rowOff>
    </xdr:from>
    <xdr:ext cx="469744" cy="259045"/>
    <xdr:sp macro="" textlink="">
      <xdr:nvSpPr>
        <xdr:cNvPr id="296" name="【福祉施設】&#10;一人当たり面積平均値テキスト">
          <a:extLst>
            <a:ext uri="{FF2B5EF4-FFF2-40B4-BE49-F238E27FC236}">
              <a16:creationId xmlns:a16="http://schemas.microsoft.com/office/drawing/2014/main" id="{00000000-0008-0000-0200-000028010000}"/>
            </a:ext>
          </a:extLst>
        </xdr:cNvPr>
        <xdr:cNvSpPr txBox="1"/>
      </xdr:nvSpPr>
      <xdr:spPr>
        <a:xfrm>
          <a:off x="10515600" y="1418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147320</xdr:rowOff>
    </xdr:from>
    <xdr:to>
      <xdr:col>55</xdr:col>
      <xdr:colOff>50800</xdr:colOff>
      <xdr:row>83</xdr:row>
      <xdr:rowOff>77470</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10426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150586</xdr:rowOff>
    </xdr:from>
    <xdr:to>
      <xdr:col>50</xdr:col>
      <xdr:colOff>165100</xdr:colOff>
      <xdr:row>83</xdr:row>
      <xdr:rowOff>80736</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9588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71863</xdr:rowOff>
    </xdr:from>
    <xdr:ext cx="469744" cy="259045"/>
    <xdr:sp macro="" textlink="">
      <xdr:nvSpPr>
        <xdr:cNvPr id="299" name="n_1aveValue【福祉施設】&#10;一人当たり面積">
          <a:extLst>
            <a:ext uri="{FF2B5EF4-FFF2-40B4-BE49-F238E27FC236}">
              <a16:creationId xmlns:a16="http://schemas.microsoft.com/office/drawing/2014/main" id="{00000000-0008-0000-0200-00002B010000}"/>
            </a:ext>
          </a:extLst>
        </xdr:cNvPr>
        <xdr:cNvSpPr txBox="1"/>
      </xdr:nvSpPr>
      <xdr:spPr>
        <a:xfrm>
          <a:off x="9391727" y="1430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37919</xdr:rowOff>
    </xdr:from>
    <xdr:to>
      <xdr:col>46</xdr:col>
      <xdr:colOff>38100</xdr:colOff>
      <xdr:row>83</xdr:row>
      <xdr:rowOff>139519</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8699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130646</xdr:rowOff>
    </xdr:from>
    <xdr:ext cx="469744" cy="259045"/>
    <xdr:sp macro="" textlink="">
      <xdr:nvSpPr>
        <xdr:cNvPr id="301" name="n_2aveValue【福祉施設】&#10;一人当たり面積">
          <a:extLst>
            <a:ext uri="{FF2B5EF4-FFF2-40B4-BE49-F238E27FC236}">
              <a16:creationId xmlns:a16="http://schemas.microsoft.com/office/drawing/2014/main" id="{00000000-0008-0000-0200-00002D010000}"/>
            </a:ext>
          </a:extLst>
        </xdr:cNvPr>
        <xdr:cNvSpPr txBox="1"/>
      </xdr:nvSpPr>
      <xdr:spPr>
        <a:xfrm>
          <a:off x="8515427" y="1436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82</xdr:row>
      <xdr:rowOff>170180</xdr:rowOff>
    </xdr:from>
    <xdr:to>
      <xdr:col>41</xdr:col>
      <xdr:colOff>101600</xdr:colOff>
      <xdr:row>83</xdr:row>
      <xdr:rowOff>100330</xdr:rowOff>
    </xdr:to>
    <xdr:sp macro="" textlink="">
      <xdr:nvSpPr>
        <xdr:cNvPr id="302" name="フローチャート: 判断 301">
          <a:extLst>
            <a:ext uri="{FF2B5EF4-FFF2-40B4-BE49-F238E27FC236}">
              <a16:creationId xmlns:a16="http://schemas.microsoft.com/office/drawing/2014/main" id="{00000000-0008-0000-0200-00002E010000}"/>
            </a:ext>
          </a:extLst>
        </xdr:cNvPr>
        <xdr:cNvSpPr/>
      </xdr:nvSpPr>
      <xdr:spPr>
        <a:xfrm>
          <a:off x="7810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91457</xdr:rowOff>
    </xdr:from>
    <xdr:ext cx="469744" cy="259045"/>
    <xdr:sp macro="" textlink="">
      <xdr:nvSpPr>
        <xdr:cNvPr id="303" name="n_3aveValue【福祉施設】&#10;一人当たり面積">
          <a:extLst>
            <a:ext uri="{FF2B5EF4-FFF2-40B4-BE49-F238E27FC236}">
              <a16:creationId xmlns:a16="http://schemas.microsoft.com/office/drawing/2014/main" id="{00000000-0008-0000-0200-00002F010000}"/>
            </a:ext>
          </a:extLst>
        </xdr:cNvPr>
        <xdr:cNvSpPr txBox="1"/>
      </xdr:nvSpPr>
      <xdr:spPr>
        <a:xfrm>
          <a:off x="76264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83</xdr:row>
      <xdr:rowOff>11793</xdr:rowOff>
    </xdr:from>
    <xdr:to>
      <xdr:col>36</xdr:col>
      <xdr:colOff>165100</xdr:colOff>
      <xdr:row>83</xdr:row>
      <xdr:rowOff>113393</xdr:rowOff>
    </xdr:to>
    <xdr:sp macro="" textlink="">
      <xdr:nvSpPr>
        <xdr:cNvPr id="304" name="フローチャート: 判断 303">
          <a:extLst>
            <a:ext uri="{FF2B5EF4-FFF2-40B4-BE49-F238E27FC236}">
              <a16:creationId xmlns:a16="http://schemas.microsoft.com/office/drawing/2014/main" id="{00000000-0008-0000-0200-000030010000}"/>
            </a:ext>
          </a:extLst>
        </xdr:cNvPr>
        <xdr:cNvSpPr/>
      </xdr:nvSpPr>
      <xdr:spPr>
        <a:xfrm>
          <a:off x="6921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83</xdr:row>
      <xdr:rowOff>104520</xdr:rowOff>
    </xdr:from>
    <xdr:ext cx="469744" cy="259045"/>
    <xdr:sp macro="" textlink="">
      <xdr:nvSpPr>
        <xdr:cNvPr id="305" name="n_4aveValue【福祉施設】&#10;一人当たり面積">
          <a:extLst>
            <a:ext uri="{FF2B5EF4-FFF2-40B4-BE49-F238E27FC236}">
              <a16:creationId xmlns:a16="http://schemas.microsoft.com/office/drawing/2014/main" id="{00000000-0008-0000-0200-000031010000}"/>
            </a:ext>
          </a:extLst>
        </xdr:cNvPr>
        <xdr:cNvSpPr txBox="1"/>
      </xdr:nvSpPr>
      <xdr:spPr>
        <a:xfrm>
          <a:off x="6737427" y="1433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44450</xdr:rowOff>
    </xdr:from>
    <xdr:to>
      <xdr:col>55</xdr:col>
      <xdr:colOff>50800</xdr:colOff>
      <xdr:row>81</xdr:row>
      <xdr:rowOff>146050</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10426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67327</xdr:rowOff>
    </xdr:from>
    <xdr:ext cx="469744" cy="259045"/>
    <xdr:sp macro="" textlink="">
      <xdr:nvSpPr>
        <xdr:cNvPr id="312" name="【福祉施設】&#10;一人当たり面積該当値テキスト">
          <a:extLst>
            <a:ext uri="{FF2B5EF4-FFF2-40B4-BE49-F238E27FC236}">
              <a16:creationId xmlns:a16="http://schemas.microsoft.com/office/drawing/2014/main" id="{00000000-0008-0000-0200-000038010000}"/>
            </a:ext>
          </a:extLst>
        </xdr:cNvPr>
        <xdr:cNvSpPr txBox="1"/>
      </xdr:nvSpPr>
      <xdr:spPr>
        <a:xfrm>
          <a:off x="10515600"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64044</xdr:rowOff>
    </xdr:from>
    <xdr:to>
      <xdr:col>50</xdr:col>
      <xdr:colOff>165100</xdr:colOff>
      <xdr:row>81</xdr:row>
      <xdr:rowOff>165644</xdr:rowOff>
    </xdr:to>
    <xdr:sp macro="" textlink="">
      <xdr:nvSpPr>
        <xdr:cNvPr id="313" name="楕円 312">
          <a:extLst>
            <a:ext uri="{FF2B5EF4-FFF2-40B4-BE49-F238E27FC236}">
              <a16:creationId xmlns:a16="http://schemas.microsoft.com/office/drawing/2014/main" id="{00000000-0008-0000-0200-000039010000}"/>
            </a:ext>
          </a:extLst>
        </xdr:cNvPr>
        <xdr:cNvSpPr/>
      </xdr:nvSpPr>
      <xdr:spPr>
        <a:xfrm>
          <a:off x="9588500" y="1395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95250</xdr:rowOff>
    </xdr:from>
    <xdr:to>
      <xdr:col>55</xdr:col>
      <xdr:colOff>0</xdr:colOff>
      <xdr:row>81</xdr:row>
      <xdr:rowOff>114844</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flipV="1">
          <a:off x="9639300" y="1398270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83638</xdr:rowOff>
    </xdr:from>
    <xdr:to>
      <xdr:col>46</xdr:col>
      <xdr:colOff>38100</xdr:colOff>
      <xdr:row>82</xdr:row>
      <xdr:rowOff>13788</xdr:rowOff>
    </xdr:to>
    <xdr:sp macro="" textlink="">
      <xdr:nvSpPr>
        <xdr:cNvPr id="315" name="楕円 314">
          <a:extLst>
            <a:ext uri="{FF2B5EF4-FFF2-40B4-BE49-F238E27FC236}">
              <a16:creationId xmlns:a16="http://schemas.microsoft.com/office/drawing/2014/main" id="{00000000-0008-0000-0200-00003B010000}"/>
            </a:ext>
          </a:extLst>
        </xdr:cNvPr>
        <xdr:cNvSpPr/>
      </xdr:nvSpPr>
      <xdr:spPr>
        <a:xfrm>
          <a:off x="8699500" y="139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114844</xdr:rowOff>
    </xdr:from>
    <xdr:to>
      <xdr:col>50</xdr:col>
      <xdr:colOff>114300</xdr:colOff>
      <xdr:row>81</xdr:row>
      <xdr:rowOff>134438</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flipV="1">
          <a:off x="8750300" y="1400229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103232</xdr:rowOff>
    </xdr:from>
    <xdr:to>
      <xdr:col>41</xdr:col>
      <xdr:colOff>101600</xdr:colOff>
      <xdr:row>82</xdr:row>
      <xdr:rowOff>33382</xdr:rowOff>
    </xdr:to>
    <xdr:sp macro="" textlink="">
      <xdr:nvSpPr>
        <xdr:cNvPr id="317" name="楕円 316">
          <a:extLst>
            <a:ext uri="{FF2B5EF4-FFF2-40B4-BE49-F238E27FC236}">
              <a16:creationId xmlns:a16="http://schemas.microsoft.com/office/drawing/2014/main" id="{00000000-0008-0000-0200-00003D010000}"/>
            </a:ext>
          </a:extLst>
        </xdr:cNvPr>
        <xdr:cNvSpPr/>
      </xdr:nvSpPr>
      <xdr:spPr>
        <a:xfrm>
          <a:off x="7810500" y="139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134438</xdr:rowOff>
    </xdr:from>
    <xdr:to>
      <xdr:col>45</xdr:col>
      <xdr:colOff>177800</xdr:colOff>
      <xdr:row>81</xdr:row>
      <xdr:rowOff>154032</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flipV="1">
          <a:off x="7861300" y="1402188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109764</xdr:rowOff>
    </xdr:from>
    <xdr:to>
      <xdr:col>36</xdr:col>
      <xdr:colOff>165100</xdr:colOff>
      <xdr:row>82</xdr:row>
      <xdr:rowOff>39914</xdr:rowOff>
    </xdr:to>
    <xdr:sp macro="" textlink="">
      <xdr:nvSpPr>
        <xdr:cNvPr id="319" name="楕円 318">
          <a:extLst>
            <a:ext uri="{FF2B5EF4-FFF2-40B4-BE49-F238E27FC236}">
              <a16:creationId xmlns:a16="http://schemas.microsoft.com/office/drawing/2014/main" id="{00000000-0008-0000-0200-00003F010000}"/>
            </a:ext>
          </a:extLst>
        </xdr:cNvPr>
        <xdr:cNvSpPr/>
      </xdr:nvSpPr>
      <xdr:spPr>
        <a:xfrm>
          <a:off x="69215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154032</xdr:rowOff>
    </xdr:from>
    <xdr:to>
      <xdr:col>41</xdr:col>
      <xdr:colOff>50800</xdr:colOff>
      <xdr:row>81</xdr:row>
      <xdr:rowOff>160564</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flipV="1">
          <a:off x="6972300" y="1404148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10721</xdr:rowOff>
    </xdr:from>
    <xdr:ext cx="469744" cy="259045"/>
    <xdr:sp macro="" textlink="">
      <xdr:nvSpPr>
        <xdr:cNvPr id="321" name="n_1mainValue【福祉施設】&#10;一人当たり面積">
          <a:extLst>
            <a:ext uri="{FF2B5EF4-FFF2-40B4-BE49-F238E27FC236}">
              <a16:creationId xmlns:a16="http://schemas.microsoft.com/office/drawing/2014/main" id="{00000000-0008-0000-0200-000041010000}"/>
            </a:ext>
          </a:extLst>
        </xdr:cNvPr>
        <xdr:cNvSpPr txBox="1"/>
      </xdr:nvSpPr>
      <xdr:spPr>
        <a:xfrm>
          <a:off x="9391727" y="1372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30315</xdr:rowOff>
    </xdr:from>
    <xdr:ext cx="469744" cy="259045"/>
    <xdr:sp macro="" textlink="">
      <xdr:nvSpPr>
        <xdr:cNvPr id="322" name="n_2mainValue【福祉施設】&#10;一人当たり面積">
          <a:extLst>
            <a:ext uri="{FF2B5EF4-FFF2-40B4-BE49-F238E27FC236}">
              <a16:creationId xmlns:a16="http://schemas.microsoft.com/office/drawing/2014/main" id="{00000000-0008-0000-0200-000042010000}"/>
            </a:ext>
          </a:extLst>
        </xdr:cNvPr>
        <xdr:cNvSpPr txBox="1"/>
      </xdr:nvSpPr>
      <xdr:spPr>
        <a:xfrm>
          <a:off x="8515427" y="1374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49909</xdr:rowOff>
    </xdr:from>
    <xdr:ext cx="469744" cy="259045"/>
    <xdr:sp macro="" textlink="">
      <xdr:nvSpPr>
        <xdr:cNvPr id="323" name="n_3mainValue【福祉施設】&#10;一人当たり面積">
          <a:extLst>
            <a:ext uri="{FF2B5EF4-FFF2-40B4-BE49-F238E27FC236}">
              <a16:creationId xmlns:a16="http://schemas.microsoft.com/office/drawing/2014/main" id="{00000000-0008-0000-0200-000043010000}"/>
            </a:ext>
          </a:extLst>
        </xdr:cNvPr>
        <xdr:cNvSpPr txBox="1"/>
      </xdr:nvSpPr>
      <xdr:spPr>
        <a:xfrm>
          <a:off x="7626427" y="1376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56441</xdr:rowOff>
    </xdr:from>
    <xdr:ext cx="469744" cy="259045"/>
    <xdr:sp macro="" textlink="">
      <xdr:nvSpPr>
        <xdr:cNvPr id="324" name="n_4mainValue【福祉施設】&#10;一人当たり面積">
          <a:extLst>
            <a:ext uri="{FF2B5EF4-FFF2-40B4-BE49-F238E27FC236}">
              <a16:creationId xmlns:a16="http://schemas.microsoft.com/office/drawing/2014/main" id="{00000000-0008-0000-0200-000044010000}"/>
            </a:ext>
          </a:extLst>
        </xdr:cNvPr>
        <xdr:cNvSpPr txBox="1"/>
      </xdr:nvSpPr>
      <xdr:spPr>
        <a:xfrm>
          <a:off x="6737427" y="1377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4" name="正方形/長方形 333">
          <a:extLst>
            <a:ext uri="{FF2B5EF4-FFF2-40B4-BE49-F238E27FC236}">
              <a16:creationId xmlns:a16="http://schemas.microsoft.com/office/drawing/2014/main" id="{00000000-0008-0000-0200-00004E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5" name="正方形/長方形 334">
          <a:extLst>
            <a:ext uri="{FF2B5EF4-FFF2-40B4-BE49-F238E27FC236}">
              <a16:creationId xmlns:a16="http://schemas.microsoft.com/office/drawing/2014/main" id="{00000000-0008-0000-0200-00004F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6" name="正方形/長方形 335">
          <a:extLst>
            <a:ext uri="{FF2B5EF4-FFF2-40B4-BE49-F238E27FC236}">
              <a16:creationId xmlns:a16="http://schemas.microsoft.com/office/drawing/2014/main" id="{00000000-0008-0000-0200-000050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7" name="正方形/長方形 336">
          <a:extLst>
            <a:ext uri="{FF2B5EF4-FFF2-40B4-BE49-F238E27FC236}">
              <a16:creationId xmlns:a16="http://schemas.microsoft.com/office/drawing/2014/main" id="{00000000-0008-0000-0200-000051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8" name="正方形/長方形 337">
          <a:extLst>
            <a:ext uri="{FF2B5EF4-FFF2-40B4-BE49-F238E27FC236}">
              <a16:creationId xmlns:a16="http://schemas.microsoft.com/office/drawing/2014/main" id="{00000000-0008-0000-0200-000052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9" name="正方形/長方形 338">
          <a:extLst>
            <a:ext uri="{FF2B5EF4-FFF2-40B4-BE49-F238E27FC236}">
              <a16:creationId xmlns:a16="http://schemas.microsoft.com/office/drawing/2014/main" id="{00000000-0008-0000-0200-000053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0" name="正方形/長方形 339">
          <a:extLst>
            <a:ext uri="{FF2B5EF4-FFF2-40B4-BE49-F238E27FC236}">
              <a16:creationId xmlns:a16="http://schemas.microsoft.com/office/drawing/2014/main" id="{00000000-0008-0000-0200-000054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1" name="正方形/長方形 340">
          <a:extLst>
            <a:ext uri="{FF2B5EF4-FFF2-40B4-BE49-F238E27FC236}">
              <a16:creationId xmlns:a16="http://schemas.microsoft.com/office/drawing/2014/main" id="{00000000-0008-0000-0200-00005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3" name="正方形/長方形 342">
          <a:extLst>
            <a:ext uri="{FF2B5EF4-FFF2-40B4-BE49-F238E27FC236}">
              <a16:creationId xmlns:a16="http://schemas.microsoft.com/office/drawing/2014/main" id="{00000000-0008-0000-0200-00005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4" name="正方形/長方形 343">
          <a:extLst>
            <a:ext uri="{FF2B5EF4-FFF2-40B4-BE49-F238E27FC236}">
              <a16:creationId xmlns:a16="http://schemas.microsoft.com/office/drawing/2014/main" id="{00000000-0008-0000-0200-00005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5" name="正方形/長方形 344">
          <a:extLst>
            <a:ext uri="{FF2B5EF4-FFF2-40B4-BE49-F238E27FC236}">
              <a16:creationId xmlns:a16="http://schemas.microsoft.com/office/drawing/2014/main" id="{00000000-0008-0000-0200-00005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6" name="正方形/長方形 345">
          <a:extLst>
            <a:ext uri="{FF2B5EF4-FFF2-40B4-BE49-F238E27FC236}">
              <a16:creationId xmlns:a16="http://schemas.microsoft.com/office/drawing/2014/main" id="{00000000-0008-0000-0200-00005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7" name="正方形/長方形 346">
          <a:extLst>
            <a:ext uri="{FF2B5EF4-FFF2-40B4-BE49-F238E27FC236}">
              <a16:creationId xmlns:a16="http://schemas.microsoft.com/office/drawing/2014/main" id="{00000000-0008-0000-0200-00005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8" name="正方形/長方形 347">
          <a:extLst>
            <a:ext uri="{FF2B5EF4-FFF2-40B4-BE49-F238E27FC236}">
              <a16:creationId xmlns:a16="http://schemas.microsoft.com/office/drawing/2014/main" id="{00000000-0008-0000-0200-00005C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49" name="正方形/長方形 348">
          <a:extLst>
            <a:ext uri="{FF2B5EF4-FFF2-40B4-BE49-F238E27FC236}">
              <a16:creationId xmlns:a16="http://schemas.microsoft.com/office/drawing/2014/main" id="{00000000-0008-0000-0200-00005D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0" name="正方形/長方形 349">
          <a:extLst>
            <a:ext uri="{FF2B5EF4-FFF2-40B4-BE49-F238E27FC236}">
              <a16:creationId xmlns:a16="http://schemas.microsoft.com/office/drawing/2014/main" id="{00000000-0008-0000-0200-00005E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1" name="正方形/長方形 350">
          <a:extLst>
            <a:ext uri="{FF2B5EF4-FFF2-40B4-BE49-F238E27FC236}">
              <a16:creationId xmlns:a16="http://schemas.microsoft.com/office/drawing/2014/main" id="{00000000-0008-0000-0200-00005F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2" name="正方形/長方形 351">
          <a:extLst>
            <a:ext uri="{FF2B5EF4-FFF2-40B4-BE49-F238E27FC236}">
              <a16:creationId xmlns:a16="http://schemas.microsoft.com/office/drawing/2014/main" id="{00000000-0008-0000-0200-000060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3" name="正方形/長方形 352">
          <a:extLst>
            <a:ext uri="{FF2B5EF4-FFF2-40B4-BE49-F238E27FC236}">
              <a16:creationId xmlns:a16="http://schemas.microsoft.com/office/drawing/2014/main" id="{00000000-0008-0000-0200-000061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4" name="正方形/長方形 353">
          <a:extLst>
            <a:ext uri="{FF2B5EF4-FFF2-40B4-BE49-F238E27FC236}">
              <a16:creationId xmlns:a16="http://schemas.microsoft.com/office/drawing/2014/main" id="{00000000-0008-0000-0200-000062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5" name="正方形/長方形 354">
          <a:extLst>
            <a:ext uri="{FF2B5EF4-FFF2-40B4-BE49-F238E27FC236}">
              <a16:creationId xmlns:a16="http://schemas.microsoft.com/office/drawing/2014/main" id="{00000000-0008-0000-0200-000063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6" name="正方形/長方形 355">
          <a:extLst>
            <a:ext uri="{FF2B5EF4-FFF2-40B4-BE49-F238E27FC236}">
              <a16:creationId xmlns:a16="http://schemas.microsoft.com/office/drawing/2014/main" id="{00000000-0008-0000-0200-000064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1" name="正方形/長方形 360">
          <a:extLst>
            <a:ext uri="{FF2B5EF4-FFF2-40B4-BE49-F238E27FC236}">
              <a16:creationId xmlns:a16="http://schemas.microsoft.com/office/drawing/2014/main" id="{00000000-0008-0000-0200-000069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2" name="正方形/長方形 361">
          <a:extLst>
            <a:ext uri="{FF2B5EF4-FFF2-40B4-BE49-F238E27FC236}">
              <a16:creationId xmlns:a16="http://schemas.microsoft.com/office/drawing/2014/main" id="{00000000-0008-0000-0200-00006A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3" name="正方形/長方形 362">
          <a:extLst>
            <a:ext uri="{FF2B5EF4-FFF2-40B4-BE49-F238E27FC236}">
              <a16:creationId xmlns:a16="http://schemas.microsoft.com/office/drawing/2014/main" id="{00000000-0008-0000-0200-00006B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4" name="正方形/長方形 363">
          <a:extLst>
            <a:ext uri="{FF2B5EF4-FFF2-40B4-BE49-F238E27FC236}">
              <a16:creationId xmlns:a16="http://schemas.microsoft.com/office/drawing/2014/main" id="{00000000-0008-0000-0200-00006C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65" name="正方形/長方形 364">
          <a:extLst>
            <a:ext uri="{FF2B5EF4-FFF2-40B4-BE49-F238E27FC236}">
              <a16:creationId xmlns:a16="http://schemas.microsoft.com/office/drawing/2014/main" id="{00000000-0008-0000-0200-00006D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6" name="正方形/長方形 365">
          <a:extLst>
            <a:ext uri="{FF2B5EF4-FFF2-40B4-BE49-F238E27FC236}">
              <a16:creationId xmlns:a16="http://schemas.microsoft.com/office/drawing/2014/main" id="{00000000-0008-0000-0200-00006E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7" name="正方形/長方形 366">
          <a:extLst>
            <a:ext uri="{FF2B5EF4-FFF2-40B4-BE49-F238E27FC236}">
              <a16:creationId xmlns:a16="http://schemas.microsoft.com/office/drawing/2014/main" id="{00000000-0008-0000-0200-00006F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8" name="正方形/長方形 367">
          <a:extLst>
            <a:ext uri="{FF2B5EF4-FFF2-40B4-BE49-F238E27FC236}">
              <a16:creationId xmlns:a16="http://schemas.microsoft.com/office/drawing/2014/main" id="{00000000-0008-0000-0200-000070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9" name="正方形/長方形 368">
          <a:extLst>
            <a:ext uri="{FF2B5EF4-FFF2-40B4-BE49-F238E27FC236}">
              <a16:creationId xmlns:a16="http://schemas.microsoft.com/office/drawing/2014/main" id="{00000000-0008-0000-0200-000071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0" name="正方形/長方形 369">
          <a:extLst>
            <a:ext uri="{FF2B5EF4-FFF2-40B4-BE49-F238E27FC236}">
              <a16:creationId xmlns:a16="http://schemas.microsoft.com/office/drawing/2014/main" id="{00000000-0008-0000-0200-000072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1" name="正方形/長方形 370">
          <a:extLst>
            <a:ext uri="{FF2B5EF4-FFF2-40B4-BE49-F238E27FC236}">
              <a16:creationId xmlns:a16="http://schemas.microsoft.com/office/drawing/2014/main" id="{00000000-0008-0000-0200-000073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2" name="正方形/長方形 371">
          <a:extLst>
            <a:ext uri="{FF2B5EF4-FFF2-40B4-BE49-F238E27FC236}">
              <a16:creationId xmlns:a16="http://schemas.microsoft.com/office/drawing/2014/main" id="{00000000-0008-0000-0200-000074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73" name="正方形/長方形 372">
          <a:extLst>
            <a:ext uri="{FF2B5EF4-FFF2-40B4-BE49-F238E27FC236}">
              <a16:creationId xmlns:a16="http://schemas.microsoft.com/office/drawing/2014/main" id="{00000000-0008-0000-0200-000075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82" name="直線コネクタ 381">
          <a:extLst>
            <a:ext uri="{FF2B5EF4-FFF2-40B4-BE49-F238E27FC236}">
              <a16:creationId xmlns:a16="http://schemas.microsoft.com/office/drawing/2014/main" id="{00000000-0008-0000-0200-00007E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84" name="直線コネクタ 383">
          <a:extLst>
            <a:ext uri="{FF2B5EF4-FFF2-40B4-BE49-F238E27FC236}">
              <a16:creationId xmlns:a16="http://schemas.microsoft.com/office/drawing/2014/main" id="{00000000-0008-0000-0200-000080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86" name="直線コネクタ 385">
          <a:extLst>
            <a:ext uri="{FF2B5EF4-FFF2-40B4-BE49-F238E27FC236}">
              <a16:creationId xmlns:a16="http://schemas.microsoft.com/office/drawing/2014/main" id="{00000000-0008-0000-0200-000082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96" name="【消防施設】&#10;有形固定資産減価償却率グラフ枠">
          <a:extLst>
            <a:ext uri="{FF2B5EF4-FFF2-40B4-BE49-F238E27FC236}">
              <a16:creationId xmlns:a16="http://schemas.microsoft.com/office/drawing/2014/main" id="{00000000-0008-0000-0200-00008C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85</xdr:row>
      <xdr:rowOff>140970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flipV="1">
          <a:off x="16318864" y="13245464"/>
          <a:ext cx="0" cy="1468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144797</xdr:rowOff>
    </xdr:from>
    <xdr:ext cx="405111" cy="259045"/>
    <xdr:sp macro="" textlink="">
      <xdr:nvSpPr>
        <xdr:cNvPr id="398" name="【消防施設】&#10;有形固定資産減価償却率最小値テキスト">
          <a:extLst>
            <a:ext uri="{FF2B5EF4-FFF2-40B4-BE49-F238E27FC236}">
              <a16:creationId xmlns:a16="http://schemas.microsoft.com/office/drawing/2014/main" id="{00000000-0008-0000-0200-00008E010000}"/>
            </a:ext>
          </a:extLst>
        </xdr:cNvPr>
        <xdr:cNvSpPr txBox="1"/>
      </xdr:nvSpPr>
      <xdr:spPr>
        <a:xfrm>
          <a:off x="16357600"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140970</xdr:rowOff>
    </xdr:from>
    <xdr:to>
      <xdr:col>86</xdr:col>
      <xdr:colOff>25400</xdr:colOff>
      <xdr:row>85</xdr:row>
      <xdr:rowOff>140970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16230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400" name="【消防施設】&#10;有形固定資産減価償却率最大値テキスト">
          <a:extLst>
            <a:ext uri="{FF2B5EF4-FFF2-40B4-BE49-F238E27FC236}">
              <a16:creationId xmlns:a16="http://schemas.microsoft.com/office/drawing/2014/main" id="{00000000-0008-0000-0200-000090010000}"/>
            </a:ext>
          </a:extLst>
        </xdr:cNvPr>
        <xdr:cNvSpPr txBox="1"/>
      </xdr:nvSpPr>
      <xdr:spPr>
        <a:xfrm>
          <a:off x="16357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16230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76852</xdr:rowOff>
    </xdr:from>
    <xdr:ext cx="405111" cy="259045"/>
    <xdr:sp macro="" textlink="">
      <xdr:nvSpPr>
        <xdr:cNvPr id="402" name="【消防施設】&#10;有形固定資産減価償却率平均値テキスト">
          <a:extLst>
            <a:ext uri="{FF2B5EF4-FFF2-40B4-BE49-F238E27FC236}">
              <a16:creationId xmlns:a16="http://schemas.microsoft.com/office/drawing/2014/main" id="{00000000-0008-0000-0200-000092010000}"/>
            </a:ext>
          </a:extLst>
        </xdr:cNvPr>
        <xdr:cNvSpPr txBox="1"/>
      </xdr:nvSpPr>
      <xdr:spPr>
        <a:xfrm>
          <a:off x="16357600" y="1396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403" name="フローチャート: 判断 402">
          <a:extLst>
            <a:ext uri="{FF2B5EF4-FFF2-40B4-BE49-F238E27FC236}">
              <a16:creationId xmlns:a16="http://schemas.microsoft.com/office/drawing/2014/main" id="{00000000-0008-0000-0200-000093010000}"/>
            </a:ext>
          </a:extLst>
        </xdr:cNvPr>
        <xdr:cNvSpPr/>
      </xdr:nvSpPr>
      <xdr:spPr>
        <a:xfrm>
          <a:off x="16268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109220</xdr:rowOff>
    </xdr:from>
    <xdr:to>
      <xdr:col>81</xdr:col>
      <xdr:colOff>101600</xdr:colOff>
      <xdr:row>83</xdr:row>
      <xdr:rowOff>39370</xdr:rowOff>
    </xdr:to>
    <xdr:sp macro="" textlink="">
      <xdr:nvSpPr>
        <xdr:cNvPr id="404" name="フローチャート: 判断 403">
          <a:extLst>
            <a:ext uri="{FF2B5EF4-FFF2-40B4-BE49-F238E27FC236}">
              <a16:creationId xmlns:a16="http://schemas.microsoft.com/office/drawing/2014/main" id="{00000000-0008-0000-0200-000094010000}"/>
            </a:ext>
          </a:extLst>
        </xdr:cNvPr>
        <xdr:cNvSpPr/>
      </xdr:nvSpPr>
      <xdr:spPr>
        <a:xfrm>
          <a:off x="15430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55897</xdr:rowOff>
    </xdr:from>
    <xdr:ext cx="405111" cy="259045"/>
    <xdr:sp macro="" textlink="">
      <xdr:nvSpPr>
        <xdr:cNvPr id="405" name="n_1aveValue【消防施設】&#10;有形固定資産減価償却率">
          <a:extLst>
            <a:ext uri="{FF2B5EF4-FFF2-40B4-BE49-F238E27FC236}">
              <a16:creationId xmlns:a16="http://schemas.microsoft.com/office/drawing/2014/main" id="{00000000-0008-0000-0200-000095010000}"/>
            </a:ext>
          </a:extLst>
        </xdr:cNvPr>
        <xdr:cNvSpPr txBox="1"/>
      </xdr:nvSpPr>
      <xdr:spPr>
        <a:xfrm>
          <a:off x="15266044" y="1394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25400</xdr:rowOff>
    </xdr:from>
    <xdr:to>
      <xdr:col>76</xdr:col>
      <xdr:colOff>165100</xdr:colOff>
      <xdr:row>83</xdr:row>
      <xdr:rowOff>127000</xdr:rowOff>
    </xdr:to>
    <xdr:sp macro="" textlink="">
      <xdr:nvSpPr>
        <xdr:cNvPr id="406" name="フローチャート: 判断 405">
          <a:extLst>
            <a:ext uri="{FF2B5EF4-FFF2-40B4-BE49-F238E27FC236}">
              <a16:creationId xmlns:a16="http://schemas.microsoft.com/office/drawing/2014/main" id="{00000000-0008-0000-0200-000096010000}"/>
            </a:ext>
          </a:extLst>
        </xdr:cNvPr>
        <xdr:cNvSpPr/>
      </xdr:nvSpPr>
      <xdr:spPr>
        <a:xfrm>
          <a:off x="14541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143527</xdr:rowOff>
    </xdr:from>
    <xdr:ext cx="405111" cy="259045"/>
    <xdr:sp macro="" textlink="">
      <xdr:nvSpPr>
        <xdr:cNvPr id="407" name="n_2aveValue【消防施設】&#10;有形固定資産減価償却率">
          <a:extLst>
            <a:ext uri="{FF2B5EF4-FFF2-40B4-BE49-F238E27FC236}">
              <a16:creationId xmlns:a16="http://schemas.microsoft.com/office/drawing/2014/main" id="{00000000-0008-0000-0200-000097010000}"/>
            </a:ext>
          </a:extLst>
        </xdr:cNvPr>
        <xdr:cNvSpPr txBox="1"/>
      </xdr:nvSpPr>
      <xdr:spPr>
        <a:xfrm>
          <a:off x="14389744" y="1403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83</xdr:row>
      <xdr:rowOff>23495</xdr:rowOff>
    </xdr:from>
    <xdr:to>
      <xdr:col>72</xdr:col>
      <xdr:colOff>38100</xdr:colOff>
      <xdr:row>83</xdr:row>
      <xdr:rowOff>125095</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136525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141622</xdr:rowOff>
    </xdr:from>
    <xdr:ext cx="405111" cy="259045"/>
    <xdr:sp macro="" textlink="">
      <xdr:nvSpPr>
        <xdr:cNvPr id="409" name="n_3aveValue【消防施設】&#10;有形固定資産減価償却率">
          <a:extLst>
            <a:ext uri="{FF2B5EF4-FFF2-40B4-BE49-F238E27FC236}">
              <a16:creationId xmlns:a16="http://schemas.microsoft.com/office/drawing/2014/main" id="{00000000-0008-0000-0200-000099010000}"/>
            </a:ext>
          </a:extLst>
        </xdr:cNvPr>
        <xdr:cNvSpPr txBox="1"/>
      </xdr:nvSpPr>
      <xdr:spPr>
        <a:xfrm>
          <a:off x="13500744" y="1402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82</xdr:row>
      <xdr:rowOff>25400</xdr:rowOff>
    </xdr:from>
    <xdr:to>
      <xdr:col>67</xdr:col>
      <xdr:colOff>101600</xdr:colOff>
      <xdr:row>82</xdr:row>
      <xdr:rowOff>127000</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12763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80</xdr:row>
      <xdr:rowOff>143527</xdr:rowOff>
    </xdr:from>
    <xdr:ext cx="405111" cy="259045"/>
    <xdr:sp macro="" textlink="">
      <xdr:nvSpPr>
        <xdr:cNvPr id="411" name="n_4aveValue【消防施設】&#10;有形固定資産減価償却率">
          <a:extLst>
            <a:ext uri="{FF2B5EF4-FFF2-40B4-BE49-F238E27FC236}">
              <a16:creationId xmlns:a16="http://schemas.microsoft.com/office/drawing/2014/main" id="{00000000-0008-0000-0200-00009B010000}"/>
            </a:ext>
          </a:extLst>
        </xdr:cNvPr>
        <xdr:cNvSpPr txBox="1"/>
      </xdr:nvSpPr>
      <xdr:spPr>
        <a:xfrm>
          <a:off x="12611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90170</xdr:rowOff>
    </xdr:from>
    <xdr:to>
      <xdr:col>85</xdr:col>
      <xdr:colOff>177800</xdr:colOff>
      <xdr:row>86</xdr:row>
      <xdr:rowOff>20320</xdr:rowOff>
    </xdr:to>
    <xdr:sp macro="" textlink="">
      <xdr:nvSpPr>
        <xdr:cNvPr id="417" name="楕円 416">
          <a:extLst>
            <a:ext uri="{FF2B5EF4-FFF2-40B4-BE49-F238E27FC236}">
              <a16:creationId xmlns:a16="http://schemas.microsoft.com/office/drawing/2014/main" id="{00000000-0008-0000-0200-0000A1010000}"/>
            </a:ext>
          </a:extLst>
        </xdr:cNvPr>
        <xdr:cNvSpPr/>
      </xdr:nvSpPr>
      <xdr:spPr>
        <a:xfrm>
          <a:off x="16268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5097</xdr:rowOff>
    </xdr:from>
    <xdr:ext cx="405111" cy="259045"/>
    <xdr:sp macro="" textlink="">
      <xdr:nvSpPr>
        <xdr:cNvPr id="418" name="【消防施設】&#10;有形固定資産減価償却率該当値テキスト">
          <a:extLst>
            <a:ext uri="{FF2B5EF4-FFF2-40B4-BE49-F238E27FC236}">
              <a16:creationId xmlns:a16="http://schemas.microsoft.com/office/drawing/2014/main" id="{00000000-0008-0000-0200-0000A2010000}"/>
            </a:ext>
          </a:extLst>
        </xdr:cNvPr>
        <xdr:cNvSpPr txBox="1"/>
      </xdr:nvSpPr>
      <xdr:spPr>
        <a:xfrm>
          <a:off x="16357600" y="1457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48261</xdr:rowOff>
    </xdr:from>
    <xdr:to>
      <xdr:col>81</xdr:col>
      <xdr:colOff>101600</xdr:colOff>
      <xdr:row>85</xdr:row>
      <xdr:rowOff>149861</xdr:rowOff>
    </xdr:to>
    <xdr:sp macro="" textlink="">
      <xdr:nvSpPr>
        <xdr:cNvPr id="419" name="楕円 418">
          <a:extLst>
            <a:ext uri="{FF2B5EF4-FFF2-40B4-BE49-F238E27FC236}">
              <a16:creationId xmlns:a16="http://schemas.microsoft.com/office/drawing/2014/main" id="{00000000-0008-0000-0200-0000A3010000}"/>
            </a:ext>
          </a:extLst>
        </xdr:cNvPr>
        <xdr:cNvSpPr/>
      </xdr:nvSpPr>
      <xdr:spPr>
        <a:xfrm>
          <a:off x="15430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99061</xdr:rowOff>
    </xdr:from>
    <xdr:to>
      <xdr:col>85</xdr:col>
      <xdr:colOff>127000</xdr:colOff>
      <xdr:row>85</xdr:row>
      <xdr:rowOff>140970</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15481300" y="1467231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12064</xdr:rowOff>
    </xdr:from>
    <xdr:to>
      <xdr:col>76</xdr:col>
      <xdr:colOff>165100</xdr:colOff>
      <xdr:row>85</xdr:row>
      <xdr:rowOff>113664</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14541500" y="1458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62864</xdr:rowOff>
    </xdr:from>
    <xdr:to>
      <xdr:col>81</xdr:col>
      <xdr:colOff>50800</xdr:colOff>
      <xdr:row>85</xdr:row>
      <xdr:rowOff>99061</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14592300" y="146361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170180</xdr:rowOff>
    </xdr:from>
    <xdr:to>
      <xdr:col>72</xdr:col>
      <xdr:colOff>38100</xdr:colOff>
      <xdr:row>85</xdr:row>
      <xdr:rowOff>100330</xdr:rowOff>
    </xdr:to>
    <xdr:sp macro="" textlink="">
      <xdr:nvSpPr>
        <xdr:cNvPr id="423" name="楕円 422">
          <a:extLst>
            <a:ext uri="{FF2B5EF4-FFF2-40B4-BE49-F238E27FC236}">
              <a16:creationId xmlns:a16="http://schemas.microsoft.com/office/drawing/2014/main" id="{00000000-0008-0000-0200-0000A7010000}"/>
            </a:ext>
          </a:extLst>
        </xdr:cNvPr>
        <xdr:cNvSpPr/>
      </xdr:nvSpPr>
      <xdr:spPr>
        <a:xfrm>
          <a:off x="13652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49530</xdr:rowOff>
    </xdr:from>
    <xdr:to>
      <xdr:col>76</xdr:col>
      <xdr:colOff>114300</xdr:colOff>
      <xdr:row>85</xdr:row>
      <xdr:rowOff>62864</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3703300" y="14622780"/>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170180</xdr:rowOff>
    </xdr:from>
    <xdr:to>
      <xdr:col>67</xdr:col>
      <xdr:colOff>101600</xdr:colOff>
      <xdr:row>85</xdr:row>
      <xdr:rowOff>100330</xdr:rowOff>
    </xdr:to>
    <xdr:sp macro="" textlink="">
      <xdr:nvSpPr>
        <xdr:cNvPr id="425" name="楕円 424">
          <a:extLst>
            <a:ext uri="{FF2B5EF4-FFF2-40B4-BE49-F238E27FC236}">
              <a16:creationId xmlns:a16="http://schemas.microsoft.com/office/drawing/2014/main" id="{00000000-0008-0000-0200-0000A9010000}"/>
            </a:ext>
          </a:extLst>
        </xdr:cNvPr>
        <xdr:cNvSpPr/>
      </xdr:nvSpPr>
      <xdr:spPr>
        <a:xfrm>
          <a:off x="12763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49530</xdr:rowOff>
    </xdr:from>
    <xdr:to>
      <xdr:col>71</xdr:col>
      <xdr:colOff>177800</xdr:colOff>
      <xdr:row>85</xdr:row>
      <xdr:rowOff>49530</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12814300" y="1462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85</xdr:row>
      <xdr:rowOff>140988</xdr:rowOff>
    </xdr:from>
    <xdr:ext cx="405111" cy="259045"/>
    <xdr:sp macro="" textlink="">
      <xdr:nvSpPr>
        <xdr:cNvPr id="427" name="n_1mainValue【消防施設】&#10;有形固定資産減価償却率">
          <a:extLst>
            <a:ext uri="{FF2B5EF4-FFF2-40B4-BE49-F238E27FC236}">
              <a16:creationId xmlns:a16="http://schemas.microsoft.com/office/drawing/2014/main" id="{00000000-0008-0000-0200-0000AB010000}"/>
            </a:ext>
          </a:extLst>
        </xdr:cNvPr>
        <xdr:cNvSpPr txBox="1"/>
      </xdr:nvSpPr>
      <xdr:spPr>
        <a:xfrm>
          <a:off x="15266044" y="1471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104791</xdr:rowOff>
    </xdr:from>
    <xdr:ext cx="405111" cy="259045"/>
    <xdr:sp macro="" textlink="">
      <xdr:nvSpPr>
        <xdr:cNvPr id="428" name="n_2mainValue【消防施設】&#10;有形固定資産減価償却率">
          <a:extLst>
            <a:ext uri="{FF2B5EF4-FFF2-40B4-BE49-F238E27FC236}">
              <a16:creationId xmlns:a16="http://schemas.microsoft.com/office/drawing/2014/main" id="{00000000-0008-0000-0200-0000AC010000}"/>
            </a:ext>
          </a:extLst>
        </xdr:cNvPr>
        <xdr:cNvSpPr txBox="1"/>
      </xdr:nvSpPr>
      <xdr:spPr>
        <a:xfrm>
          <a:off x="14389744" y="1467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91457</xdr:rowOff>
    </xdr:from>
    <xdr:ext cx="405111" cy="259045"/>
    <xdr:sp macro="" textlink="">
      <xdr:nvSpPr>
        <xdr:cNvPr id="429" name="n_3mainValue【消防施設】&#10;有形固定資産減価償却率">
          <a:extLst>
            <a:ext uri="{FF2B5EF4-FFF2-40B4-BE49-F238E27FC236}">
              <a16:creationId xmlns:a16="http://schemas.microsoft.com/office/drawing/2014/main" id="{00000000-0008-0000-0200-0000AD010000}"/>
            </a:ext>
          </a:extLst>
        </xdr:cNvPr>
        <xdr:cNvSpPr txBox="1"/>
      </xdr:nvSpPr>
      <xdr:spPr>
        <a:xfrm>
          <a:off x="13500744"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91457</xdr:rowOff>
    </xdr:from>
    <xdr:ext cx="405111" cy="259045"/>
    <xdr:sp macro="" textlink="">
      <xdr:nvSpPr>
        <xdr:cNvPr id="430" name="n_4mainValue【消防施設】&#10;有形固定資産減価償却率">
          <a:extLst>
            <a:ext uri="{FF2B5EF4-FFF2-40B4-BE49-F238E27FC236}">
              <a16:creationId xmlns:a16="http://schemas.microsoft.com/office/drawing/2014/main" id="{00000000-0008-0000-0200-0000AE010000}"/>
            </a:ext>
          </a:extLst>
        </xdr:cNvPr>
        <xdr:cNvSpPr txBox="1"/>
      </xdr:nvSpPr>
      <xdr:spPr>
        <a:xfrm>
          <a:off x="12611744"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31" name="正方形/長方形 430">
          <a:extLst>
            <a:ext uri="{FF2B5EF4-FFF2-40B4-BE49-F238E27FC236}">
              <a16:creationId xmlns:a16="http://schemas.microsoft.com/office/drawing/2014/main" id="{00000000-0008-0000-0200-0000AF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42" name="テキスト ボックス 441">
          <a:extLst>
            <a:ext uri="{FF2B5EF4-FFF2-40B4-BE49-F238E27FC236}">
              <a16:creationId xmlns:a16="http://schemas.microsoft.com/office/drawing/2014/main" id="{00000000-0008-0000-0200-0000BA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53" name="【消防施設】&#10;一人当たり面積グラフ枠">
          <a:extLst>
            <a:ext uri="{FF2B5EF4-FFF2-40B4-BE49-F238E27FC236}">
              <a16:creationId xmlns:a16="http://schemas.microsoft.com/office/drawing/2014/main" id="{00000000-0008-0000-0200-0000C5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121920</xdr:rowOff>
    </xdr:from>
    <xdr:to>
      <xdr:col>116</xdr:col>
      <xdr:colOff>62864</xdr:colOff>
      <xdr:row>86</xdr:row>
      <xdr:rowOff>85089</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flipV="1">
          <a:off x="22160864" y="13495020"/>
          <a:ext cx="0" cy="1334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88916</xdr:rowOff>
    </xdr:from>
    <xdr:ext cx="469744" cy="259045"/>
    <xdr:sp macro="" textlink="">
      <xdr:nvSpPr>
        <xdr:cNvPr id="455" name="【消防施設】&#10;一人当たり面積最小値テキスト">
          <a:extLst>
            <a:ext uri="{FF2B5EF4-FFF2-40B4-BE49-F238E27FC236}">
              <a16:creationId xmlns:a16="http://schemas.microsoft.com/office/drawing/2014/main" id="{00000000-0008-0000-0200-0000C7010000}"/>
            </a:ext>
          </a:extLst>
        </xdr:cNvPr>
        <xdr:cNvSpPr txBox="1"/>
      </xdr:nvSpPr>
      <xdr:spPr>
        <a:xfrm>
          <a:off x="22199600" y="1483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85089</xdr:rowOff>
    </xdr:from>
    <xdr:to>
      <xdr:col>116</xdr:col>
      <xdr:colOff>152400</xdr:colOff>
      <xdr:row>86</xdr:row>
      <xdr:rowOff>85089</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22072600" y="1482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68597</xdr:rowOff>
    </xdr:from>
    <xdr:ext cx="469744" cy="259045"/>
    <xdr:sp macro="" textlink="">
      <xdr:nvSpPr>
        <xdr:cNvPr id="457" name="【消防施設】&#10;一人当たり面積最大値テキスト">
          <a:extLst>
            <a:ext uri="{FF2B5EF4-FFF2-40B4-BE49-F238E27FC236}">
              <a16:creationId xmlns:a16="http://schemas.microsoft.com/office/drawing/2014/main" id="{00000000-0008-0000-0200-0000C9010000}"/>
            </a:ext>
          </a:extLst>
        </xdr:cNvPr>
        <xdr:cNvSpPr txBox="1"/>
      </xdr:nvSpPr>
      <xdr:spPr>
        <a:xfrm>
          <a:off x="22199600" y="132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121920</xdr:rowOff>
    </xdr:from>
    <xdr:to>
      <xdr:col>116</xdr:col>
      <xdr:colOff>152400</xdr:colOff>
      <xdr:row>78</xdr:row>
      <xdr:rowOff>121920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22072600" y="1349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39388</xdr:rowOff>
    </xdr:from>
    <xdr:ext cx="469744" cy="259045"/>
    <xdr:sp macro="" textlink="">
      <xdr:nvSpPr>
        <xdr:cNvPr id="459" name="【消防施設】&#10;一人当たり面積平均値テキスト">
          <a:extLst>
            <a:ext uri="{FF2B5EF4-FFF2-40B4-BE49-F238E27FC236}">
              <a16:creationId xmlns:a16="http://schemas.microsoft.com/office/drawing/2014/main" id="{00000000-0008-0000-0200-0000CB010000}"/>
            </a:ext>
          </a:extLst>
        </xdr:cNvPr>
        <xdr:cNvSpPr txBox="1"/>
      </xdr:nvSpPr>
      <xdr:spPr>
        <a:xfrm>
          <a:off x="22199600" y="14441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16511</xdr:rowOff>
    </xdr:from>
    <xdr:to>
      <xdr:col>116</xdr:col>
      <xdr:colOff>114300</xdr:colOff>
      <xdr:row>85</xdr:row>
      <xdr:rowOff>118111</xdr:rowOff>
    </xdr:to>
    <xdr:sp macro="" textlink="">
      <xdr:nvSpPr>
        <xdr:cNvPr id="460" name="フローチャート: 判断 459">
          <a:extLst>
            <a:ext uri="{FF2B5EF4-FFF2-40B4-BE49-F238E27FC236}">
              <a16:creationId xmlns:a16="http://schemas.microsoft.com/office/drawing/2014/main" id="{00000000-0008-0000-0200-0000CC010000}"/>
            </a:ext>
          </a:extLst>
        </xdr:cNvPr>
        <xdr:cNvSpPr/>
      </xdr:nvSpPr>
      <xdr:spPr>
        <a:xfrm>
          <a:off x="22110700" y="1458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22861</xdr:rowOff>
    </xdr:from>
    <xdr:to>
      <xdr:col>112</xdr:col>
      <xdr:colOff>38100</xdr:colOff>
      <xdr:row>85</xdr:row>
      <xdr:rowOff>124461</xdr:rowOff>
    </xdr:to>
    <xdr:sp macro="" textlink="">
      <xdr:nvSpPr>
        <xdr:cNvPr id="461" name="フローチャート: 判断 460">
          <a:extLst>
            <a:ext uri="{FF2B5EF4-FFF2-40B4-BE49-F238E27FC236}">
              <a16:creationId xmlns:a16="http://schemas.microsoft.com/office/drawing/2014/main" id="{00000000-0008-0000-0200-0000CD010000}"/>
            </a:ext>
          </a:extLst>
        </xdr:cNvPr>
        <xdr:cNvSpPr/>
      </xdr:nvSpPr>
      <xdr:spPr>
        <a:xfrm>
          <a:off x="21272500" y="1459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140988</xdr:rowOff>
    </xdr:from>
    <xdr:ext cx="469744" cy="259045"/>
    <xdr:sp macro="" textlink="">
      <xdr:nvSpPr>
        <xdr:cNvPr id="462" name="n_1aveValue【消防施設】&#10;一人当たり面積">
          <a:extLst>
            <a:ext uri="{FF2B5EF4-FFF2-40B4-BE49-F238E27FC236}">
              <a16:creationId xmlns:a16="http://schemas.microsoft.com/office/drawing/2014/main" id="{00000000-0008-0000-0200-0000CE010000}"/>
            </a:ext>
          </a:extLst>
        </xdr:cNvPr>
        <xdr:cNvSpPr txBox="1"/>
      </xdr:nvSpPr>
      <xdr:spPr>
        <a:xfrm>
          <a:off x="21075727" y="143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3811</xdr:rowOff>
    </xdr:from>
    <xdr:to>
      <xdr:col>107</xdr:col>
      <xdr:colOff>101600</xdr:colOff>
      <xdr:row>85</xdr:row>
      <xdr:rowOff>105411</xdr:rowOff>
    </xdr:to>
    <xdr:sp macro="" textlink="">
      <xdr:nvSpPr>
        <xdr:cNvPr id="463" name="フローチャート: 判断 462">
          <a:extLst>
            <a:ext uri="{FF2B5EF4-FFF2-40B4-BE49-F238E27FC236}">
              <a16:creationId xmlns:a16="http://schemas.microsoft.com/office/drawing/2014/main" id="{00000000-0008-0000-0200-0000CF010000}"/>
            </a:ext>
          </a:extLst>
        </xdr:cNvPr>
        <xdr:cNvSpPr/>
      </xdr:nvSpPr>
      <xdr:spPr>
        <a:xfrm>
          <a:off x="20383500" y="1457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85</xdr:row>
      <xdr:rowOff>96538</xdr:rowOff>
    </xdr:from>
    <xdr:ext cx="469744" cy="259045"/>
    <xdr:sp macro="" textlink="">
      <xdr:nvSpPr>
        <xdr:cNvPr id="464" name="n_2aveValue【消防施設】&#10;一人当たり面積">
          <a:extLst>
            <a:ext uri="{FF2B5EF4-FFF2-40B4-BE49-F238E27FC236}">
              <a16:creationId xmlns:a16="http://schemas.microsoft.com/office/drawing/2014/main" id="{00000000-0008-0000-0200-0000D0010000}"/>
            </a:ext>
          </a:extLst>
        </xdr:cNvPr>
        <xdr:cNvSpPr txBox="1"/>
      </xdr:nvSpPr>
      <xdr:spPr>
        <a:xfrm>
          <a:off x="20199427" y="1466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170180</xdr:rowOff>
    </xdr:from>
    <xdr:to>
      <xdr:col>102</xdr:col>
      <xdr:colOff>165100</xdr:colOff>
      <xdr:row>85</xdr:row>
      <xdr:rowOff>100330</xdr:rowOff>
    </xdr:to>
    <xdr:sp macro="" textlink="">
      <xdr:nvSpPr>
        <xdr:cNvPr id="465" name="フローチャート: 判断 464">
          <a:extLst>
            <a:ext uri="{FF2B5EF4-FFF2-40B4-BE49-F238E27FC236}">
              <a16:creationId xmlns:a16="http://schemas.microsoft.com/office/drawing/2014/main" id="{00000000-0008-0000-0200-0000D1010000}"/>
            </a:ext>
          </a:extLst>
        </xdr:cNvPr>
        <xdr:cNvSpPr/>
      </xdr:nvSpPr>
      <xdr:spPr>
        <a:xfrm>
          <a:off x="19494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85</xdr:row>
      <xdr:rowOff>91457</xdr:rowOff>
    </xdr:from>
    <xdr:ext cx="469744" cy="259045"/>
    <xdr:sp macro="" textlink="">
      <xdr:nvSpPr>
        <xdr:cNvPr id="466" name="n_3aveValue【消防施設】&#10;一人当たり面積">
          <a:extLst>
            <a:ext uri="{FF2B5EF4-FFF2-40B4-BE49-F238E27FC236}">
              <a16:creationId xmlns:a16="http://schemas.microsoft.com/office/drawing/2014/main" id="{00000000-0008-0000-0200-0000D2010000}"/>
            </a:ext>
          </a:extLst>
        </xdr:cNvPr>
        <xdr:cNvSpPr txBox="1"/>
      </xdr:nvSpPr>
      <xdr:spPr>
        <a:xfrm>
          <a:off x="19310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85</xdr:row>
      <xdr:rowOff>60961</xdr:rowOff>
    </xdr:from>
    <xdr:to>
      <xdr:col>98</xdr:col>
      <xdr:colOff>38100</xdr:colOff>
      <xdr:row>85</xdr:row>
      <xdr:rowOff>162561</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18605500" y="1463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85</xdr:row>
      <xdr:rowOff>153688</xdr:rowOff>
    </xdr:from>
    <xdr:ext cx="469744" cy="259045"/>
    <xdr:sp macro="" textlink="">
      <xdr:nvSpPr>
        <xdr:cNvPr id="468" name="n_4aveValue【消防施設】&#10;一人当たり面積">
          <a:extLst>
            <a:ext uri="{FF2B5EF4-FFF2-40B4-BE49-F238E27FC236}">
              <a16:creationId xmlns:a16="http://schemas.microsoft.com/office/drawing/2014/main" id="{00000000-0008-0000-0200-0000D4010000}"/>
            </a:ext>
          </a:extLst>
        </xdr:cNvPr>
        <xdr:cNvSpPr txBox="1"/>
      </xdr:nvSpPr>
      <xdr:spPr>
        <a:xfrm>
          <a:off x="18421427" y="1472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474" name="楕円 473">
          <a:extLst>
            <a:ext uri="{FF2B5EF4-FFF2-40B4-BE49-F238E27FC236}">
              <a16:creationId xmlns:a16="http://schemas.microsoft.com/office/drawing/2014/main" id="{00000000-0008-0000-0200-0000DA010000}"/>
            </a:ext>
          </a:extLst>
        </xdr:cNvPr>
        <xdr:cNvSpPr/>
      </xdr:nvSpPr>
      <xdr:spPr>
        <a:xfrm>
          <a:off x="221107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27957</xdr:rowOff>
    </xdr:from>
    <xdr:ext cx="469744" cy="259045"/>
    <xdr:sp macro="" textlink="">
      <xdr:nvSpPr>
        <xdr:cNvPr id="475" name="【消防施設】&#10;一人当たり面積該当値テキスト">
          <a:extLst>
            <a:ext uri="{FF2B5EF4-FFF2-40B4-BE49-F238E27FC236}">
              <a16:creationId xmlns:a16="http://schemas.microsoft.com/office/drawing/2014/main" id="{00000000-0008-0000-0200-0000DB010000}"/>
            </a:ext>
          </a:extLst>
        </xdr:cNvPr>
        <xdr:cNvSpPr txBox="1"/>
      </xdr:nvSpPr>
      <xdr:spPr>
        <a:xfrm>
          <a:off x="22199600" y="1460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115570</xdr:rowOff>
    </xdr:from>
    <xdr:to>
      <xdr:col>112</xdr:col>
      <xdr:colOff>38100</xdr:colOff>
      <xdr:row>86</xdr:row>
      <xdr:rowOff>45720</xdr:rowOff>
    </xdr:to>
    <xdr:sp macro="" textlink="">
      <xdr:nvSpPr>
        <xdr:cNvPr id="476" name="楕円 475">
          <a:extLst>
            <a:ext uri="{FF2B5EF4-FFF2-40B4-BE49-F238E27FC236}">
              <a16:creationId xmlns:a16="http://schemas.microsoft.com/office/drawing/2014/main" id="{00000000-0008-0000-0200-0000DC010000}"/>
            </a:ext>
          </a:extLst>
        </xdr:cNvPr>
        <xdr:cNvSpPr/>
      </xdr:nvSpPr>
      <xdr:spPr>
        <a:xfrm>
          <a:off x="21272500" y="1468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163830</xdr:rowOff>
    </xdr:from>
    <xdr:to>
      <xdr:col>116</xdr:col>
      <xdr:colOff>63500</xdr:colOff>
      <xdr:row>85</xdr:row>
      <xdr:rowOff>166370</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flipV="1">
          <a:off x="21323300" y="1473708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123189</xdr:rowOff>
    </xdr:from>
    <xdr:to>
      <xdr:col>107</xdr:col>
      <xdr:colOff>101600</xdr:colOff>
      <xdr:row>83</xdr:row>
      <xdr:rowOff>53339</xdr:rowOff>
    </xdr:to>
    <xdr:sp macro="" textlink="">
      <xdr:nvSpPr>
        <xdr:cNvPr id="478" name="楕円 477">
          <a:extLst>
            <a:ext uri="{FF2B5EF4-FFF2-40B4-BE49-F238E27FC236}">
              <a16:creationId xmlns:a16="http://schemas.microsoft.com/office/drawing/2014/main" id="{00000000-0008-0000-0200-0000DE010000}"/>
            </a:ext>
          </a:extLst>
        </xdr:cNvPr>
        <xdr:cNvSpPr/>
      </xdr:nvSpPr>
      <xdr:spPr>
        <a:xfrm>
          <a:off x="20383500" y="1418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2539</xdr:rowOff>
    </xdr:from>
    <xdr:to>
      <xdr:col>111</xdr:col>
      <xdr:colOff>177800</xdr:colOff>
      <xdr:row>85</xdr:row>
      <xdr:rowOff>166370</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a:off x="20434300" y="14232889"/>
          <a:ext cx="889000" cy="50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134620</xdr:rowOff>
    </xdr:from>
    <xdr:to>
      <xdr:col>102</xdr:col>
      <xdr:colOff>165100</xdr:colOff>
      <xdr:row>83</xdr:row>
      <xdr:rowOff>64770</xdr:rowOff>
    </xdr:to>
    <xdr:sp macro="" textlink="">
      <xdr:nvSpPr>
        <xdr:cNvPr id="480" name="楕円 479">
          <a:extLst>
            <a:ext uri="{FF2B5EF4-FFF2-40B4-BE49-F238E27FC236}">
              <a16:creationId xmlns:a16="http://schemas.microsoft.com/office/drawing/2014/main" id="{00000000-0008-0000-0200-0000E0010000}"/>
            </a:ext>
          </a:extLst>
        </xdr:cNvPr>
        <xdr:cNvSpPr/>
      </xdr:nvSpPr>
      <xdr:spPr>
        <a:xfrm>
          <a:off x="19494500" y="1419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2539</xdr:rowOff>
    </xdr:from>
    <xdr:to>
      <xdr:col>107</xdr:col>
      <xdr:colOff>50800</xdr:colOff>
      <xdr:row>83</xdr:row>
      <xdr:rowOff>13970</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flipV="1">
          <a:off x="19545300" y="142328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140970</xdr:rowOff>
    </xdr:from>
    <xdr:to>
      <xdr:col>98</xdr:col>
      <xdr:colOff>38100</xdr:colOff>
      <xdr:row>83</xdr:row>
      <xdr:rowOff>71120</xdr:rowOff>
    </xdr:to>
    <xdr:sp macro="" textlink="">
      <xdr:nvSpPr>
        <xdr:cNvPr id="482" name="楕円 481">
          <a:extLst>
            <a:ext uri="{FF2B5EF4-FFF2-40B4-BE49-F238E27FC236}">
              <a16:creationId xmlns:a16="http://schemas.microsoft.com/office/drawing/2014/main" id="{00000000-0008-0000-0200-0000E2010000}"/>
            </a:ext>
          </a:extLst>
        </xdr:cNvPr>
        <xdr:cNvSpPr/>
      </xdr:nvSpPr>
      <xdr:spPr>
        <a:xfrm>
          <a:off x="18605500" y="1419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13970</xdr:rowOff>
    </xdr:from>
    <xdr:to>
      <xdr:col>102</xdr:col>
      <xdr:colOff>114300</xdr:colOff>
      <xdr:row>83</xdr:row>
      <xdr:rowOff>20320</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flipV="1">
          <a:off x="18656300" y="1424432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36847</xdr:rowOff>
    </xdr:from>
    <xdr:ext cx="469744" cy="259045"/>
    <xdr:sp macro="" textlink="">
      <xdr:nvSpPr>
        <xdr:cNvPr id="484" name="n_1mainValue【消防施設】&#10;一人当たり面積">
          <a:extLst>
            <a:ext uri="{FF2B5EF4-FFF2-40B4-BE49-F238E27FC236}">
              <a16:creationId xmlns:a16="http://schemas.microsoft.com/office/drawing/2014/main" id="{00000000-0008-0000-0200-0000E4010000}"/>
            </a:ext>
          </a:extLst>
        </xdr:cNvPr>
        <xdr:cNvSpPr txBox="1"/>
      </xdr:nvSpPr>
      <xdr:spPr>
        <a:xfrm>
          <a:off x="21075727" y="1478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69866</xdr:rowOff>
    </xdr:from>
    <xdr:ext cx="469744" cy="259045"/>
    <xdr:sp macro="" textlink="">
      <xdr:nvSpPr>
        <xdr:cNvPr id="485" name="n_2mainValue【消防施設】&#10;一人当たり面積">
          <a:extLst>
            <a:ext uri="{FF2B5EF4-FFF2-40B4-BE49-F238E27FC236}">
              <a16:creationId xmlns:a16="http://schemas.microsoft.com/office/drawing/2014/main" id="{00000000-0008-0000-0200-0000E5010000}"/>
            </a:ext>
          </a:extLst>
        </xdr:cNvPr>
        <xdr:cNvSpPr txBox="1"/>
      </xdr:nvSpPr>
      <xdr:spPr>
        <a:xfrm>
          <a:off x="20199427" y="1395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81297</xdr:rowOff>
    </xdr:from>
    <xdr:ext cx="469744" cy="259045"/>
    <xdr:sp macro="" textlink="">
      <xdr:nvSpPr>
        <xdr:cNvPr id="486" name="n_3mainValue【消防施設】&#10;一人当たり面積">
          <a:extLst>
            <a:ext uri="{FF2B5EF4-FFF2-40B4-BE49-F238E27FC236}">
              <a16:creationId xmlns:a16="http://schemas.microsoft.com/office/drawing/2014/main" id="{00000000-0008-0000-0200-0000E6010000}"/>
            </a:ext>
          </a:extLst>
        </xdr:cNvPr>
        <xdr:cNvSpPr txBox="1"/>
      </xdr:nvSpPr>
      <xdr:spPr>
        <a:xfrm>
          <a:off x="19310427" y="1396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87647</xdr:rowOff>
    </xdr:from>
    <xdr:ext cx="469744" cy="259045"/>
    <xdr:sp macro="" textlink="">
      <xdr:nvSpPr>
        <xdr:cNvPr id="487" name="n_4mainValue【消防施設】&#10;一人当たり面積">
          <a:extLst>
            <a:ext uri="{FF2B5EF4-FFF2-40B4-BE49-F238E27FC236}">
              <a16:creationId xmlns:a16="http://schemas.microsoft.com/office/drawing/2014/main" id="{00000000-0008-0000-0200-0000E7010000}"/>
            </a:ext>
          </a:extLst>
        </xdr:cNvPr>
        <xdr:cNvSpPr txBox="1"/>
      </xdr:nvSpPr>
      <xdr:spPr>
        <a:xfrm>
          <a:off x="18421427" y="1397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2" name="【庁舎】&#10;有形固定資産減価償却率グラフ枠">
          <a:extLst>
            <a:ext uri="{FF2B5EF4-FFF2-40B4-BE49-F238E27FC236}">
              <a16:creationId xmlns:a16="http://schemas.microsoft.com/office/drawing/2014/main" id="{00000000-0008-0000-0200-000000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84364</xdr:rowOff>
    </xdr:from>
    <xdr:to>
      <xdr:col>85</xdr:col>
      <xdr:colOff>126364</xdr:colOff>
      <xdr:row>108</xdr:row>
      <xdr:rowOff>162742</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flipV="1">
          <a:off x="16318864" y="17229364"/>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166569</xdr:rowOff>
    </xdr:from>
    <xdr:ext cx="405111" cy="259045"/>
    <xdr:sp macro="" textlink="">
      <xdr:nvSpPr>
        <xdr:cNvPr id="514" name="【庁舎】&#10;有形固定資産減価償却率最小値テキスト">
          <a:extLst>
            <a:ext uri="{FF2B5EF4-FFF2-40B4-BE49-F238E27FC236}">
              <a16:creationId xmlns:a16="http://schemas.microsoft.com/office/drawing/2014/main" id="{00000000-0008-0000-0200-000002020000}"/>
            </a:ext>
          </a:extLst>
        </xdr:cNvPr>
        <xdr:cNvSpPr txBox="1"/>
      </xdr:nvSpPr>
      <xdr:spPr>
        <a:xfrm>
          <a:off x="16357600" y="1868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162742</xdr:rowOff>
    </xdr:from>
    <xdr:to>
      <xdr:col>86</xdr:col>
      <xdr:colOff>25400</xdr:colOff>
      <xdr:row>108</xdr:row>
      <xdr:rowOff>162742</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6230600" y="1867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31041</xdr:rowOff>
    </xdr:from>
    <xdr:ext cx="340478" cy="259045"/>
    <xdr:sp macro="" textlink="">
      <xdr:nvSpPr>
        <xdr:cNvPr id="516" name="【庁舎】&#10;有形固定資産減価償却率最大値テキスト">
          <a:extLst>
            <a:ext uri="{FF2B5EF4-FFF2-40B4-BE49-F238E27FC236}">
              <a16:creationId xmlns:a16="http://schemas.microsoft.com/office/drawing/2014/main" id="{00000000-0008-0000-0200-000004020000}"/>
            </a:ext>
          </a:extLst>
        </xdr:cNvPr>
        <xdr:cNvSpPr txBox="1"/>
      </xdr:nvSpPr>
      <xdr:spPr>
        <a:xfrm>
          <a:off x="16357600" y="170045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84364</xdr:rowOff>
    </xdr:from>
    <xdr:to>
      <xdr:col>86</xdr:col>
      <xdr:colOff>25400</xdr:colOff>
      <xdr:row>100</xdr:row>
      <xdr:rowOff>84364</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6230600" y="1722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58075</xdr:rowOff>
    </xdr:from>
    <xdr:ext cx="405111" cy="259045"/>
    <xdr:sp macro="" textlink="">
      <xdr:nvSpPr>
        <xdr:cNvPr id="518" name="【庁舎】&#10;有形固定資産減価償却率平均値テキスト">
          <a:extLst>
            <a:ext uri="{FF2B5EF4-FFF2-40B4-BE49-F238E27FC236}">
              <a16:creationId xmlns:a16="http://schemas.microsoft.com/office/drawing/2014/main" id="{00000000-0008-0000-0200-000006020000}"/>
            </a:ext>
          </a:extLst>
        </xdr:cNvPr>
        <xdr:cNvSpPr txBox="1"/>
      </xdr:nvSpPr>
      <xdr:spPr>
        <a:xfrm>
          <a:off x="16357600" y="177174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35198</xdr:rowOff>
    </xdr:from>
    <xdr:to>
      <xdr:col>85</xdr:col>
      <xdr:colOff>177800</xdr:colOff>
      <xdr:row>104</xdr:row>
      <xdr:rowOff>136798</xdr:rowOff>
    </xdr:to>
    <xdr:sp macro="" textlink="">
      <xdr:nvSpPr>
        <xdr:cNvPr id="519" name="フローチャート: 判断 518">
          <a:extLst>
            <a:ext uri="{FF2B5EF4-FFF2-40B4-BE49-F238E27FC236}">
              <a16:creationId xmlns:a16="http://schemas.microsoft.com/office/drawing/2014/main" id="{00000000-0008-0000-0200-000007020000}"/>
            </a:ext>
          </a:extLst>
        </xdr:cNvPr>
        <xdr:cNvSpPr/>
      </xdr:nvSpPr>
      <xdr:spPr>
        <a:xfrm>
          <a:off x="162687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110308</xdr:rowOff>
    </xdr:from>
    <xdr:to>
      <xdr:col>81</xdr:col>
      <xdr:colOff>101600</xdr:colOff>
      <xdr:row>105</xdr:row>
      <xdr:rowOff>40458</xdr:rowOff>
    </xdr:to>
    <xdr:sp macro="" textlink="">
      <xdr:nvSpPr>
        <xdr:cNvPr id="520" name="フローチャート: 判断 519">
          <a:extLst>
            <a:ext uri="{FF2B5EF4-FFF2-40B4-BE49-F238E27FC236}">
              <a16:creationId xmlns:a16="http://schemas.microsoft.com/office/drawing/2014/main" id="{00000000-0008-0000-0200-000008020000}"/>
            </a:ext>
          </a:extLst>
        </xdr:cNvPr>
        <xdr:cNvSpPr/>
      </xdr:nvSpPr>
      <xdr:spPr>
        <a:xfrm>
          <a:off x="154305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56985</xdr:rowOff>
    </xdr:from>
    <xdr:ext cx="405111" cy="259045"/>
    <xdr:sp macro="" textlink="">
      <xdr:nvSpPr>
        <xdr:cNvPr id="521" name="n_1aveValue【庁舎】&#10;有形固定資産減価償却率">
          <a:extLst>
            <a:ext uri="{FF2B5EF4-FFF2-40B4-BE49-F238E27FC236}">
              <a16:creationId xmlns:a16="http://schemas.microsoft.com/office/drawing/2014/main" id="{00000000-0008-0000-0200-000009020000}"/>
            </a:ext>
          </a:extLst>
        </xdr:cNvPr>
        <xdr:cNvSpPr txBox="1"/>
      </xdr:nvSpPr>
      <xdr:spPr>
        <a:xfrm>
          <a:off x="152660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66221</xdr:rowOff>
    </xdr:from>
    <xdr:to>
      <xdr:col>76</xdr:col>
      <xdr:colOff>165100</xdr:colOff>
      <xdr:row>104</xdr:row>
      <xdr:rowOff>167821</xdr:rowOff>
    </xdr:to>
    <xdr:sp macro="" textlink="">
      <xdr:nvSpPr>
        <xdr:cNvPr id="522" name="フローチャート: 判断 521">
          <a:extLst>
            <a:ext uri="{FF2B5EF4-FFF2-40B4-BE49-F238E27FC236}">
              <a16:creationId xmlns:a16="http://schemas.microsoft.com/office/drawing/2014/main" id="{00000000-0008-0000-0200-00000A020000}"/>
            </a:ext>
          </a:extLst>
        </xdr:cNvPr>
        <xdr:cNvSpPr/>
      </xdr:nvSpPr>
      <xdr:spPr>
        <a:xfrm>
          <a:off x="14541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12898</xdr:rowOff>
    </xdr:from>
    <xdr:ext cx="405111" cy="259045"/>
    <xdr:sp macro="" textlink="">
      <xdr:nvSpPr>
        <xdr:cNvPr id="523" name="n_2aveValue【庁舎】&#10;有形固定資産減価償却率">
          <a:extLst>
            <a:ext uri="{FF2B5EF4-FFF2-40B4-BE49-F238E27FC236}">
              <a16:creationId xmlns:a16="http://schemas.microsoft.com/office/drawing/2014/main" id="{00000000-0008-0000-0200-00000B020000}"/>
            </a:ext>
          </a:extLst>
        </xdr:cNvPr>
        <xdr:cNvSpPr txBox="1"/>
      </xdr:nvSpPr>
      <xdr:spPr>
        <a:xfrm>
          <a:off x="14389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38463</xdr:rowOff>
    </xdr:from>
    <xdr:to>
      <xdr:col>72</xdr:col>
      <xdr:colOff>38100</xdr:colOff>
      <xdr:row>104</xdr:row>
      <xdr:rowOff>140063</xdr:rowOff>
    </xdr:to>
    <xdr:sp macro="" textlink="">
      <xdr:nvSpPr>
        <xdr:cNvPr id="524" name="フローチャート: 判断 523">
          <a:extLst>
            <a:ext uri="{FF2B5EF4-FFF2-40B4-BE49-F238E27FC236}">
              <a16:creationId xmlns:a16="http://schemas.microsoft.com/office/drawing/2014/main" id="{00000000-0008-0000-0200-00000C020000}"/>
            </a:ext>
          </a:extLst>
        </xdr:cNvPr>
        <xdr:cNvSpPr/>
      </xdr:nvSpPr>
      <xdr:spPr>
        <a:xfrm>
          <a:off x="13652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156590</xdr:rowOff>
    </xdr:from>
    <xdr:ext cx="405111" cy="259045"/>
    <xdr:sp macro="" textlink="">
      <xdr:nvSpPr>
        <xdr:cNvPr id="525" name="n_3aveValue【庁舎】&#10;有形固定資産減価償却率">
          <a:extLst>
            <a:ext uri="{FF2B5EF4-FFF2-40B4-BE49-F238E27FC236}">
              <a16:creationId xmlns:a16="http://schemas.microsoft.com/office/drawing/2014/main" id="{00000000-0008-0000-0200-00000D020000}"/>
            </a:ext>
          </a:extLst>
        </xdr:cNvPr>
        <xdr:cNvSpPr txBox="1"/>
      </xdr:nvSpPr>
      <xdr:spPr>
        <a:xfrm>
          <a:off x="13500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105</xdr:row>
      <xdr:rowOff>18869</xdr:rowOff>
    </xdr:from>
    <xdr:to>
      <xdr:col>67</xdr:col>
      <xdr:colOff>101600</xdr:colOff>
      <xdr:row>105</xdr:row>
      <xdr:rowOff>120469</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12763500" y="1802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103</xdr:row>
      <xdr:rowOff>136996</xdr:rowOff>
    </xdr:from>
    <xdr:ext cx="405111" cy="259045"/>
    <xdr:sp macro="" textlink="">
      <xdr:nvSpPr>
        <xdr:cNvPr id="527" name="n_4aveValue【庁舎】&#10;有形固定資産減価償却率">
          <a:extLst>
            <a:ext uri="{FF2B5EF4-FFF2-40B4-BE49-F238E27FC236}">
              <a16:creationId xmlns:a16="http://schemas.microsoft.com/office/drawing/2014/main" id="{00000000-0008-0000-0200-00000F020000}"/>
            </a:ext>
          </a:extLst>
        </xdr:cNvPr>
        <xdr:cNvSpPr txBox="1"/>
      </xdr:nvSpPr>
      <xdr:spPr>
        <a:xfrm>
          <a:off x="12611744" y="1779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71120</xdr:rowOff>
    </xdr:from>
    <xdr:to>
      <xdr:col>85</xdr:col>
      <xdr:colOff>177800</xdr:colOff>
      <xdr:row>107</xdr:row>
      <xdr:rowOff>1270</xdr:rowOff>
    </xdr:to>
    <xdr:sp macro="" textlink="">
      <xdr:nvSpPr>
        <xdr:cNvPr id="533" name="楕円 532">
          <a:extLst>
            <a:ext uri="{FF2B5EF4-FFF2-40B4-BE49-F238E27FC236}">
              <a16:creationId xmlns:a16="http://schemas.microsoft.com/office/drawing/2014/main" id="{00000000-0008-0000-0200-000015020000}"/>
            </a:ext>
          </a:extLst>
        </xdr:cNvPr>
        <xdr:cNvSpPr/>
      </xdr:nvSpPr>
      <xdr:spPr>
        <a:xfrm>
          <a:off x="162687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49547</xdr:rowOff>
    </xdr:from>
    <xdr:ext cx="405111" cy="259045"/>
    <xdr:sp macro="" textlink="">
      <xdr:nvSpPr>
        <xdr:cNvPr id="534" name="【庁舎】&#10;有形固定資産減価償却率該当値テキスト">
          <a:extLst>
            <a:ext uri="{FF2B5EF4-FFF2-40B4-BE49-F238E27FC236}">
              <a16:creationId xmlns:a16="http://schemas.microsoft.com/office/drawing/2014/main" id="{00000000-0008-0000-0200-000016020000}"/>
            </a:ext>
          </a:extLst>
        </xdr:cNvPr>
        <xdr:cNvSpPr txBox="1"/>
      </xdr:nvSpPr>
      <xdr:spPr>
        <a:xfrm>
          <a:off x="16357600"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67855</xdr:rowOff>
    </xdr:from>
    <xdr:to>
      <xdr:col>81</xdr:col>
      <xdr:colOff>101600</xdr:colOff>
      <xdr:row>106</xdr:row>
      <xdr:rowOff>169455</xdr:rowOff>
    </xdr:to>
    <xdr:sp macro="" textlink="">
      <xdr:nvSpPr>
        <xdr:cNvPr id="535" name="楕円 534">
          <a:extLst>
            <a:ext uri="{FF2B5EF4-FFF2-40B4-BE49-F238E27FC236}">
              <a16:creationId xmlns:a16="http://schemas.microsoft.com/office/drawing/2014/main" id="{00000000-0008-0000-0200-000017020000}"/>
            </a:ext>
          </a:extLst>
        </xdr:cNvPr>
        <xdr:cNvSpPr/>
      </xdr:nvSpPr>
      <xdr:spPr>
        <a:xfrm>
          <a:off x="154305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118655</xdr:rowOff>
    </xdr:from>
    <xdr:to>
      <xdr:col>85</xdr:col>
      <xdr:colOff>127000</xdr:colOff>
      <xdr:row>106</xdr:row>
      <xdr:rowOff>121920</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5481300" y="18292355"/>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31931</xdr:rowOff>
    </xdr:from>
    <xdr:to>
      <xdr:col>76</xdr:col>
      <xdr:colOff>165100</xdr:colOff>
      <xdr:row>106</xdr:row>
      <xdr:rowOff>133531</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4541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82731</xdr:rowOff>
    </xdr:from>
    <xdr:to>
      <xdr:col>81</xdr:col>
      <xdr:colOff>50800</xdr:colOff>
      <xdr:row>106</xdr:row>
      <xdr:rowOff>118655</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4592300" y="1825643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7438</xdr:rowOff>
    </xdr:from>
    <xdr:to>
      <xdr:col>72</xdr:col>
      <xdr:colOff>38100</xdr:colOff>
      <xdr:row>106</xdr:row>
      <xdr:rowOff>109038</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3652500" y="181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58238</xdr:rowOff>
    </xdr:from>
    <xdr:to>
      <xdr:col>76</xdr:col>
      <xdr:colOff>114300</xdr:colOff>
      <xdr:row>106</xdr:row>
      <xdr:rowOff>82731</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3703300" y="1823193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154395</xdr:rowOff>
    </xdr:from>
    <xdr:to>
      <xdr:col>67</xdr:col>
      <xdr:colOff>101600</xdr:colOff>
      <xdr:row>106</xdr:row>
      <xdr:rowOff>84545</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2763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33745</xdr:rowOff>
    </xdr:from>
    <xdr:to>
      <xdr:col>71</xdr:col>
      <xdr:colOff>177800</xdr:colOff>
      <xdr:row>106</xdr:row>
      <xdr:rowOff>58238</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2814300" y="1820744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160582</xdr:rowOff>
    </xdr:from>
    <xdr:ext cx="405111" cy="259045"/>
    <xdr:sp macro="" textlink="">
      <xdr:nvSpPr>
        <xdr:cNvPr id="543" name="n_1mainValue【庁舎】&#10;有形固定資産減価償却率">
          <a:extLst>
            <a:ext uri="{FF2B5EF4-FFF2-40B4-BE49-F238E27FC236}">
              <a16:creationId xmlns:a16="http://schemas.microsoft.com/office/drawing/2014/main" id="{00000000-0008-0000-0200-00001F020000}"/>
            </a:ext>
          </a:extLst>
        </xdr:cNvPr>
        <xdr:cNvSpPr txBox="1"/>
      </xdr:nvSpPr>
      <xdr:spPr>
        <a:xfrm>
          <a:off x="15266044" y="1833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124658</xdr:rowOff>
    </xdr:from>
    <xdr:ext cx="405111" cy="259045"/>
    <xdr:sp macro="" textlink="">
      <xdr:nvSpPr>
        <xdr:cNvPr id="544" name="n_2mainValue【庁舎】&#10;有形固定資産減価償却率">
          <a:extLst>
            <a:ext uri="{FF2B5EF4-FFF2-40B4-BE49-F238E27FC236}">
              <a16:creationId xmlns:a16="http://schemas.microsoft.com/office/drawing/2014/main" id="{00000000-0008-0000-0200-000020020000}"/>
            </a:ext>
          </a:extLst>
        </xdr:cNvPr>
        <xdr:cNvSpPr txBox="1"/>
      </xdr:nvSpPr>
      <xdr:spPr>
        <a:xfrm>
          <a:off x="14389744" y="1829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100165</xdr:rowOff>
    </xdr:from>
    <xdr:ext cx="405111" cy="259045"/>
    <xdr:sp macro="" textlink="">
      <xdr:nvSpPr>
        <xdr:cNvPr id="545" name="n_3mainValue【庁舎】&#10;有形固定資産減価償却率">
          <a:extLst>
            <a:ext uri="{FF2B5EF4-FFF2-40B4-BE49-F238E27FC236}">
              <a16:creationId xmlns:a16="http://schemas.microsoft.com/office/drawing/2014/main" id="{00000000-0008-0000-0200-000021020000}"/>
            </a:ext>
          </a:extLst>
        </xdr:cNvPr>
        <xdr:cNvSpPr txBox="1"/>
      </xdr:nvSpPr>
      <xdr:spPr>
        <a:xfrm>
          <a:off x="13500744" y="1827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75672</xdr:rowOff>
    </xdr:from>
    <xdr:ext cx="405111" cy="259045"/>
    <xdr:sp macro="" textlink="">
      <xdr:nvSpPr>
        <xdr:cNvPr id="546" name="n_4mainValue【庁舎】&#10;有形固定資産減価償却率">
          <a:extLst>
            <a:ext uri="{FF2B5EF4-FFF2-40B4-BE49-F238E27FC236}">
              <a16:creationId xmlns:a16="http://schemas.microsoft.com/office/drawing/2014/main" id="{00000000-0008-0000-0200-000022020000}"/>
            </a:ext>
          </a:extLst>
        </xdr:cNvPr>
        <xdr:cNvSpPr txBox="1"/>
      </xdr:nvSpPr>
      <xdr:spPr>
        <a:xfrm>
          <a:off x="12611744" y="1824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0" name="【庁舎】&#10;一人当たり面積グラフ枠">
          <a:extLst>
            <a:ext uri="{FF2B5EF4-FFF2-40B4-BE49-F238E27FC236}">
              <a16:creationId xmlns:a16="http://schemas.microsoft.com/office/drawing/2014/main" id="{00000000-0008-0000-0200-00003A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45720</xdr:rowOff>
    </xdr:from>
    <xdr:to>
      <xdr:col>116</xdr:col>
      <xdr:colOff>62864</xdr:colOff>
      <xdr:row>109</xdr:row>
      <xdr:rowOff>20955</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flipV="1">
          <a:off x="22160864" y="17190720"/>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24782</xdr:rowOff>
    </xdr:from>
    <xdr:ext cx="469744" cy="259045"/>
    <xdr:sp macro="" textlink="">
      <xdr:nvSpPr>
        <xdr:cNvPr id="572" name="【庁舎】&#10;一人当たり面積最小値テキスト">
          <a:extLst>
            <a:ext uri="{FF2B5EF4-FFF2-40B4-BE49-F238E27FC236}">
              <a16:creationId xmlns:a16="http://schemas.microsoft.com/office/drawing/2014/main" id="{00000000-0008-0000-0200-00003C020000}"/>
            </a:ext>
          </a:extLst>
        </xdr:cNvPr>
        <xdr:cNvSpPr txBox="1"/>
      </xdr:nvSpPr>
      <xdr:spPr>
        <a:xfrm>
          <a:off x="22199600" y="1871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20955</xdr:rowOff>
    </xdr:from>
    <xdr:to>
      <xdr:col>116</xdr:col>
      <xdr:colOff>152400</xdr:colOff>
      <xdr:row>109</xdr:row>
      <xdr:rowOff>20955</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22072600" y="1870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163847</xdr:rowOff>
    </xdr:from>
    <xdr:ext cx="469744" cy="259045"/>
    <xdr:sp macro="" textlink="">
      <xdr:nvSpPr>
        <xdr:cNvPr id="574" name="【庁舎】&#10;一人当たり面積最大値テキスト">
          <a:extLst>
            <a:ext uri="{FF2B5EF4-FFF2-40B4-BE49-F238E27FC236}">
              <a16:creationId xmlns:a16="http://schemas.microsoft.com/office/drawing/2014/main" id="{00000000-0008-0000-0200-00003E020000}"/>
            </a:ext>
          </a:extLst>
        </xdr:cNvPr>
        <xdr:cNvSpPr txBox="1"/>
      </xdr:nvSpPr>
      <xdr:spPr>
        <a:xfrm>
          <a:off x="22199600" y="1696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45720</xdr:rowOff>
    </xdr:from>
    <xdr:to>
      <xdr:col>116</xdr:col>
      <xdr:colOff>152400</xdr:colOff>
      <xdr:row>100</xdr:row>
      <xdr:rowOff>45720</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22072600" y="1719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93363</xdr:rowOff>
    </xdr:from>
    <xdr:ext cx="469744" cy="259045"/>
    <xdr:sp macro="" textlink="">
      <xdr:nvSpPr>
        <xdr:cNvPr id="576" name="【庁舎】&#10;一人当たり面積平均値テキスト">
          <a:extLst>
            <a:ext uri="{FF2B5EF4-FFF2-40B4-BE49-F238E27FC236}">
              <a16:creationId xmlns:a16="http://schemas.microsoft.com/office/drawing/2014/main" id="{00000000-0008-0000-0200-000040020000}"/>
            </a:ext>
          </a:extLst>
        </xdr:cNvPr>
        <xdr:cNvSpPr txBox="1"/>
      </xdr:nvSpPr>
      <xdr:spPr>
        <a:xfrm>
          <a:off x="22199600" y="18267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114936</xdr:rowOff>
    </xdr:from>
    <xdr:to>
      <xdr:col>116</xdr:col>
      <xdr:colOff>114300</xdr:colOff>
      <xdr:row>107</xdr:row>
      <xdr:rowOff>45086</xdr:rowOff>
    </xdr:to>
    <xdr:sp macro="" textlink="">
      <xdr:nvSpPr>
        <xdr:cNvPr id="577" name="フローチャート: 判断 576">
          <a:extLst>
            <a:ext uri="{FF2B5EF4-FFF2-40B4-BE49-F238E27FC236}">
              <a16:creationId xmlns:a16="http://schemas.microsoft.com/office/drawing/2014/main" id="{00000000-0008-0000-0200-000041020000}"/>
            </a:ext>
          </a:extLst>
        </xdr:cNvPr>
        <xdr:cNvSpPr/>
      </xdr:nvSpPr>
      <xdr:spPr>
        <a:xfrm>
          <a:off x="22110700" y="1828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31114</xdr:rowOff>
    </xdr:from>
    <xdr:to>
      <xdr:col>112</xdr:col>
      <xdr:colOff>38100</xdr:colOff>
      <xdr:row>107</xdr:row>
      <xdr:rowOff>132714</xdr:rowOff>
    </xdr:to>
    <xdr:sp macro="" textlink="">
      <xdr:nvSpPr>
        <xdr:cNvPr id="578" name="フローチャート: 判断 577">
          <a:extLst>
            <a:ext uri="{FF2B5EF4-FFF2-40B4-BE49-F238E27FC236}">
              <a16:creationId xmlns:a16="http://schemas.microsoft.com/office/drawing/2014/main" id="{00000000-0008-0000-0200-000042020000}"/>
            </a:ext>
          </a:extLst>
        </xdr:cNvPr>
        <xdr:cNvSpPr/>
      </xdr:nvSpPr>
      <xdr:spPr>
        <a:xfrm>
          <a:off x="21272500" y="1837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123841</xdr:rowOff>
    </xdr:from>
    <xdr:ext cx="469744" cy="259045"/>
    <xdr:sp macro="" textlink="">
      <xdr:nvSpPr>
        <xdr:cNvPr id="579" name="n_1aveValue【庁舎】&#10;一人当たり面積">
          <a:extLst>
            <a:ext uri="{FF2B5EF4-FFF2-40B4-BE49-F238E27FC236}">
              <a16:creationId xmlns:a16="http://schemas.microsoft.com/office/drawing/2014/main" id="{00000000-0008-0000-0200-000043020000}"/>
            </a:ext>
          </a:extLst>
        </xdr:cNvPr>
        <xdr:cNvSpPr txBox="1"/>
      </xdr:nvSpPr>
      <xdr:spPr>
        <a:xfrm>
          <a:off x="21075727" y="1846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38736</xdr:rowOff>
    </xdr:from>
    <xdr:to>
      <xdr:col>107</xdr:col>
      <xdr:colOff>101600</xdr:colOff>
      <xdr:row>107</xdr:row>
      <xdr:rowOff>140336</xdr:rowOff>
    </xdr:to>
    <xdr:sp macro="" textlink="">
      <xdr:nvSpPr>
        <xdr:cNvPr id="580" name="フローチャート: 判断 579">
          <a:extLst>
            <a:ext uri="{FF2B5EF4-FFF2-40B4-BE49-F238E27FC236}">
              <a16:creationId xmlns:a16="http://schemas.microsoft.com/office/drawing/2014/main" id="{00000000-0008-0000-0200-000044020000}"/>
            </a:ext>
          </a:extLst>
        </xdr:cNvPr>
        <xdr:cNvSpPr/>
      </xdr:nvSpPr>
      <xdr:spPr>
        <a:xfrm>
          <a:off x="20383500" y="1838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131463</xdr:rowOff>
    </xdr:from>
    <xdr:ext cx="469744" cy="259045"/>
    <xdr:sp macro="" textlink="">
      <xdr:nvSpPr>
        <xdr:cNvPr id="581" name="n_2aveValue【庁舎】&#10;一人当たり面積">
          <a:extLst>
            <a:ext uri="{FF2B5EF4-FFF2-40B4-BE49-F238E27FC236}">
              <a16:creationId xmlns:a16="http://schemas.microsoft.com/office/drawing/2014/main" id="{00000000-0008-0000-0200-000045020000}"/>
            </a:ext>
          </a:extLst>
        </xdr:cNvPr>
        <xdr:cNvSpPr txBox="1"/>
      </xdr:nvSpPr>
      <xdr:spPr>
        <a:xfrm>
          <a:off x="20199427" y="1847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636</xdr:rowOff>
    </xdr:from>
    <xdr:to>
      <xdr:col>102</xdr:col>
      <xdr:colOff>165100</xdr:colOff>
      <xdr:row>107</xdr:row>
      <xdr:rowOff>102236</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19494500" y="1834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107</xdr:row>
      <xdr:rowOff>93363</xdr:rowOff>
    </xdr:from>
    <xdr:ext cx="469744" cy="259045"/>
    <xdr:sp macro="" textlink="">
      <xdr:nvSpPr>
        <xdr:cNvPr id="583" name="n_3aveValue【庁舎】&#10;一人当たり面積">
          <a:extLst>
            <a:ext uri="{FF2B5EF4-FFF2-40B4-BE49-F238E27FC236}">
              <a16:creationId xmlns:a16="http://schemas.microsoft.com/office/drawing/2014/main" id="{00000000-0008-0000-0200-000047020000}"/>
            </a:ext>
          </a:extLst>
        </xdr:cNvPr>
        <xdr:cNvSpPr txBox="1"/>
      </xdr:nvSpPr>
      <xdr:spPr>
        <a:xfrm>
          <a:off x="19310427" y="1843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107</xdr:row>
      <xdr:rowOff>90170</xdr:rowOff>
    </xdr:from>
    <xdr:to>
      <xdr:col>98</xdr:col>
      <xdr:colOff>38100</xdr:colOff>
      <xdr:row>108</xdr:row>
      <xdr:rowOff>20320</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18605500" y="1843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108</xdr:row>
      <xdr:rowOff>11447</xdr:rowOff>
    </xdr:from>
    <xdr:ext cx="469744" cy="259045"/>
    <xdr:sp macro="" textlink="">
      <xdr:nvSpPr>
        <xdr:cNvPr id="585" name="n_4aveValue【庁舎】&#10;一人当たり面積">
          <a:extLst>
            <a:ext uri="{FF2B5EF4-FFF2-40B4-BE49-F238E27FC236}">
              <a16:creationId xmlns:a16="http://schemas.microsoft.com/office/drawing/2014/main" id="{00000000-0008-0000-0200-000049020000}"/>
            </a:ext>
          </a:extLst>
        </xdr:cNvPr>
        <xdr:cNvSpPr txBox="1"/>
      </xdr:nvSpPr>
      <xdr:spPr>
        <a:xfrm>
          <a:off x="18421427"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591" name="楕円 590">
          <a:extLst>
            <a:ext uri="{FF2B5EF4-FFF2-40B4-BE49-F238E27FC236}">
              <a16:creationId xmlns:a16="http://schemas.microsoft.com/office/drawing/2014/main" id="{00000000-0008-0000-0200-00004F020000}"/>
            </a:ext>
          </a:extLst>
        </xdr:cNvPr>
        <xdr:cNvSpPr/>
      </xdr:nvSpPr>
      <xdr:spPr>
        <a:xfrm>
          <a:off x="22110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48277</xdr:rowOff>
    </xdr:from>
    <xdr:ext cx="469744" cy="259045"/>
    <xdr:sp macro="" textlink="">
      <xdr:nvSpPr>
        <xdr:cNvPr id="592" name="【庁舎】&#10;一人当たり面積該当値テキスト">
          <a:extLst>
            <a:ext uri="{FF2B5EF4-FFF2-40B4-BE49-F238E27FC236}">
              <a16:creationId xmlns:a16="http://schemas.microsoft.com/office/drawing/2014/main" id="{00000000-0008-0000-0200-000050020000}"/>
            </a:ext>
          </a:extLst>
        </xdr:cNvPr>
        <xdr:cNvSpPr txBox="1"/>
      </xdr:nvSpPr>
      <xdr:spPr>
        <a:xfrm>
          <a:off x="22199600"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44450</xdr:rowOff>
    </xdr:from>
    <xdr:to>
      <xdr:col>112</xdr:col>
      <xdr:colOff>38100</xdr:colOff>
      <xdr:row>106</xdr:row>
      <xdr:rowOff>146050</xdr:rowOff>
    </xdr:to>
    <xdr:sp macro="" textlink="">
      <xdr:nvSpPr>
        <xdr:cNvPr id="593" name="楕円 592">
          <a:extLst>
            <a:ext uri="{FF2B5EF4-FFF2-40B4-BE49-F238E27FC236}">
              <a16:creationId xmlns:a16="http://schemas.microsoft.com/office/drawing/2014/main" id="{00000000-0008-0000-0200-000051020000}"/>
            </a:ext>
          </a:extLst>
        </xdr:cNvPr>
        <xdr:cNvSpPr/>
      </xdr:nvSpPr>
      <xdr:spPr>
        <a:xfrm>
          <a:off x="21272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76200</xdr:rowOff>
    </xdr:from>
    <xdr:to>
      <xdr:col>116</xdr:col>
      <xdr:colOff>63500</xdr:colOff>
      <xdr:row>106</xdr:row>
      <xdr:rowOff>95250</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flipV="1">
          <a:off x="21323300" y="182499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97789</xdr:rowOff>
    </xdr:from>
    <xdr:to>
      <xdr:col>107</xdr:col>
      <xdr:colOff>101600</xdr:colOff>
      <xdr:row>107</xdr:row>
      <xdr:rowOff>27939</xdr:rowOff>
    </xdr:to>
    <xdr:sp macro="" textlink="">
      <xdr:nvSpPr>
        <xdr:cNvPr id="595" name="楕円 594">
          <a:extLst>
            <a:ext uri="{FF2B5EF4-FFF2-40B4-BE49-F238E27FC236}">
              <a16:creationId xmlns:a16="http://schemas.microsoft.com/office/drawing/2014/main" id="{00000000-0008-0000-0200-000053020000}"/>
            </a:ext>
          </a:extLst>
        </xdr:cNvPr>
        <xdr:cNvSpPr/>
      </xdr:nvSpPr>
      <xdr:spPr>
        <a:xfrm>
          <a:off x="20383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95250</xdr:rowOff>
    </xdr:from>
    <xdr:to>
      <xdr:col>111</xdr:col>
      <xdr:colOff>177800</xdr:colOff>
      <xdr:row>106</xdr:row>
      <xdr:rowOff>148589</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flipV="1">
          <a:off x="20434300" y="1826895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111125</xdr:rowOff>
    </xdr:from>
    <xdr:to>
      <xdr:col>102</xdr:col>
      <xdr:colOff>165100</xdr:colOff>
      <xdr:row>107</xdr:row>
      <xdr:rowOff>41275</xdr:rowOff>
    </xdr:to>
    <xdr:sp macro="" textlink="">
      <xdr:nvSpPr>
        <xdr:cNvPr id="597" name="楕円 596">
          <a:extLst>
            <a:ext uri="{FF2B5EF4-FFF2-40B4-BE49-F238E27FC236}">
              <a16:creationId xmlns:a16="http://schemas.microsoft.com/office/drawing/2014/main" id="{00000000-0008-0000-0200-000055020000}"/>
            </a:ext>
          </a:extLst>
        </xdr:cNvPr>
        <xdr:cNvSpPr/>
      </xdr:nvSpPr>
      <xdr:spPr>
        <a:xfrm>
          <a:off x="19494500" y="182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148589</xdr:rowOff>
    </xdr:from>
    <xdr:to>
      <xdr:col>107</xdr:col>
      <xdr:colOff>50800</xdr:colOff>
      <xdr:row>106</xdr:row>
      <xdr:rowOff>161925</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flipV="1">
          <a:off x="19545300" y="18322289"/>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118745</xdr:rowOff>
    </xdr:from>
    <xdr:to>
      <xdr:col>98</xdr:col>
      <xdr:colOff>38100</xdr:colOff>
      <xdr:row>107</xdr:row>
      <xdr:rowOff>48895</xdr:rowOff>
    </xdr:to>
    <xdr:sp macro="" textlink="">
      <xdr:nvSpPr>
        <xdr:cNvPr id="599" name="楕円 598">
          <a:extLst>
            <a:ext uri="{FF2B5EF4-FFF2-40B4-BE49-F238E27FC236}">
              <a16:creationId xmlns:a16="http://schemas.microsoft.com/office/drawing/2014/main" id="{00000000-0008-0000-0200-000057020000}"/>
            </a:ext>
          </a:extLst>
        </xdr:cNvPr>
        <xdr:cNvSpPr/>
      </xdr:nvSpPr>
      <xdr:spPr>
        <a:xfrm>
          <a:off x="18605500" y="1829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161925</xdr:rowOff>
    </xdr:from>
    <xdr:to>
      <xdr:col>102</xdr:col>
      <xdr:colOff>114300</xdr:colOff>
      <xdr:row>106</xdr:row>
      <xdr:rowOff>169545</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flipV="1">
          <a:off x="18656300" y="1833562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162577</xdr:rowOff>
    </xdr:from>
    <xdr:ext cx="469744" cy="259045"/>
    <xdr:sp macro="" textlink="">
      <xdr:nvSpPr>
        <xdr:cNvPr id="601" name="n_1mainValue【庁舎】&#10;一人当たり面積">
          <a:extLst>
            <a:ext uri="{FF2B5EF4-FFF2-40B4-BE49-F238E27FC236}">
              <a16:creationId xmlns:a16="http://schemas.microsoft.com/office/drawing/2014/main" id="{00000000-0008-0000-0200-000059020000}"/>
            </a:ext>
          </a:extLst>
        </xdr:cNvPr>
        <xdr:cNvSpPr txBox="1"/>
      </xdr:nvSpPr>
      <xdr:spPr>
        <a:xfrm>
          <a:off x="21075727" y="1799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44466</xdr:rowOff>
    </xdr:from>
    <xdr:ext cx="469744" cy="259045"/>
    <xdr:sp macro="" textlink="">
      <xdr:nvSpPr>
        <xdr:cNvPr id="602" name="n_2mainValue【庁舎】&#10;一人当たり面積">
          <a:extLst>
            <a:ext uri="{FF2B5EF4-FFF2-40B4-BE49-F238E27FC236}">
              <a16:creationId xmlns:a16="http://schemas.microsoft.com/office/drawing/2014/main" id="{00000000-0008-0000-0200-00005A020000}"/>
            </a:ext>
          </a:extLst>
        </xdr:cNvPr>
        <xdr:cNvSpPr txBox="1"/>
      </xdr:nvSpPr>
      <xdr:spPr>
        <a:xfrm>
          <a:off x="20199427" y="1804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57802</xdr:rowOff>
    </xdr:from>
    <xdr:ext cx="469744" cy="259045"/>
    <xdr:sp macro="" textlink="">
      <xdr:nvSpPr>
        <xdr:cNvPr id="603" name="n_3mainValue【庁舎】&#10;一人当たり面積">
          <a:extLst>
            <a:ext uri="{FF2B5EF4-FFF2-40B4-BE49-F238E27FC236}">
              <a16:creationId xmlns:a16="http://schemas.microsoft.com/office/drawing/2014/main" id="{00000000-0008-0000-0200-00005B020000}"/>
            </a:ext>
          </a:extLst>
        </xdr:cNvPr>
        <xdr:cNvSpPr txBox="1"/>
      </xdr:nvSpPr>
      <xdr:spPr>
        <a:xfrm>
          <a:off x="19310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65422</xdr:rowOff>
    </xdr:from>
    <xdr:ext cx="469744" cy="259045"/>
    <xdr:sp macro="" textlink="">
      <xdr:nvSpPr>
        <xdr:cNvPr id="604" name="n_4mainValue【庁舎】&#10;一人当たり面積">
          <a:extLst>
            <a:ext uri="{FF2B5EF4-FFF2-40B4-BE49-F238E27FC236}">
              <a16:creationId xmlns:a16="http://schemas.microsoft.com/office/drawing/2014/main" id="{00000000-0008-0000-0200-00005C020000}"/>
            </a:ext>
          </a:extLst>
        </xdr:cNvPr>
        <xdr:cNvSpPr txBox="1"/>
      </xdr:nvSpPr>
      <xdr:spPr>
        <a:xfrm>
          <a:off x="18421427" y="1806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前ページ記載のとおり。</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_9&#26376;&#36861;&#21152;&#20998;/&#12304;&#36001;&#25919;&#29366;&#27841;&#36039;&#26009;&#38598;&#12305;_045012_&#28044;&#35895;&#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75.5</v>
          </cell>
          <cell r="BX51">
            <v>66.3</v>
          </cell>
          <cell r="CF51">
            <v>59.6</v>
          </cell>
          <cell r="CN51">
            <v>52.3</v>
          </cell>
          <cell r="CV51">
            <v>40.1</v>
          </cell>
        </row>
        <row r="53">
          <cell r="BP53">
            <v>71.599999999999994</v>
          </cell>
          <cell r="BX53">
            <v>74.900000000000006</v>
          </cell>
          <cell r="CF53">
            <v>76.599999999999994</v>
          </cell>
          <cell r="CN53">
            <v>70.5</v>
          </cell>
          <cell r="CV53">
            <v>72</v>
          </cell>
        </row>
        <row r="55">
          <cell r="AN55" t="str">
            <v>類似団体内平均値</v>
          </cell>
          <cell r="BP55">
            <v>44.9</v>
          </cell>
          <cell r="BX55">
            <v>40.799999999999997</v>
          </cell>
          <cell r="CF55">
            <v>38.5</v>
          </cell>
          <cell r="CN55">
            <v>35.5</v>
          </cell>
          <cell r="CV55">
            <v>13.5</v>
          </cell>
        </row>
        <row r="57">
          <cell r="BP57">
            <v>62.6</v>
          </cell>
          <cell r="BX57">
            <v>63.5</v>
          </cell>
          <cell r="CF57">
            <v>65.3</v>
          </cell>
          <cell r="CN57">
            <v>65.7</v>
          </cell>
          <cell r="CV57">
            <v>65.3</v>
          </cell>
        </row>
        <row r="72">
          <cell r="BP72" t="str">
            <v>H28</v>
          </cell>
          <cell r="BX72" t="str">
            <v>H29</v>
          </cell>
          <cell r="CF72" t="str">
            <v>H30</v>
          </cell>
          <cell r="CN72" t="str">
            <v>R01</v>
          </cell>
          <cell r="CV72" t="str">
            <v>R02</v>
          </cell>
        </row>
        <row r="73">
          <cell r="AN73" t="str">
            <v>当該団体値</v>
          </cell>
          <cell r="BP73">
            <v>75.5</v>
          </cell>
          <cell r="BX73">
            <v>66.3</v>
          </cell>
          <cell r="CF73">
            <v>59.6</v>
          </cell>
          <cell r="CN73">
            <v>52.3</v>
          </cell>
          <cell r="CV73">
            <v>40.1</v>
          </cell>
        </row>
        <row r="75">
          <cell r="BP75">
            <v>11.4</v>
          </cell>
          <cell r="BX75">
            <v>12.6</v>
          </cell>
          <cell r="CF75">
            <v>12.1</v>
          </cell>
          <cell r="CN75">
            <v>10.5</v>
          </cell>
          <cell r="CV75">
            <v>9.1999999999999993</v>
          </cell>
        </row>
        <row r="77">
          <cell r="AN77" t="str">
            <v>類似団体内平均値</v>
          </cell>
          <cell r="BP77">
            <v>44.9</v>
          </cell>
          <cell r="BX77">
            <v>40.799999999999997</v>
          </cell>
          <cell r="CF77">
            <v>38.5</v>
          </cell>
          <cell r="CN77">
            <v>35.5</v>
          </cell>
          <cell r="CV77">
            <v>13.5</v>
          </cell>
        </row>
        <row r="79">
          <cell r="BP79">
            <v>9.1</v>
          </cell>
          <cell r="BX79">
            <v>8.9</v>
          </cell>
          <cell r="CF79">
            <v>8.9</v>
          </cell>
          <cell r="CN79">
            <v>8.8000000000000007</v>
          </cell>
          <cell r="CV79">
            <v>8.3000000000000007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10223992</v>
      </c>
      <c r="BO4" s="426"/>
      <c r="BP4" s="426"/>
      <c r="BQ4" s="426"/>
      <c r="BR4" s="426"/>
      <c r="BS4" s="426"/>
      <c r="BT4" s="426"/>
      <c r="BU4" s="427"/>
      <c r="BV4" s="425">
        <v>7794253</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3.6</v>
      </c>
      <c r="CU4" s="610"/>
      <c r="CV4" s="610"/>
      <c r="CW4" s="610"/>
      <c r="CX4" s="610"/>
      <c r="CY4" s="610"/>
      <c r="CZ4" s="610"/>
      <c r="DA4" s="611"/>
      <c r="DB4" s="609">
        <v>1.6</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10036068</v>
      </c>
      <c r="BO5" s="431"/>
      <c r="BP5" s="431"/>
      <c r="BQ5" s="431"/>
      <c r="BR5" s="431"/>
      <c r="BS5" s="431"/>
      <c r="BT5" s="431"/>
      <c r="BU5" s="432"/>
      <c r="BV5" s="430">
        <v>7655159</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89</v>
      </c>
      <c r="CU5" s="401"/>
      <c r="CV5" s="401"/>
      <c r="CW5" s="401"/>
      <c r="CX5" s="401"/>
      <c r="CY5" s="401"/>
      <c r="CZ5" s="401"/>
      <c r="DA5" s="402"/>
      <c r="DB5" s="400">
        <v>91.5</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187924</v>
      </c>
      <c r="BO6" s="431"/>
      <c r="BP6" s="431"/>
      <c r="BQ6" s="431"/>
      <c r="BR6" s="431"/>
      <c r="BS6" s="431"/>
      <c r="BT6" s="431"/>
      <c r="BU6" s="432"/>
      <c r="BV6" s="430">
        <v>139094</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92.5</v>
      </c>
      <c r="CU6" s="584"/>
      <c r="CV6" s="584"/>
      <c r="CW6" s="584"/>
      <c r="CX6" s="584"/>
      <c r="CY6" s="584"/>
      <c r="CZ6" s="584"/>
      <c r="DA6" s="585"/>
      <c r="DB6" s="583">
        <v>95</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13594</v>
      </c>
      <c r="BO7" s="431"/>
      <c r="BP7" s="431"/>
      <c r="BQ7" s="431"/>
      <c r="BR7" s="431"/>
      <c r="BS7" s="431"/>
      <c r="BT7" s="431"/>
      <c r="BU7" s="432"/>
      <c r="BV7" s="430">
        <v>62799</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4863124</v>
      </c>
      <c r="CU7" s="431"/>
      <c r="CV7" s="431"/>
      <c r="CW7" s="431"/>
      <c r="CX7" s="431"/>
      <c r="CY7" s="431"/>
      <c r="CZ7" s="431"/>
      <c r="DA7" s="432"/>
      <c r="DB7" s="430">
        <v>4691473</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105</v>
      </c>
      <c r="AV8" s="488"/>
      <c r="AW8" s="488"/>
      <c r="AX8" s="488"/>
      <c r="AY8" s="410" t="s">
        <v>109</v>
      </c>
      <c r="AZ8" s="411"/>
      <c r="BA8" s="411"/>
      <c r="BB8" s="411"/>
      <c r="BC8" s="411"/>
      <c r="BD8" s="411"/>
      <c r="BE8" s="411"/>
      <c r="BF8" s="411"/>
      <c r="BG8" s="411"/>
      <c r="BH8" s="411"/>
      <c r="BI8" s="411"/>
      <c r="BJ8" s="411"/>
      <c r="BK8" s="411"/>
      <c r="BL8" s="411"/>
      <c r="BM8" s="412"/>
      <c r="BN8" s="430">
        <v>174330</v>
      </c>
      <c r="BO8" s="431"/>
      <c r="BP8" s="431"/>
      <c r="BQ8" s="431"/>
      <c r="BR8" s="431"/>
      <c r="BS8" s="431"/>
      <c r="BT8" s="431"/>
      <c r="BU8" s="432"/>
      <c r="BV8" s="430">
        <v>76295</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0.4</v>
      </c>
      <c r="CU8" s="544"/>
      <c r="CV8" s="544"/>
      <c r="CW8" s="544"/>
      <c r="CX8" s="544"/>
      <c r="CY8" s="544"/>
      <c r="CZ8" s="544"/>
      <c r="DA8" s="545"/>
      <c r="DB8" s="543">
        <v>0.39</v>
      </c>
      <c r="DC8" s="544"/>
      <c r="DD8" s="544"/>
      <c r="DE8" s="544"/>
      <c r="DF8" s="544"/>
      <c r="DG8" s="544"/>
      <c r="DH8" s="544"/>
      <c r="DI8" s="545"/>
      <c r="DJ8" s="186"/>
      <c r="DK8" s="186"/>
      <c r="DL8" s="186"/>
      <c r="DM8" s="186"/>
      <c r="DN8" s="186"/>
      <c r="DO8" s="186"/>
    </row>
    <row r="9" spans="1:119" ht="18.75" customHeight="1" thickBot="1" x14ac:dyDescent="0.2">
      <c r="A9" s="187"/>
      <c r="B9" s="572" t="s">
        <v>111</v>
      </c>
      <c r="C9" s="573"/>
      <c r="D9" s="573"/>
      <c r="E9" s="573"/>
      <c r="F9" s="573"/>
      <c r="G9" s="573"/>
      <c r="H9" s="573"/>
      <c r="I9" s="573"/>
      <c r="J9" s="573"/>
      <c r="K9" s="493"/>
      <c r="L9" s="574" t="s">
        <v>112</v>
      </c>
      <c r="M9" s="575"/>
      <c r="N9" s="575"/>
      <c r="O9" s="575"/>
      <c r="P9" s="575"/>
      <c r="Q9" s="576"/>
      <c r="R9" s="577">
        <v>15388</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105</v>
      </c>
      <c r="AV9" s="488"/>
      <c r="AW9" s="488"/>
      <c r="AX9" s="488"/>
      <c r="AY9" s="410" t="s">
        <v>115</v>
      </c>
      <c r="AZ9" s="411"/>
      <c r="BA9" s="411"/>
      <c r="BB9" s="411"/>
      <c r="BC9" s="411"/>
      <c r="BD9" s="411"/>
      <c r="BE9" s="411"/>
      <c r="BF9" s="411"/>
      <c r="BG9" s="411"/>
      <c r="BH9" s="411"/>
      <c r="BI9" s="411"/>
      <c r="BJ9" s="411"/>
      <c r="BK9" s="411"/>
      <c r="BL9" s="411"/>
      <c r="BM9" s="412"/>
      <c r="BN9" s="430">
        <v>98035</v>
      </c>
      <c r="BO9" s="431"/>
      <c r="BP9" s="431"/>
      <c r="BQ9" s="431"/>
      <c r="BR9" s="431"/>
      <c r="BS9" s="431"/>
      <c r="BT9" s="431"/>
      <c r="BU9" s="432"/>
      <c r="BV9" s="430">
        <v>-14797</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10.5</v>
      </c>
      <c r="CU9" s="401"/>
      <c r="CV9" s="401"/>
      <c r="CW9" s="401"/>
      <c r="CX9" s="401"/>
      <c r="CY9" s="401"/>
      <c r="CZ9" s="401"/>
      <c r="DA9" s="402"/>
      <c r="DB9" s="400">
        <v>11.7</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117</v>
      </c>
      <c r="M10" s="404"/>
      <c r="N10" s="404"/>
      <c r="O10" s="404"/>
      <c r="P10" s="404"/>
      <c r="Q10" s="405"/>
      <c r="R10" s="406">
        <v>16701</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105</v>
      </c>
      <c r="AV10" s="488"/>
      <c r="AW10" s="488"/>
      <c r="AX10" s="488"/>
      <c r="AY10" s="410" t="s">
        <v>119</v>
      </c>
      <c r="AZ10" s="411"/>
      <c r="BA10" s="411"/>
      <c r="BB10" s="411"/>
      <c r="BC10" s="411"/>
      <c r="BD10" s="411"/>
      <c r="BE10" s="411"/>
      <c r="BF10" s="411"/>
      <c r="BG10" s="411"/>
      <c r="BH10" s="411"/>
      <c r="BI10" s="411"/>
      <c r="BJ10" s="411"/>
      <c r="BK10" s="411"/>
      <c r="BL10" s="411"/>
      <c r="BM10" s="412"/>
      <c r="BN10" s="430">
        <v>54296</v>
      </c>
      <c r="BO10" s="431"/>
      <c r="BP10" s="431"/>
      <c r="BQ10" s="431"/>
      <c r="BR10" s="431"/>
      <c r="BS10" s="431"/>
      <c r="BT10" s="431"/>
      <c r="BU10" s="432"/>
      <c r="BV10" s="430">
        <v>50414</v>
      </c>
      <c r="BW10" s="431"/>
      <c r="BX10" s="431"/>
      <c r="BY10" s="431"/>
      <c r="BZ10" s="431"/>
      <c r="CA10" s="431"/>
      <c r="CB10" s="431"/>
      <c r="CC10" s="432"/>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121</v>
      </c>
      <c r="M11" s="477"/>
      <c r="N11" s="477"/>
      <c r="O11" s="477"/>
      <c r="P11" s="477"/>
      <c r="Q11" s="478"/>
      <c r="R11" s="569" t="s">
        <v>122</v>
      </c>
      <c r="S11" s="570"/>
      <c r="T11" s="570"/>
      <c r="U11" s="570"/>
      <c r="V11" s="571"/>
      <c r="W11" s="581"/>
      <c r="X11" s="392"/>
      <c r="Y11" s="392"/>
      <c r="Z11" s="392"/>
      <c r="AA11" s="392"/>
      <c r="AB11" s="392"/>
      <c r="AC11" s="392"/>
      <c r="AD11" s="392"/>
      <c r="AE11" s="392"/>
      <c r="AF11" s="392"/>
      <c r="AG11" s="392"/>
      <c r="AH11" s="392"/>
      <c r="AI11" s="392"/>
      <c r="AJ11" s="392"/>
      <c r="AK11" s="392"/>
      <c r="AL11" s="582"/>
      <c r="AM11" s="499" t="s">
        <v>123</v>
      </c>
      <c r="AN11" s="404"/>
      <c r="AO11" s="404"/>
      <c r="AP11" s="404"/>
      <c r="AQ11" s="404"/>
      <c r="AR11" s="404"/>
      <c r="AS11" s="404"/>
      <c r="AT11" s="405"/>
      <c r="AU11" s="487" t="s">
        <v>105</v>
      </c>
      <c r="AV11" s="488"/>
      <c r="AW11" s="488"/>
      <c r="AX11" s="488"/>
      <c r="AY11" s="410" t="s">
        <v>124</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125</v>
      </c>
      <c r="CE11" s="440"/>
      <c r="CF11" s="440"/>
      <c r="CG11" s="440"/>
      <c r="CH11" s="440"/>
      <c r="CI11" s="440"/>
      <c r="CJ11" s="440"/>
      <c r="CK11" s="440"/>
      <c r="CL11" s="440"/>
      <c r="CM11" s="440"/>
      <c r="CN11" s="440"/>
      <c r="CO11" s="440"/>
      <c r="CP11" s="440"/>
      <c r="CQ11" s="440"/>
      <c r="CR11" s="440"/>
      <c r="CS11" s="441"/>
      <c r="CT11" s="543" t="s">
        <v>126</v>
      </c>
      <c r="CU11" s="544"/>
      <c r="CV11" s="544"/>
      <c r="CW11" s="544"/>
      <c r="CX11" s="544"/>
      <c r="CY11" s="544"/>
      <c r="CZ11" s="544"/>
      <c r="DA11" s="545"/>
      <c r="DB11" s="543" t="s">
        <v>126</v>
      </c>
      <c r="DC11" s="544"/>
      <c r="DD11" s="544"/>
      <c r="DE11" s="544"/>
      <c r="DF11" s="544"/>
      <c r="DG11" s="544"/>
      <c r="DH11" s="544"/>
      <c r="DI11" s="545"/>
      <c r="DJ11" s="186"/>
      <c r="DK11" s="186"/>
      <c r="DL11" s="186"/>
      <c r="DM11" s="186"/>
      <c r="DN11" s="186"/>
      <c r="DO11" s="186"/>
    </row>
    <row r="12" spans="1:119" ht="18.75" customHeight="1" x14ac:dyDescent="0.15">
      <c r="A12" s="187"/>
      <c r="B12" s="546" t="s">
        <v>127</v>
      </c>
      <c r="C12" s="547"/>
      <c r="D12" s="547"/>
      <c r="E12" s="547"/>
      <c r="F12" s="547"/>
      <c r="G12" s="547"/>
      <c r="H12" s="547"/>
      <c r="I12" s="547"/>
      <c r="J12" s="547"/>
      <c r="K12" s="548"/>
      <c r="L12" s="555" t="s">
        <v>128</v>
      </c>
      <c r="M12" s="556"/>
      <c r="N12" s="556"/>
      <c r="O12" s="556"/>
      <c r="P12" s="556"/>
      <c r="Q12" s="557"/>
      <c r="R12" s="558">
        <v>15548</v>
      </c>
      <c r="S12" s="559"/>
      <c r="T12" s="559"/>
      <c r="U12" s="559"/>
      <c r="V12" s="560"/>
      <c r="W12" s="561" t="s">
        <v>1</v>
      </c>
      <c r="X12" s="488"/>
      <c r="Y12" s="488"/>
      <c r="Z12" s="488"/>
      <c r="AA12" s="488"/>
      <c r="AB12" s="562"/>
      <c r="AC12" s="563" t="s">
        <v>129</v>
      </c>
      <c r="AD12" s="564"/>
      <c r="AE12" s="564"/>
      <c r="AF12" s="564"/>
      <c r="AG12" s="565"/>
      <c r="AH12" s="563" t="s">
        <v>130</v>
      </c>
      <c r="AI12" s="564"/>
      <c r="AJ12" s="564"/>
      <c r="AK12" s="564"/>
      <c r="AL12" s="566"/>
      <c r="AM12" s="499" t="s">
        <v>131</v>
      </c>
      <c r="AN12" s="404"/>
      <c r="AO12" s="404"/>
      <c r="AP12" s="404"/>
      <c r="AQ12" s="404"/>
      <c r="AR12" s="404"/>
      <c r="AS12" s="404"/>
      <c r="AT12" s="405"/>
      <c r="AU12" s="487" t="s">
        <v>132</v>
      </c>
      <c r="AV12" s="488"/>
      <c r="AW12" s="488"/>
      <c r="AX12" s="488"/>
      <c r="AY12" s="410" t="s">
        <v>133</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63395</v>
      </c>
      <c r="BW12" s="431"/>
      <c r="BX12" s="431"/>
      <c r="BY12" s="431"/>
      <c r="BZ12" s="431"/>
      <c r="CA12" s="431"/>
      <c r="CB12" s="431"/>
      <c r="CC12" s="432"/>
      <c r="CD12" s="439" t="s">
        <v>134</v>
      </c>
      <c r="CE12" s="440"/>
      <c r="CF12" s="440"/>
      <c r="CG12" s="440"/>
      <c r="CH12" s="440"/>
      <c r="CI12" s="440"/>
      <c r="CJ12" s="440"/>
      <c r="CK12" s="440"/>
      <c r="CL12" s="440"/>
      <c r="CM12" s="440"/>
      <c r="CN12" s="440"/>
      <c r="CO12" s="440"/>
      <c r="CP12" s="440"/>
      <c r="CQ12" s="440"/>
      <c r="CR12" s="440"/>
      <c r="CS12" s="441"/>
      <c r="CT12" s="543" t="s">
        <v>126</v>
      </c>
      <c r="CU12" s="544"/>
      <c r="CV12" s="544"/>
      <c r="CW12" s="544"/>
      <c r="CX12" s="544"/>
      <c r="CY12" s="544"/>
      <c r="CZ12" s="544"/>
      <c r="DA12" s="545"/>
      <c r="DB12" s="543" t="s">
        <v>126</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135</v>
      </c>
      <c r="N13" s="531"/>
      <c r="O13" s="531"/>
      <c r="P13" s="531"/>
      <c r="Q13" s="532"/>
      <c r="R13" s="533">
        <v>15479</v>
      </c>
      <c r="S13" s="534"/>
      <c r="T13" s="534"/>
      <c r="U13" s="534"/>
      <c r="V13" s="535"/>
      <c r="W13" s="521" t="s">
        <v>136</v>
      </c>
      <c r="X13" s="443"/>
      <c r="Y13" s="443"/>
      <c r="Z13" s="443"/>
      <c r="AA13" s="443"/>
      <c r="AB13" s="444"/>
      <c r="AC13" s="406">
        <v>1121</v>
      </c>
      <c r="AD13" s="407"/>
      <c r="AE13" s="407"/>
      <c r="AF13" s="407"/>
      <c r="AG13" s="408"/>
      <c r="AH13" s="406">
        <v>1134</v>
      </c>
      <c r="AI13" s="407"/>
      <c r="AJ13" s="407"/>
      <c r="AK13" s="407"/>
      <c r="AL13" s="409"/>
      <c r="AM13" s="499" t="s">
        <v>137</v>
      </c>
      <c r="AN13" s="404"/>
      <c r="AO13" s="404"/>
      <c r="AP13" s="404"/>
      <c r="AQ13" s="404"/>
      <c r="AR13" s="404"/>
      <c r="AS13" s="404"/>
      <c r="AT13" s="405"/>
      <c r="AU13" s="487" t="s">
        <v>138</v>
      </c>
      <c r="AV13" s="488"/>
      <c r="AW13" s="488"/>
      <c r="AX13" s="488"/>
      <c r="AY13" s="410" t="s">
        <v>139</v>
      </c>
      <c r="AZ13" s="411"/>
      <c r="BA13" s="411"/>
      <c r="BB13" s="411"/>
      <c r="BC13" s="411"/>
      <c r="BD13" s="411"/>
      <c r="BE13" s="411"/>
      <c r="BF13" s="411"/>
      <c r="BG13" s="411"/>
      <c r="BH13" s="411"/>
      <c r="BI13" s="411"/>
      <c r="BJ13" s="411"/>
      <c r="BK13" s="411"/>
      <c r="BL13" s="411"/>
      <c r="BM13" s="412"/>
      <c r="BN13" s="430">
        <v>152331</v>
      </c>
      <c r="BO13" s="431"/>
      <c r="BP13" s="431"/>
      <c r="BQ13" s="431"/>
      <c r="BR13" s="431"/>
      <c r="BS13" s="431"/>
      <c r="BT13" s="431"/>
      <c r="BU13" s="432"/>
      <c r="BV13" s="430">
        <v>-27778</v>
      </c>
      <c r="BW13" s="431"/>
      <c r="BX13" s="431"/>
      <c r="BY13" s="431"/>
      <c r="BZ13" s="431"/>
      <c r="CA13" s="431"/>
      <c r="CB13" s="431"/>
      <c r="CC13" s="432"/>
      <c r="CD13" s="439" t="s">
        <v>140</v>
      </c>
      <c r="CE13" s="440"/>
      <c r="CF13" s="440"/>
      <c r="CG13" s="440"/>
      <c r="CH13" s="440"/>
      <c r="CI13" s="440"/>
      <c r="CJ13" s="440"/>
      <c r="CK13" s="440"/>
      <c r="CL13" s="440"/>
      <c r="CM13" s="440"/>
      <c r="CN13" s="440"/>
      <c r="CO13" s="440"/>
      <c r="CP13" s="440"/>
      <c r="CQ13" s="440"/>
      <c r="CR13" s="440"/>
      <c r="CS13" s="441"/>
      <c r="CT13" s="400">
        <v>9.1999999999999993</v>
      </c>
      <c r="CU13" s="401"/>
      <c r="CV13" s="401"/>
      <c r="CW13" s="401"/>
      <c r="CX13" s="401"/>
      <c r="CY13" s="401"/>
      <c r="CZ13" s="401"/>
      <c r="DA13" s="402"/>
      <c r="DB13" s="400">
        <v>10.5</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141</v>
      </c>
      <c r="M14" s="567"/>
      <c r="N14" s="567"/>
      <c r="O14" s="567"/>
      <c r="P14" s="567"/>
      <c r="Q14" s="568"/>
      <c r="R14" s="533">
        <v>15910</v>
      </c>
      <c r="S14" s="534"/>
      <c r="T14" s="534"/>
      <c r="U14" s="534"/>
      <c r="V14" s="535"/>
      <c r="W14" s="536"/>
      <c r="X14" s="446"/>
      <c r="Y14" s="446"/>
      <c r="Z14" s="446"/>
      <c r="AA14" s="446"/>
      <c r="AB14" s="447"/>
      <c r="AC14" s="526">
        <v>13.7</v>
      </c>
      <c r="AD14" s="527"/>
      <c r="AE14" s="527"/>
      <c r="AF14" s="527"/>
      <c r="AG14" s="528"/>
      <c r="AH14" s="526">
        <v>13.8</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142</v>
      </c>
      <c r="CE14" s="437"/>
      <c r="CF14" s="437"/>
      <c r="CG14" s="437"/>
      <c r="CH14" s="437"/>
      <c r="CI14" s="437"/>
      <c r="CJ14" s="437"/>
      <c r="CK14" s="437"/>
      <c r="CL14" s="437"/>
      <c r="CM14" s="437"/>
      <c r="CN14" s="437"/>
      <c r="CO14" s="437"/>
      <c r="CP14" s="437"/>
      <c r="CQ14" s="437"/>
      <c r="CR14" s="437"/>
      <c r="CS14" s="438"/>
      <c r="CT14" s="537">
        <v>40.1</v>
      </c>
      <c r="CU14" s="538"/>
      <c r="CV14" s="538"/>
      <c r="CW14" s="538"/>
      <c r="CX14" s="538"/>
      <c r="CY14" s="538"/>
      <c r="CZ14" s="538"/>
      <c r="DA14" s="539"/>
      <c r="DB14" s="537">
        <v>52.3</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143</v>
      </c>
      <c r="N15" s="531"/>
      <c r="O15" s="531"/>
      <c r="P15" s="531"/>
      <c r="Q15" s="532"/>
      <c r="R15" s="533">
        <v>15855</v>
      </c>
      <c r="S15" s="534"/>
      <c r="T15" s="534"/>
      <c r="U15" s="534"/>
      <c r="V15" s="535"/>
      <c r="W15" s="521" t="s">
        <v>144</v>
      </c>
      <c r="X15" s="443"/>
      <c r="Y15" s="443"/>
      <c r="Z15" s="443"/>
      <c r="AA15" s="443"/>
      <c r="AB15" s="444"/>
      <c r="AC15" s="406">
        <v>2570</v>
      </c>
      <c r="AD15" s="407"/>
      <c r="AE15" s="407"/>
      <c r="AF15" s="407"/>
      <c r="AG15" s="408"/>
      <c r="AH15" s="406">
        <v>2620</v>
      </c>
      <c r="AI15" s="407"/>
      <c r="AJ15" s="407"/>
      <c r="AK15" s="407"/>
      <c r="AL15" s="409"/>
      <c r="AM15" s="499"/>
      <c r="AN15" s="404"/>
      <c r="AO15" s="404"/>
      <c r="AP15" s="404"/>
      <c r="AQ15" s="404"/>
      <c r="AR15" s="404"/>
      <c r="AS15" s="404"/>
      <c r="AT15" s="405"/>
      <c r="AU15" s="487"/>
      <c r="AV15" s="488"/>
      <c r="AW15" s="488"/>
      <c r="AX15" s="488"/>
      <c r="AY15" s="422" t="s">
        <v>145</v>
      </c>
      <c r="AZ15" s="423"/>
      <c r="BA15" s="423"/>
      <c r="BB15" s="423"/>
      <c r="BC15" s="423"/>
      <c r="BD15" s="423"/>
      <c r="BE15" s="423"/>
      <c r="BF15" s="423"/>
      <c r="BG15" s="423"/>
      <c r="BH15" s="423"/>
      <c r="BI15" s="423"/>
      <c r="BJ15" s="423"/>
      <c r="BK15" s="423"/>
      <c r="BL15" s="423"/>
      <c r="BM15" s="424"/>
      <c r="BN15" s="425">
        <v>1673216</v>
      </c>
      <c r="BO15" s="426"/>
      <c r="BP15" s="426"/>
      <c r="BQ15" s="426"/>
      <c r="BR15" s="426"/>
      <c r="BS15" s="426"/>
      <c r="BT15" s="426"/>
      <c r="BU15" s="427"/>
      <c r="BV15" s="425">
        <v>1641750</v>
      </c>
      <c r="BW15" s="426"/>
      <c r="BX15" s="426"/>
      <c r="BY15" s="426"/>
      <c r="BZ15" s="426"/>
      <c r="CA15" s="426"/>
      <c r="CB15" s="426"/>
      <c r="CC15" s="427"/>
      <c r="CD15" s="540" t="s">
        <v>146</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147</v>
      </c>
      <c r="M16" s="524"/>
      <c r="N16" s="524"/>
      <c r="O16" s="524"/>
      <c r="P16" s="524"/>
      <c r="Q16" s="525"/>
      <c r="R16" s="518" t="s">
        <v>148</v>
      </c>
      <c r="S16" s="519"/>
      <c r="T16" s="519"/>
      <c r="U16" s="519"/>
      <c r="V16" s="520"/>
      <c r="W16" s="536"/>
      <c r="X16" s="446"/>
      <c r="Y16" s="446"/>
      <c r="Z16" s="446"/>
      <c r="AA16" s="446"/>
      <c r="AB16" s="447"/>
      <c r="AC16" s="526">
        <v>31.5</v>
      </c>
      <c r="AD16" s="527"/>
      <c r="AE16" s="527"/>
      <c r="AF16" s="527"/>
      <c r="AG16" s="528"/>
      <c r="AH16" s="526">
        <v>31.9</v>
      </c>
      <c r="AI16" s="527"/>
      <c r="AJ16" s="527"/>
      <c r="AK16" s="527"/>
      <c r="AL16" s="529"/>
      <c r="AM16" s="499"/>
      <c r="AN16" s="404"/>
      <c r="AO16" s="404"/>
      <c r="AP16" s="404"/>
      <c r="AQ16" s="404"/>
      <c r="AR16" s="404"/>
      <c r="AS16" s="404"/>
      <c r="AT16" s="405"/>
      <c r="AU16" s="487"/>
      <c r="AV16" s="488"/>
      <c r="AW16" s="488"/>
      <c r="AX16" s="488"/>
      <c r="AY16" s="410" t="s">
        <v>149</v>
      </c>
      <c r="AZ16" s="411"/>
      <c r="BA16" s="411"/>
      <c r="BB16" s="411"/>
      <c r="BC16" s="411"/>
      <c r="BD16" s="411"/>
      <c r="BE16" s="411"/>
      <c r="BF16" s="411"/>
      <c r="BG16" s="411"/>
      <c r="BH16" s="411"/>
      <c r="BI16" s="411"/>
      <c r="BJ16" s="411"/>
      <c r="BK16" s="411"/>
      <c r="BL16" s="411"/>
      <c r="BM16" s="412"/>
      <c r="BN16" s="430">
        <v>4285628</v>
      </c>
      <c r="BO16" s="431"/>
      <c r="BP16" s="431"/>
      <c r="BQ16" s="431"/>
      <c r="BR16" s="431"/>
      <c r="BS16" s="431"/>
      <c r="BT16" s="431"/>
      <c r="BU16" s="432"/>
      <c r="BV16" s="430">
        <v>4107212</v>
      </c>
      <c r="BW16" s="431"/>
      <c r="BX16" s="431"/>
      <c r="BY16" s="431"/>
      <c r="BZ16" s="431"/>
      <c r="CA16" s="431"/>
      <c r="CB16" s="431"/>
      <c r="CC16" s="432"/>
      <c r="CD16" s="201"/>
      <c r="CE16" s="428" t="s">
        <v>150</v>
      </c>
      <c r="CF16" s="428"/>
      <c r="CG16" s="428"/>
      <c r="CH16" s="428"/>
      <c r="CI16" s="428"/>
      <c r="CJ16" s="428"/>
      <c r="CK16" s="428"/>
      <c r="CL16" s="428"/>
      <c r="CM16" s="428"/>
      <c r="CN16" s="428"/>
      <c r="CO16" s="428"/>
      <c r="CP16" s="428"/>
      <c r="CQ16" s="428"/>
      <c r="CR16" s="428"/>
      <c r="CS16" s="429"/>
      <c r="CT16" s="400">
        <v>4.9000000000000004</v>
      </c>
      <c r="CU16" s="401"/>
      <c r="CV16" s="401"/>
      <c r="CW16" s="401"/>
      <c r="CX16" s="401"/>
      <c r="CY16" s="401"/>
      <c r="CZ16" s="401"/>
      <c r="DA16" s="402"/>
      <c r="DB16" s="400">
        <v>12.1</v>
      </c>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151</v>
      </c>
      <c r="N17" s="516"/>
      <c r="O17" s="516"/>
      <c r="P17" s="516"/>
      <c r="Q17" s="517"/>
      <c r="R17" s="518" t="s">
        <v>152</v>
      </c>
      <c r="S17" s="519"/>
      <c r="T17" s="519"/>
      <c r="U17" s="519"/>
      <c r="V17" s="520"/>
      <c r="W17" s="521" t="s">
        <v>153</v>
      </c>
      <c r="X17" s="443"/>
      <c r="Y17" s="443"/>
      <c r="Z17" s="443"/>
      <c r="AA17" s="443"/>
      <c r="AB17" s="444"/>
      <c r="AC17" s="406">
        <v>4464</v>
      </c>
      <c r="AD17" s="407"/>
      <c r="AE17" s="407"/>
      <c r="AF17" s="407"/>
      <c r="AG17" s="408"/>
      <c r="AH17" s="406">
        <v>4463</v>
      </c>
      <c r="AI17" s="407"/>
      <c r="AJ17" s="407"/>
      <c r="AK17" s="407"/>
      <c r="AL17" s="409"/>
      <c r="AM17" s="499"/>
      <c r="AN17" s="404"/>
      <c r="AO17" s="404"/>
      <c r="AP17" s="404"/>
      <c r="AQ17" s="404"/>
      <c r="AR17" s="404"/>
      <c r="AS17" s="404"/>
      <c r="AT17" s="405"/>
      <c r="AU17" s="487"/>
      <c r="AV17" s="488"/>
      <c r="AW17" s="488"/>
      <c r="AX17" s="488"/>
      <c r="AY17" s="410" t="s">
        <v>154</v>
      </c>
      <c r="AZ17" s="411"/>
      <c r="BA17" s="411"/>
      <c r="BB17" s="411"/>
      <c r="BC17" s="411"/>
      <c r="BD17" s="411"/>
      <c r="BE17" s="411"/>
      <c r="BF17" s="411"/>
      <c r="BG17" s="411"/>
      <c r="BH17" s="411"/>
      <c r="BI17" s="411"/>
      <c r="BJ17" s="411"/>
      <c r="BK17" s="411"/>
      <c r="BL17" s="411"/>
      <c r="BM17" s="412"/>
      <c r="BN17" s="430">
        <v>2077394</v>
      </c>
      <c r="BO17" s="431"/>
      <c r="BP17" s="431"/>
      <c r="BQ17" s="431"/>
      <c r="BR17" s="431"/>
      <c r="BS17" s="431"/>
      <c r="BT17" s="431"/>
      <c r="BU17" s="432"/>
      <c r="BV17" s="430">
        <v>2060827</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155</v>
      </c>
      <c r="C18" s="493"/>
      <c r="D18" s="493"/>
      <c r="E18" s="494"/>
      <c r="F18" s="494"/>
      <c r="G18" s="494"/>
      <c r="H18" s="494"/>
      <c r="I18" s="494"/>
      <c r="J18" s="494"/>
      <c r="K18" s="494"/>
      <c r="L18" s="495">
        <v>82.16</v>
      </c>
      <c r="M18" s="495"/>
      <c r="N18" s="495"/>
      <c r="O18" s="495"/>
      <c r="P18" s="495"/>
      <c r="Q18" s="495"/>
      <c r="R18" s="496"/>
      <c r="S18" s="496"/>
      <c r="T18" s="496"/>
      <c r="U18" s="496"/>
      <c r="V18" s="497"/>
      <c r="W18" s="511"/>
      <c r="X18" s="512"/>
      <c r="Y18" s="512"/>
      <c r="Z18" s="512"/>
      <c r="AA18" s="512"/>
      <c r="AB18" s="522"/>
      <c r="AC18" s="394">
        <v>54.7</v>
      </c>
      <c r="AD18" s="395"/>
      <c r="AE18" s="395"/>
      <c r="AF18" s="395"/>
      <c r="AG18" s="498"/>
      <c r="AH18" s="394">
        <v>54.3</v>
      </c>
      <c r="AI18" s="395"/>
      <c r="AJ18" s="395"/>
      <c r="AK18" s="395"/>
      <c r="AL18" s="396"/>
      <c r="AM18" s="499"/>
      <c r="AN18" s="404"/>
      <c r="AO18" s="404"/>
      <c r="AP18" s="404"/>
      <c r="AQ18" s="404"/>
      <c r="AR18" s="404"/>
      <c r="AS18" s="404"/>
      <c r="AT18" s="405"/>
      <c r="AU18" s="487"/>
      <c r="AV18" s="488"/>
      <c r="AW18" s="488"/>
      <c r="AX18" s="488"/>
      <c r="AY18" s="410" t="s">
        <v>156</v>
      </c>
      <c r="AZ18" s="411"/>
      <c r="BA18" s="411"/>
      <c r="BB18" s="411"/>
      <c r="BC18" s="411"/>
      <c r="BD18" s="411"/>
      <c r="BE18" s="411"/>
      <c r="BF18" s="411"/>
      <c r="BG18" s="411"/>
      <c r="BH18" s="411"/>
      <c r="BI18" s="411"/>
      <c r="BJ18" s="411"/>
      <c r="BK18" s="411"/>
      <c r="BL18" s="411"/>
      <c r="BM18" s="412"/>
      <c r="BN18" s="430">
        <v>4325662</v>
      </c>
      <c r="BO18" s="431"/>
      <c r="BP18" s="431"/>
      <c r="BQ18" s="431"/>
      <c r="BR18" s="431"/>
      <c r="BS18" s="431"/>
      <c r="BT18" s="431"/>
      <c r="BU18" s="432"/>
      <c r="BV18" s="430">
        <v>4262100</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157</v>
      </c>
      <c r="C19" s="493"/>
      <c r="D19" s="493"/>
      <c r="E19" s="494"/>
      <c r="F19" s="494"/>
      <c r="G19" s="494"/>
      <c r="H19" s="494"/>
      <c r="I19" s="494"/>
      <c r="J19" s="494"/>
      <c r="K19" s="494"/>
      <c r="L19" s="500">
        <v>187</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158</v>
      </c>
      <c r="AZ19" s="411"/>
      <c r="BA19" s="411"/>
      <c r="BB19" s="411"/>
      <c r="BC19" s="411"/>
      <c r="BD19" s="411"/>
      <c r="BE19" s="411"/>
      <c r="BF19" s="411"/>
      <c r="BG19" s="411"/>
      <c r="BH19" s="411"/>
      <c r="BI19" s="411"/>
      <c r="BJ19" s="411"/>
      <c r="BK19" s="411"/>
      <c r="BL19" s="411"/>
      <c r="BM19" s="412"/>
      <c r="BN19" s="430">
        <v>6004124</v>
      </c>
      <c r="BO19" s="431"/>
      <c r="BP19" s="431"/>
      <c r="BQ19" s="431"/>
      <c r="BR19" s="431"/>
      <c r="BS19" s="431"/>
      <c r="BT19" s="431"/>
      <c r="BU19" s="432"/>
      <c r="BV19" s="430">
        <v>5340892</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159</v>
      </c>
      <c r="C20" s="493"/>
      <c r="D20" s="493"/>
      <c r="E20" s="494"/>
      <c r="F20" s="494"/>
      <c r="G20" s="494"/>
      <c r="H20" s="494"/>
      <c r="I20" s="494"/>
      <c r="J20" s="494"/>
      <c r="K20" s="494"/>
      <c r="L20" s="500">
        <v>5452</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160</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161</v>
      </c>
      <c r="C22" s="460"/>
      <c r="D22" s="461"/>
      <c r="E22" s="468" t="s">
        <v>1</v>
      </c>
      <c r="F22" s="443"/>
      <c r="G22" s="443"/>
      <c r="H22" s="443"/>
      <c r="I22" s="443"/>
      <c r="J22" s="443"/>
      <c r="K22" s="444"/>
      <c r="L22" s="468" t="s">
        <v>162</v>
      </c>
      <c r="M22" s="443"/>
      <c r="N22" s="443"/>
      <c r="O22" s="443"/>
      <c r="P22" s="444"/>
      <c r="Q22" s="453" t="s">
        <v>163</v>
      </c>
      <c r="R22" s="454"/>
      <c r="S22" s="454"/>
      <c r="T22" s="454"/>
      <c r="U22" s="454"/>
      <c r="V22" s="469"/>
      <c r="W22" s="471" t="s">
        <v>164</v>
      </c>
      <c r="X22" s="460"/>
      <c r="Y22" s="461"/>
      <c r="Z22" s="468" t="s">
        <v>1</v>
      </c>
      <c r="AA22" s="443"/>
      <c r="AB22" s="443"/>
      <c r="AC22" s="443"/>
      <c r="AD22" s="443"/>
      <c r="AE22" s="443"/>
      <c r="AF22" s="443"/>
      <c r="AG22" s="444"/>
      <c r="AH22" s="442" t="s">
        <v>165</v>
      </c>
      <c r="AI22" s="443"/>
      <c r="AJ22" s="443"/>
      <c r="AK22" s="443"/>
      <c r="AL22" s="444"/>
      <c r="AM22" s="442" t="s">
        <v>166</v>
      </c>
      <c r="AN22" s="448"/>
      <c r="AO22" s="448"/>
      <c r="AP22" s="448"/>
      <c r="AQ22" s="448"/>
      <c r="AR22" s="449"/>
      <c r="AS22" s="453" t="s">
        <v>163</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167</v>
      </c>
      <c r="AZ23" s="423"/>
      <c r="BA23" s="423"/>
      <c r="BB23" s="423"/>
      <c r="BC23" s="423"/>
      <c r="BD23" s="423"/>
      <c r="BE23" s="423"/>
      <c r="BF23" s="423"/>
      <c r="BG23" s="423"/>
      <c r="BH23" s="423"/>
      <c r="BI23" s="423"/>
      <c r="BJ23" s="423"/>
      <c r="BK23" s="423"/>
      <c r="BL23" s="423"/>
      <c r="BM23" s="424"/>
      <c r="BN23" s="430">
        <v>6452808</v>
      </c>
      <c r="BO23" s="431"/>
      <c r="BP23" s="431"/>
      <c r="BQ23" s="431"/>
      <c r="BR23" s="431"/>
      <c r="BS23" s="431"/>
      <c r="BT23" s="431"/>
      <c r="BU23" s="432"/>
      <c r="BV23" s="430">
        <v>6395457</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168</v>
      </c>
      <c r="F24" s="404"/>
      <c r="G24" s="404"/>
      <c r="H24" s="404"/>
      <c r="I24" s="404"/>
      <c r="J24" s="404"/>
      <c r="K24" s="405"/>
      <c r="L24" s="406">
        <v>1</v>
      </c>
      <c r="M24" s="407"/>
      <c r="N24" s="407"/>
      <c r="O24" s="407"/>
      <c r="P24" s="408"/>
      <c r="Q24" s="406">
        <v>5952</v>
      </c>
      <c r="R24" s="407"/>
      <c r="S24" s="407"/>
      <c r="T24" s="407"/>
      <c r="U24" s="407"/>
      <c r="V24" s="408"/>
      <c r="W24" s="472"/>
      <c r="X24" s="463"/>
      <c r="Y24" s="464"/>
      <c r="Z24" s="403" t="s">
        <v>169</v>
      </c>
      <c r="AA24" s="404"/>
      <c r="AB24" s="404"/>
      <c r="AC24" s="404"/>
      <c r="AD24" s="404"/>
      <c r="AE24" s="404"/>
      <c r="AF24" s="404"/>
      <c r="AG24" s="405"/>
      <c r="AH24" s="406">
        <v>137</v>
      </c>
      <c r="AI24" s="407"/>
      <c r="AJ24" s="407"/>
      <c r="AK24" s="407"/>
      <c r="AL24" s="408"/>
      <c r="AM24" s="406">
        <v>386340</v>
      </c>
      <c r="AN24" s="407"/>
      <c r="AO24" s="407"/>
      <c r="AP24" s="407"/>
      <c r="AQ24" s="407"/>
      <c r="AR24" s="408"/>
      <c r="AS24" s="406">
        <v>2820</v>
      </c>
      <c r="AT24" s="407"/>
      <c r="AU24" s="407"/>
      <c r="AV24" s="407"/>
      <c r="AW24" s="407"/>
      <c r="AX24" s="409"/>
      <c r="AY24" s="397" t="s">
        <v>170</v>
      </c>
      <c r="AZ24" s="398"/>
      <c r="BA24" s="398"/>
      <c r="BB24" s="398"/>
      <c r="BC24" s="398"/>
      <c r="BD24" s="398"/>
      <c r="BE24" s="398"/>
      <c r="BF24" s="398"/>
      <c r="BG24" s="398"/>
      <c r="BH24" s="398"/>
      <c r="BI24" s="398"/>
      <c r="BJ24" s="398"/>
      <c r="BK24" s="398"/>
      <c r="BL24" s="398"/>
      <c r="BM24" s="399"/>
      <c r="BN24" s="430">
        <v>5316020</v>
      </c>
      <c r="BO24" s="431"/>
      <c r="BP24" s="431"/>
      <c r="BQ24" s="431"/>
      <c r="BR24" s="431"/>
      <c r="BS24" s="431"/>
      <c r="BT24" s="431"/>
      <c r="BU24" s="432"/>
      <c r="BV24" s="430">
        <v>5138061</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171</v>
      </c>
      <c r="F25" s="404"/>
      <c r="G25" s="404"/>
      <c r="H25" s="404"/>
      <c r="I25" s="404"/>
      <c r="J25" s="404"/>
      <c r="K25" s="405"/>
      <c r="L25" s="406">
        <v>1</v>
      </c>
      <c r="M25" s="407"/>
      <c r="N25" s="407"/>
      <c r="O25" s="407"/>
      <c r="P25" s="408"/>
      <c r="Q25" s="406">
        <v>5670</v>
      </c>
      <c r="R25" s="407"/>
      <c r="S25" s="407"/>
      <c r="T25" s="407"/>
      <c r="U25" s="407"/>
      <c r="V25" s="408"/>
      <c r="W25" s="472"/>
      <c r="X25" s="463"/>
      <c r="Y25" s="464"/>
      <c r="Z25" s="403" t="s">
        <v>172</v>
      </c>
      <c r="AA25" s="404"/>
      <c r="AB25" s="404"/>
      <c r="AC25" s="404"/>
      <c r="AD25" s="404"/>
      <c r="AE25" s="404"/>
      <c r="AF25" s="404"/>
      <c r="AG25" s="405"/>
      <c r="AH25" s="406" t="s">
        <v>173</v>
      </c>
      <c r="AI25" s="407"/>
      <c r="AJ25" s="407"/>
      <c r="AK25" s="407"/>
      <c r="AL25" s="408"/>
      <c r="AM25" s="406" t="s">
        <v>173</v>
      </c>
      <c r="AN25" s="407"/>
      <c r="AO25" s="407"/>
      <c r="AP25" s="407"/>
      <c r="AQ25" s="407"/>
      <c r="AR25" s="408"/>
      <c r="AS25" s="406" t="s">
        <v>126</v>
      </c>
      <c r="AT25" s="407"/>
      <c r="AU25" s="407"/>
      <c r="AV25" s="407"/>
      <c r="AW25" s="407"/>
      <c r="AX25" s="409"/>
      <c r="AY25" s="422" t="s">
        <v>174</v>
      </c>
      <c r="AZ25" s="423"/>
      <c r="BA25" s="423"/>
      <c r="BB25" s="423"/>
      <c r="BC25" s="423"/>
      <c r="BD25" s="423"/>
      <c r="BE25" s="423"/>
      <c r="BF25" s="423"/>
      <c r="BG25" s="423"/>
      <c r="BH25" s="423"/>
      <c r="BI25" s="423"/>
      <c r="BJ25" s="423"/>
      <c r="BK25" s="423"/>
      <c r="BL25" s="423"/>
      <c r="BM25" s="424"/>
      <c r="BN25" s="425">
        <v>507267</v>
      </c>
      <c r="BO25" s="426"/>
      <c r="BP25" s="426"/>
      <c r="BQ25" s="426"/>
      <c r="BR25" s="426"/>
      <c r="BS25" s="426"/>
      <c r="BT25" s="426"/>
      <c r="BU25" s="427"/>
      <c r="BV25" s="425">
        <v>793219</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175</v>
      </c>
      <c r="F26" s="404"/>
      <c r="G26" s="404"/>
      <c r="H26" s="404"/>
      <c r="I26" s="404"/>
      <c r="J26" s="404"/>
      <c r="K26" s="405"/>
      <c r="L26" s="406">
        <v>1</v>
      </c>
      <c r="M26" s="407"/>
      <c r="N26" s="407"/>
      <c r="O26" s="407"/>
      <c r="P26" s="408"/>
      <c r="Q26" s="406">
        <v>4969</v>
      </c>
      <c r="R26" s="407"/>
      <c r="S26" s="407"/>
      <c r="T26" s="407"/>
      <c r="U26" s="407"/>
      <c r="V26" s="408"/>
      <c r="W26" s="472"/>
      <c r="X26" s="463"/>
      <c r="Y26" s="464"/>
      <c r="Z26" s="403" t="s">
        <v>176</v>
      </c>
      <c r="AA26" s="485"/>
      <c r="AB26" s="485"/>
      <c r="AC26" s="485"/>
      <c r="AD26" s="485"/>
      <c r="AE26" s="485"/>
      <c r="AF26" s="485"/>
      <c r="AG26" s="486"/>
      <c r="AH26" s="406">
        <v>8</v>
      </c>
      <c r="AI26" s="407"/>
      <c r="AJ26" s="407"/>
      <c r="AK26" s="407"/>
      <c r="AL26" s="408"/>
      <c r="AM26" s="406">
        <v>22328</v>
      </c>
      <c r="AN26" s="407"/>
      <c r="AO26" s="407"/>
      <c r="AP26" s="407"/>
      <c r="AQ26" s="407"/>
      <c r="AR26" s="408"/>
      <c r="AS26" s="406">
        <v>2791</v>
      </c>
      <c r="AT26" s="407"/>
      <c r="AU26" s="407"/>
      <c r="AV26" s="407"/>
      <c r="AW26" s="407"/>
      <c r="AX26" s="409"/>
      <c r="AY26" s="439" t="s">
        <v>177</v>
      </c>
      <c r="AZ26" s="440"/>
      <c r="BA26" s="440"/>
      <c r="BB26" s="440"/>
      <c r="BC26" s="440"/>
      <c r="BD26" s="440"/>
      <c r="BE26" s="440"/>
      <c r="BF26" s="440"/>
      <c r="BG26" s="440"/>
      <c r="BH26" s="440"/>
      <c r="BI26" s="440"/>
      <c r="BJ26" s="440"/>
      <c r="BK26" s="440"/>
      <c r="BL26" s="440"/>
      <c r="BM26" s="441"/>
      <c r="BN26" s="430" t="s">
        <v>126</v>
      </c>
      <c r="BO26" s="431"/>
      <c r="BP26" s="431"/>
      <c r="BQ26" s="431"/>
      <c r="BR26" s="431"/>
      <c r="BS26" s="431"/>
      <c r="BT26" s="431"/>
      <c r="BU26" s="432"/>
      <c r="BV26" s="430" t="s">
        <v>178</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179</v>
      </c>
      <c r="F27" s="404"/>
      <c r="G27" s="404"/>
      <c r="H27" s="404"/>
      <c r="I27" s="404"/>
      <c r="J27" s="404"/>
      <c r="K27" s="405"/>
      <c r="L27" s="406">
        <v>1</v>
      </c>
      <c r="M27" s="407"/>
      <c r="N27" s="407"/>
      <c r="O27" s="407"/>
      <c r="P27" s="408"/>
      <c r="Q27" s="406">
        <v>3088</v>
      </c>
      <c r="R27" s="407"/>
      <c r="S27" s="407"/>
      <c r="T27" s="407"/>
      <c r="U27" s="407"/>
      <c r="V27" s="408"/>
      <c r="W27" s="472"/>
      <c r="X27" s="463"/>
      <c r="Y27" s="464"/>
      <c r="Z27" s="403" t="s">
        <v>180</v>
      </c>
      <c r="AA27" s="404"/>
      <c r="AB27" s="404"/>
      <c r="AC27" s="404"/>
      <c r="AD27" s="404"/>
      <c r="AE27" s="404"/>
      <c r="AF27" s="404"/>
      <c r="AG27" s="405"/>
      <c r="AH27" s="406">
        <v>18</v>
      </c>
      <c r="AI27" s="407"/>
      <c r="AJ27" s="407"/>
      <c r="AK27" s="407"/>
      <c r="AL27" s="408"/>
      <c r="AM27" s="406">
        <v>47322</v>
      </c>
      <c r="AN27" s="407"/>
      <c r="AO27" s="407"/>
      <c r="AP27" s="407"/>
      <c r="AQ27" s="407"/>
      <c r="AR27" s="408"/>
      <c r="AS27" s="406">
        <v>2629</v>
      </c>
      <c r="AT27" s="407"/>
      <c r="AU27" s="407"/>
      <c r="AV27" s="407"/>
      <c r="AW27" s="407"/>
      <c r="AX27" s="409"/>
      <c r="AY27" s="436" t="s">
        <v>181</v>
      </c>
      <c r="AZ27" s="437"/>
      <c r="BA27" s="437"/>
      <c r="BB27" s="437"/>
      <c r="BC27" s="437"/>
      <c r="BD27" s="437"/>
      <c r="BE27" s="437"/>
      <c r="BF27" s="437"/>
      <c r="BG27" s="437"/>
      <c r="BH27" s="437"/>
      <c r="BI27" s="437"/>
      <c r="BJ27" s="437"/>
      <c r="BK27" s="437"/>
      <c r="BL27" s="437"/>
      <c r="BM27" s="438"/>
      <c r="BN27" s="433">
        <v>112969</v>
      </c>
      <c r="BO27" s="434"/>
      <c r="BP27" s="434"/>
      <c r="BQ27" s="434"/>
      <c r="BR27" s="434"/>
      <c r="BS27" s="434"/>
      <c r="BT27" s="434"/>
      <c r="BU27" s="435"/>
      <c r="BV27" s="433">
        <v>100012</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182</v>
      </c>
      <c r="F28" s="404"/>
      <c r="G28" s="404"/>
      <c r="H28" s="404"/>
      <c r="I28" s="404"/>
      <c r="J28" s="404"/>
      <c r="K28" s="405"/>
      <c r="L28" s="406">
        <v>1</v>
      </c>
      <c r="M28" s="407"/>
      <c r="N28" s="407"/>
      <c r="O28" s="407"/>
      <c r="P28" s="408"/>
      <c r="Q28" s="406">
        <v>2413</v>
      </c>
      <c r="R28" s="407"/>
      <c r="S28" s="407"/>
      <c r="T28" s="407"/>
      <c r="U28" s="407"/>
      <c r="V28" s="408"/>
      <c r="W28" s="472"/>
      <c r="X28" s="463"/>
      <c r="Y28" s="464"/>
      <c r="Z28" s="403" t="s">
        <v>183</v>
      </c>
      <c r="AA28" s="404"/>
      <c r="AB28" s="404"/>
      <c r="AC28" s="404"/>
      <c r="AD28" s="404"/>
      <c r="AE28" s="404"/>
      <c r="AF28" s="404"/>
      <c r="AG28" s="405"/>
      <c r="AH28" s="406" t="s">
        <v>173</v>
      </c>
      <c r="AI28" s="407"/>
      <c r="AJ28" s="407"/>
      <c r="AK28" s="407"/>
      <c r="AL28" s="408"/>
      <c r="AM28" s="406" t="s">
        <v>178</v>
      </c>
      <c r="AN28" s="407"/>
      <c r="AO28" s="407"/>
      <c r="AP28" s="407"/>
      <c r="AQ28" s="407"/>
      <c r="AR28" s="408"/>
      <c r="AS28" s="406" t="s">
        <v>126</v>
      </c>
      <c r="AT28" s="407"/>
      <c r="AU28" s="407"/>
      <c r="AV28" s="407"/>
      <c r="AW28" s="407"/>
      <c r="AX28" s="409"/>
      <c r="AY28" s="413" t="s">
        <v>184</v>
      </c>
      <c r="AZ28" s="414"/>
      <c r="BA28" s="414"/>
      <c r="BB28" s="415"/>
      <c r="BC28" s="422" t="s">
        <v>48</v>
      </c>
      <c r="BD28" s="423"/>
      <c r="BE28" s="423"/>
      <c r="BF28" s="423"/>
      <c r="BG28" s="423"/>
      <c r="BH28" s="423"/>
      <c r="BI28" s="423"/>
      <c r="BJ28" s="423"/>
      <c r="BK28" s="423"/>
      <c r="BL28" s="423"/>
      <c r="BM28" s="424"/>
      <c r="BN28" s="425">
        <v>680314</v>
      </c>
      <c r="BO28" s="426"/>
      <c r="BP28" s="426"/>
      <c r="BQ28" s="426"/>
      <c r="BR28" s="426"/>
      <c r="BS28" s="426"/>
      <c r="BT28" s="426"/>
      <c r="BU28" s="427"/>
      <c r="BV28" s="425">
        <v>626018</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185</v>
      </c>
      <c r="F29" s="404"/>
      <c r="G29" s="404"/>
      <c r="H29" s="404"/>
      <c r="I29" s="404"/>
      <c r="J29" s="404"/>
      <c r="K29" s="405"/>
      <c r="L29" s="406">
        <v>11</v>
      </c>
      <c r="M29" s="407"/>
      <c r="N29" s="407"/>
      <c r="O29" s="407"/>
      <c r="P29" s="408"/>
      <c r="Q29" s="406">
        <v>2252</v>
      </c>
      <c r="R29" s="407"/>
      <c r="S29" s="407"/>
      <c r="T29" s="407"/>
      <c r="U29" s="407"/>
      <c r="V29" s="408"/>
      <c r="W29" s="473"/>
      <c r="X29" s="474"/>
      <c r="Y29" s="475"/>
      <c r="Z29" s="403" t="s">
        <v>186</v>
      </c>
      <c r="AA29" s="404"/>
      <c r="AB29" s="404"/>
      <c r="AC29" s="404"/>
      <c r="AD29" s="404"/>
      <c r="AE29" s="404"/>
      <c r="AF29" s="404"/>
      <c r="AG29" s="405"/>
      <c r="AH29" s="406">
        <v>155</v>
      </c>
      <c r="AI29" s="407"/>
      <c r="AJ29" s="407"/>
      <c r="AK29" s="407"/>
      <c r="AL29" s="408"/>
      <c r="AM29" s="406">
        <v>433662</v>
      </c>
      <c r="AN29" s="407"/>
      <c r="AO29" s="407"/>
      <c r="AP29" s="407"/>
      <c r="AQ29" s="407"/>
      <c r="AR29" s="408"/>
      <c r="AS29" s="406">
        <v>2798</v>
      </c>
      <c r="AT29" s="407"/>
      <c r="AU29" s="407"/>
      <c r="AV29" s="407"/>
      <c r="AW29" s="407"/>
      <c r="AX29" s="409"/>
      <c r="AY29" s="416"/>
      <c r="AZ29" s="417"/>
      <c r="BA29" s="417"/>
      <c r="BB29" s="418"/>
      <c r="BC29" s="410" t="s">
        <v>187</v>
      </c>
      <c r="BD29" s="411"/>
      <c r="BE29" s="411"/>
      <c r="BF29" s="411"/>
      <c r="BG29" s="411"/>
      <c r="BH29" s="411"/>
      <c r="BI29" s="411"/>
      <c r="BJ29" s="411"/>
      <c r="BK29" s="411"/>
      <c r="BL29" s="411"/>
      <c r="BM29" s="412"/>
      <c r="BN29" s="430">
        <v>423309</v>
      </c>
      <c r="BO29" s="431"/>
      <c r="BP29" s="431"/>
      <c r="BQ29" s="431"/>
      <c r="BR29" s="431"/>
      <c r="BS29" s="431"/>
      <c r="BT29" s="431"/>
      <c r="BU29" s="432"/>
      <c r="BV29" s="430">
        <v>282489</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188</v>
      </c>
      <c r="X30" s="483"/>
      <c r="Y30" s="483"/>
      <c r="Z30" s="483"/>
      <c r="AA30" s="483"/>
      <c r="AB30" s="483"/>
      <c r="AC30" s="483"/>
      <c r="AD30" s="483"/>
      <c r="AE30" s="483"/>
      <c r="AF30" s="483"/>
      <c r="AG30" s="484"/>
      <c r="AH30" s="394">
        <v>92.9</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283267</v>
      </c>
      <c r="BO30" s="434"/>
      <c r="BP30" s="434"/>
      <c r="BQ30" s="434"/>
      <c r="BR30" s="434"/>
      <c r="BS30" s="434"/>
      <c r="BT30" s="434"/>
      <c r="BU30" s="435"/>
      <c r="BV30" s="433">
        <v>179378</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195</v>
      </c>
      <c r="D33" s="393"/>
      <c r="E33" s="392" t="s">
        <v>196</v>
      </c>
      <c r="F33" s="392"/>
      <c r="G33" s="392"/>
      <c r="H33" s="392"/>
      <c r="I33" s="392"/>
      <c r="J33" s="392"/>
      <c r="K33" s="392"/>
      <c r="L33" s="392"/>
      <c r="M33" s="392"/>
      <c r="N33" s="392"/>
      <c r="O33" s="392"/>
      <c r="P33" s="392"/>
      <c r="Q33" s="392"/>
      <c r="R33" s="392"/>
      <c r="S33" s="392"/>
      <c r="T33" s="216"/>
      <c r="U33" s="393" t="s">
        <v>197</v>
      </c>
      <c r="V33" s="393"/>
      <c r="W33" s="392" t="s">
        <v>198</v>
      </c>
      <c r="X33" s="392"/>
      <c r="Y33" s="392"/>
      <c r="Z33" s="392"/>
      <c r="AA33" s="392"/>
      <c r="AB33" s="392"/>
      <c r="AC33" s="392"/>
      <c r="AD33" s="392"/>
      <c r="AE33" s="392"/>
      <c r="AF33" s="392"/>
      <c r="AG33" s="392"/>
      <c r="AH33" s="392"/>
      <c r="AI33" s="392"/>
      <c r="AJ33" s="392"/>
      <c r="AK33" s="392"/>
      <c r="AL33" s="216"/>
      <c r="AM33" s="393" t="s">
        <v>195</v>
      </c>
      <c r="AN33" s="393"/>
      <c r="AO33" s="392" t="s">
        <v>196</v>
      </c>
      <c r="AP33" s="392"/>
      <c r="AQ33" s="392"/>
      <c r="AR33" s="392"/>
      <c r="AS33" s="392"/>
      <c r="AT33" s="392"/>
      <c r="AU33" s="392"/>
      <c r="AV33" s="392"/>
      <c r="AW33" s="392"/>
      <c r="AX33" s="392"/>
      <c r="AY33" s="392"/>
      <c r="AZ33" s="392"/>
      <c r="BA33" s="392"/>
      <c r="BB33" s="392"/>
      <c r="BC33" s="392"/>
      <c r="BD33" s="217"/>
      <c r="BE33" s="392" t="s">
        <v>199</v>
      </c>
      <c r="BF33" s="392"/>
      <c r="BG33" s="392" t="s">
        <v>200</v>
      </c>
      <c r="BH33" s="392"/>
      <c r="BI33" s="392"/>
      <c r="BJ33" s="392"/>
      <c r="BK33" s="392"/>
      <c r="BL33" s="392"/>
      <c r="BM33" s="392"/>
      <c r="BN33" s="392"/>
      <c r="BO33" s="392"/>
      <c r="BP33" s="392"/>
      <c r="BQ33" s="392"/>
      <c r="BR33" s="392"/>
      <c r="BS33" s="392"/>
      <c r="BT33" s="392"/>
      <c r="BU33" s="392"/>
      <c r="BV33" s="217"/>
      <c r="BW33" s="393" t="s">
        <v>199</v>
      </c>
      <c r="BX33" s="393"/>
      <c r="BY33" s="392" t="s">
        <v>201</v>
      </c>
      <c r="BZ33" s="392"/>
      <c r="CA33" s="392"/>
      <c r="CB33" s="392"/>
      <c r="CC33" s="392"/>
      <c r="CD33" s="392"/>
      <c r="CE33" s="392"/>
      <c r="CF33" s="392"/>
      <c r="CG33" s="392"/>
      <c r="CH33" s="392"/>
      <c r="CI33" s="392"/>
      <c r="CJ33" s="392"/>
      <c r="CK33" s="392"/>
      <c r="CL33" s="392"/>
      <c r="CM33" s="392"/>
      <c r="CN33" s="216"/>
      <c r="CO33" s="393" t="s">
        <v>195</v>
      </c>
      <c r="CP33" s="393"/>
      <c r="CQ33" s="392" t="s">
        <v>202</v>
      </c>
      <c r="CR33" s="392"/>
      <c r="CS33" s="392"/>
      <c r="CT33" s="392"/>
      <c r="CU33" s="392"/>
      <c r="CV33" s="392"/>
      <c r="CW33" s="392"/>
      <c r="CX33" s="392"/>
      <c r="CY33" s="392"/>
      <c r="CZ33" s="392"/>
      <c r="DA33" s="392"/>
      <c r="DB33" s="392"/>
      <c r="DC33" s="392"/>
      <c r="DD33" s="392"/>
      <c r="DE33" s="392"/>
      <c r="DF33" s="216"/>
      <c r="DG33" s="391" t="s">
        <v>203</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涌谷町一般会計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涌谷町国民健康保険事業勘定特別会計</v>
      </c>
      <c r="X34" s="388"/>
      <c r="Y34" s="388"/>
      <c r="Z34" s="388"/>
      <c r="AA34" s="388"/>
      <c r="AB34" s="388"/>
      <c r="AC34" s="388"/>
      <c r="AD34" s="388"/>
      <c r="AE34" s="388"/>
      <c r="AF34" s="388"/>
      <c r="AG34" s="388"/>
      <c r="AH34" s="388"/>
      <c r="AI34" s="388"/>
      <c r="AJ34" s="388"/>
      <c r="AK34" s="388"/>
      <c r="AL34" s="214"/>
      <c r="AM34" s="389">
        <f>IF(AO34="","",MAX(C34:D43,U34:V43)+1)</f>
        <v>5</v>
      </c>
      <c r="AN34" s="389"/>
      <c r="AO34" s="388" t="str">
        <f>IF('各会計、関係団体の財政状況及び健全化判断比率'!B31="","",'各会計、関係団体の財政状況及び健全化判断比率'!B31)</f>
        <v>涌谷町国民健康保険病院事業会計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10</v>
      </c>
      <c r="BX34" s="389"/>
      <c r="BY34" s="388" t="str">
        <f>IF('各会計、関係団体の財政状況及び健全化判断比率'!B68="","",'各会計、関係団体の財政状況及び健全化判断比率'!B68)</f>
        <v>宮城県市町村職員退職手当組合</v>
      </c>
      <c r="BZ34" s="388"/>
      <c r="CA34" s="388"/>
      <c r="CB34" s="388"/>
      <c r="CC34" s="388"/>
      <c r="CD34" s="388"/>
      <c r="CE34" s="388"/>
      <c r="CF34" s="388"/>
      <c r="CG34" s="388"/>
      <c r="CH34" s="388"/>
      <c r="CI34" s="388"/>
      <c r="CJ34" s="388"/>
      <c r="CK34" s="388"/>
      <c r="CL34" s="388"/>
      <c r="CM34" s="388"/>
      <c r="CN34" s="214"/>
      <c r="CO34" s="389" t="str">
        <f>IF(CQ34="","",MAX(C34:D43,U34:V43,AM34:AN43,BE34:BF43,BW34:BX43)+1)</f>
        <v/>
      </c>
      <c r="CP34" s="389"/>
      <c r="CQ34" s="388" t="str">
        <f>IF('各会計、関係団体の財政状況及び健全化判断比率'!BS7="","",'各会計、関係団体の財政状況及び健全化判断比率'!BS7)</f>
        <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涌谷町介護保険事業勘定特別会計</v>
      </c>
      <c r="X35" s="388"/>
      <c r="Y35" s="388"/>
      <c r="Z35" s="388"/>
      <c r="AA35" s="388"/>
      <c r="AB35" s="388"/>
      <c r="AC35" s="388"/>
      <c r="AD35" s="388"/>
      <c r="AE35" s="388"/>
      <c r="AF35" s="388"/>
      <c r="AG35" s="388"/>
      <c r="AH35" s="388"/>
      <c r="AI35" s="388"/>
      <c r="AJ35" s="388"/>
      <c r="AK35" s="388"/>
      <c r="AL35" s="214"/>
      <c r="AM35" s="389">
        <f t="shared" ref="AM35:AM43" si="0">IF(AO35="","",AM34+1)</f>
        <v>6</v>
      </c>
      <c r="AN35" s="389"/>
      <c r="AO35" s="388" t="str">
        <f>IF('各会計、関係団体の財政状況及び健全化判断比率'!B32="","",'各会計、関係団体の財政状況及び健全化判断比率'!B32)</f>
        <v>涌谷町老人保健施設事業会計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11</v>
      </c>
      <c r="BX35" s="389"/>
      <c r="BY35" s="388" t="str">
        <f>IF('各会計、関係団体の財政状況及び健全化判断比率'!B69="","",'各会計、関係団体の財政状況及び健全化判断比率'!B69)</f>
        <v>宮城県市町村非常勤消防団員補償報償組合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涌谷町後期高齢者医療保険事業勘定特別会計</v>
      </c>
      <c r="X36" s="388"/>
      <c r="Y36" s="388"/>
      <c r="Z36" s="388"/>
      <c r="AA36" s="388"/>
      <c r="AB36" s="388"/>
      <c r="AC36" s="388"/>
      <c r="AD36" s="388"/>
      <c r="AE36" s="388"/>
      <c r="AF36" s="388"/>
      <c r="AG36" s="388"/>
      <c r="AH36" s="388"/>
      <c r="AI36" s="388"/>
      <c r="AJ36" s="388"/>
      <c r="AK36" s="388"/>
      <c r="AL36" s="214"/>
      <c r="AM36" s="389">
        <f t="shared" si="0"/>
        <v>7</v>
      </c>
      <c r="AN36" s="389"/>
      <c r="AO36" s="388" t="str">
        <f>IF('各会計、関係団体の財政状況及び健全化判断比率'!B33="","",'各会計、関係団体の財政状況及び健全化判断比率'!B33)</f>
        <v>涌谷町訪問看護ステーション事業会計</v>
      </c>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12</v>
      </c>
      <c r="BX36" s="389"/>
      <c r="BY36" s="388" t="str">
        <f>IF('各会計、関係団体の財政状況及び健全化判断比率'!B70="","",'各会計、関係団体の財政状況及び健全化判断比率'!B70)</f>
        <v>大崎地域広域行政事務組合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f t="shared" si="0"/>
        <v>8</v>
      </c>
      <c r="AN37" s="389"/>
      <c r="AO37" s="388" t="str">
        <f>IF('各会計、関係団体の財政状況及び健全化判断比率'!B34="","",'各会計、関係団体の財政状況及び健全化判断比率'!B34)</f>
        <v>涌谷町水道事業会計</v>
      </c>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13</v>
      </c>
      <c r="BX37" s="389"/>
      <c r="BY37" s="388" t="str">
        <f>IF('各会計、関係団体の財政状況及び健全化判断比率'!B71="","",'各会計、関係団体の財政状況及び健全化判断比率'!B71)</f>
        <v>宮城県市町村自治振興センター</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f t="shared" si="0"/>
        <v>9</v>
      </c>
      <c r="AN38" s="389"/>
      <c r="AO38" s="388" t="str">
        <f>IF('各会計、関係団体の財政状況及び健全化判断比率'!B35="","",'各会計、関係団体の財政状況及び健全化判断比率'!B35)</f>
        <v>涌谷町下水道事業会計</v>
      </c>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14</v>
      </c>
      <c r="BX38" s="389"/>
      <c r="BY38" s="388" t="str">
        <f>IF('各会計、関係団体の財政状況及び健全化判断比率'!B72="","",'各会計、関係団体の財政状況及び健全化判断比率'!B72)</f>
        <v>宮城県後期高齢者医療広域連合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t="str">
        <f t="shared" si="2"/>
        <v/>
      </c>
      <c r="BX39" s="389"/>
      <c r="BY39" s="388" t="str">
        <f>IF('各会計、関係団体の財政状況及び健全化判断比率'!B73="","",'各会計、関係団体の財政状況及び健全化判断比率'!B73)</f>
        <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dge7EEGqcihtfkYHxMcV6olefD81DrGIQ3ozU4K/HT5Az7nceuLYW5zh9mNQ/F22MfYDkJIUWw5+pdqOt9AgbQ==" saltValue="uyFW7GD6SZYHJ4gOYrPJO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verticalCentered="1"/>
  <pageMargins left="0.98425196850393704" right="0.98425196850393704" top="0.39370078740157483" bottom="0.39370078740157483" header="0.19685039370078741" footer="0.19685039370078741"/>
  <pageSetup paperSize="8" scale="78"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212</v>
      </c>
      <c r="DI1" s="762"/>
      <c r="DJ1" s="762"/>
      <c r="DK1" s="762"/>
      <c r="DL1" s="762"/>
      <c r="DM1" s="762"/>
      <c r="DN1" s="763"/>
      <c r="DO1" s="226"/>
      <c r="DP1" s="761" t="s">
        <v>213</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215</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216</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217</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218</v>
      </c>
      <c r="S4" s="704"/>
      <c r="T4" s="704"/>
      <c r="U4" s="704"/>
      <c r="V4" s="704"/>
      <c r="W4" s="704"/>
      <c r="X4" s="704"/>
      <c r="Y4" s="705"/>
      <c r="Z4" s="703" t="s">
        <v>219</v>
      </c>
      <c r="AA4" s="704"/>
      <c r="AB4" s="704"/>
      <c r="AC4" s="705"/>
      <c r="AD4" s="703" t="s">
        <v>220</v>
      </c>
      <c r="AE4" s="704"/>
      <c r="AF4" s="704"/>
      <c r="AG4" s="704"/>
      <c r="AH4" s="704"/>
      <c r="AI4" s="704"/>
      <c r="AJ4" s="704"/>
      <c r="AK4" s="705"/>
      <c r="AL4" s="703" t="s">
        <v>219</v>
      </c>
      <c r="AM4" s="704"/>
      <c r="AN4" s="704"/>
      <c r="AO4" s="705"/>
      <c r="AP4" s="764" t="s">
        <v>221</v>
      </c>
      <c r="AQ4" s="764"/>
      <c r="AR4" s="764"/>
      <c r="AS4" s="764"/>
      <c r="AT4" s="764"/>
      <c r="AU4" s="764"/>
      <c r="AV4" s="764"/>
      <c r="AW4" s="764"/>
      <c r="AX4" s="764"/>
      <c r="AY4" s="764"/>
      <c r="AZ4" s="764"/>
      <c r="BA4" s="764"/>
      <c r="BB4" s="764"/>
      <c r="BC4" s="764"/>
      <c r="BD4" s="764"/>
      <c r="BE4" s="764"/>
      <c r="BF4" s="764"/>
      <c r="BG4" s="764" t="s">
        <v>222</v>
      </c>
      <c r="BH4" s="764"/>
      <c r="BI4" s="764"/>
      <c r="BJ4" s="764"/>
      <c r="BK4" s="764"/>
      <c r="BL4" s="764"/>
      <c r="BM4" s="764"/>
      <c r="BN4" s="764"/>
      <c r="BO4" s="764" t="s">
        <v>219</v>
      </c>
      <c r="BP4" s="764"/>
      <c r="BQ4" s="764"/>
      <c r="BR4" s="764"/>
      <c r="BS4" s="764" t="s">
        <v>223</v>
      </c>
      <c r="BT4" s="764"/>
      <c r="BU4" s="764"/>
      <c r="BV4" s="764"/>
      <c r="BW4" s="764"/>
      <c r="BX4" s="764"/>
      <c r="BY4" s="764"/>
      <c r="BZ4" s="764"/>
      <c r="CA4" s="764"/>
      <c r="CB4" s="764"/>
      <c r="CD4" s="746" t="s">
        <v>224</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225</v>
      </c>
      <c r="C5" s="709"/>
      <c r="D5" s="709"/>
      <c r="E5" s="709"/>
      <c r="F5" s="709"/>
      <c r="G5" s="709"/>
      <c r="H5" s="709"/>
      <c r="I5" s="709"/>
      <c r="J5" s="709"/>
      <c r="K5" s="709"/>
      <c r="L5" s="709"/>
      <c r="M5" s="709"/>
      <c r="N5" s="709"/>
      <c r="O5" s="709"/>
      <c r="P5" s="709"/>
      <c r="Q5" s="710"/>
      <c r="R5" s="697">
        <v>1531874</v>
      </c>
      <c r="S5" s="698"/>
      <c r="T5" s="698"/>
      <c r="U5" s="698"/>
      <c r="V5" s="698"/>
      <c r="W5" s="698"/>
      <c r="X5" s="698"/>
      <c r="Y5" s="741"/>
      <c r="Z5" s="759">
        <v>15</v>
      </c>
      <c r="AA5" s="759"/>
      <c r="AB5" s="759"/>
      <c r="AC5" s="759"/>
      <c r="AD5" s="760">
        <v>1531874</v>
      </c>
      <c r="AE5" s="760"/>
      <c r="AF5" s="760"/>
      <c r="AG5" s="760"/>
      <c r="AH5" s="760"/>
      <c r="AI5" s="760"/>
      <c r="AJ5" s="760"/>
      <c r="AK5" s="760"/>
      <c r="AL5" s="742">
        <v>32.799999999999997</v>
      </c>
      <c r="AM5" s="713"/>
      <c r="AN5" s="713"/>
      <c r="AO5" s="743"/>
      <c r="AP5" s="708" t="s">
        <v>226</v>
      </c>
      <c r="AQ5" s="709"/>
      <c r="AR5" s="709"/>
      <c r="AS5" s="709"/>
      <c r="AT5" s="709"/>
      <c r="AU5" s="709"/>
      <c r="AV5" s="709"/>
      <c r="AW5" s="709"/>
      <c r="AX5" s="709"/>
      <c r="AY5" s="709"/>
      <c r="AZ5" s="709"/>
      <c r="BA5" s="709"/>
      <c r="BB5" s="709"/>
      <c r="BC5" s="709"/>
      <c r="BD5" s="709"/>
      <c r="BE5" s="709"/>
      <c r="BF5" s="710"/>
      <c r="BG5" s="642">
        <v>1531874</v>
      </c>
      <c r="BH5" s="643"/>
      <c r="BI5" s="643"/>
      <c r="BJ5" s="643"/>
      <c r="BK5" s="643"/>
      <c r="BL5" s="643"/>
      <c r="BM5" s="643"/>
      <c r="BN5" s="644"/>
      <c r="BO5" s="675">
        <v>100</v>
      </c>
      <c r="BP5" s="675"/>
      <c r="BQ5" s="675"/>
      <c r="BR5" s="675"/>
      <c r="BS5" s="676" t="s">
        <v>227</v>
      </c>
      <c r="BT5" s="676"/>
      <c r="BU5" s="676"/>
      <c r="BV5" s="676"/>
      <c r="BW5" s="676"/>
      <c r="BX5" s="676"/>
      <c r="BY5" s="676"/>
      <c r="BZ5" s="676"/>
      <c r="CA5" s="676"/>
      <c r="CB5" s="739"/>
      <c r="CD5" s="746" t="s">
        <v>221</v>
      </c>
      <c r="CE5" s="747"/>
      <c r="CF5" s="747"/>
      <c r="CG5" s="747"/>
      <c r="CH5" s="747"/>
      <c r="CI5" s="747"/>
      <c r="CJ5" s="747"/>
      <c r="CK5" s="747"/>
      <c r="CL5" s="747"/>
      <c r="CM5" s="747"/>
      <c r="CN5" s="747"/>
      <c r="CO5" s="747"/>
      <c r="CP5" s="747"/>
      <c r="CQ5" s="748"/>
      <c r="CR5" s="746" t="s">
        <v>228</v>
      </c>
      <c r="CS5" s="747"/>
      <c r="CT5" s="747"/>
      <c r="CU5" s="747"/>
      <c r="CV5" s="747"/>
      <c r="CW5" s="747"/>
      <c r="CX5" s="747"/>
      <c r="CY5" s="748"/>
      <c r="CZ5" s="746" t="s">
        <v>219</v>
      </c>
      <c r="DA5" s="747"/>
      <c r="DB5" s="747"/>
      <c r="DC5" s="748"/>
      <c r="DD5" s="746" t="s">
        <v>229</v>
      </c>
      <c r="DE5" s="747"/>
      <c r="DF5" s="747"/>
      <c r="DG5" s="747"/>
      <c r="DH5" s="747"/>
      <c r="DI5" s="747"/>
      <c r="DJ5" s="747"/>
      <c r="DK5" s="747"/>
      <c r="DL5" s="747"/>
      <c r="DM5" s="747"/>
      <c r="DN5" s="747"/>
      <c r="DO5" s="747"/>
      <c r="DP5" s="748"/>
      <c r="DQ5" s="746" t="s">
        <v>230</v>
      </c>
      <c r="DR5" s="747"/>
      <c r="DS5" s="747"/>
      <c r="DT5" s="747"/>
      <c r="DU5" s="747"/>
      <c r="DV5" s="747"/>
      <c r="DW5" s="747"/>
      <c r="DX5" s="747"/>
      <c r="DY5" s="747"/>
      <c r="DZ5" s="747"/>
      <c r="EA5" s="747"/>
      <c r="EB5" s="747"/>
      <c r="EC5" s="748"/>
    </row>
    <row r="6" spans="2:143" ht="11.25" customHeight="1" x14ac:dyDescent="0.15">
      <c r="B6" s="639" t="s">
        <v>231</v>
      </c>
      <c r="C6" s="640"/>
      <c r="D6" s="640"/>
      <c r="E6" s="640"/>
      <c r="F6" s="640"/>
      <c r="G6" s="640"/>
      <c r="H6" s="640"/>
      <c r="I6" s="640"/>
      <c r="J6" s="640"/>
      <c r="K6" s="640"/>
      <c r="L6" s="640"/>
      <c r="M6" s="640"/>
      <c r="N6" s="640"/>
      <c r="O6" s="640"/>
      <c r="P6" s="640"/>
      <c r="Q6" s="641"/>
      <c r="R6" s="642">
        <v>107194</v>
      </c>
      <c r="S6" s="643"/>
      <c r="T6" s="643"/>
      <c r="U6" s="643"/>
      <c r="V6" s="643"/>
      <c r="W6" s="643"/>
      <c r="X6" s="643"/>
      <c r="Y6" s="644"/>
      <c r="Z6" s="675">
        <v>1</v>
      </c>
      <c r="AA6" s="675"/>
      <c r="AB6" s="675"/>
      <c r="AC6" s="675"/>
      <c r="AD6" s="676">
        <v>107194</v>
      </c>
      <c r="AE6" s="676"/>
      <c r="AF6" s="676"/>
      <c r="AG6" s="676"/>
      <c r="AH6" s="676"/>
      <c r="AI6" s="676"/>
      <c r="AJ6" s="676"/>
      <c r="AK6" s="676"/>
      <c r="AL6" s="645">
        <v>2.2999999999999998</v>
      </c>
      <c r="AM6" s="646"/>
      <c r="AN6" s="646"/>
      <c r="AO6" s="677"/>
      <c r="AP6" s="639" t="s">
        <v>232</v>
      </c>
      <c r="AQ6" s="640"/>
      <c r="AR6" s="640"/>
      <c r="AS6" s="640"/>
      <c r="AT6" s="640"/>
      <c r="AU6" s="640"/>
      <c r="AV6" s="640"/>
      <c r="AW6" s="640"/>
      <c r="AX6" s="640"/>
      <c r="AY6" s="640"/>
      <c r="AZ6" s="640"/>
      <c r="BA6" s="640"/>
      <c r="BB6" s="640"/>
      <c r="BC6" s="640"/>
      <c r="BD6" s="640"/>
      <c r="BE6" s="640"/>
      <c r="BF6" s="641"/>
      <c r="BG6" s="642">
        <v>1531874</v>
      </c>
      <c r="BH6" s="643"/>
      <c r="BI6" s="643"/>
      <c r="BJ6" s="643"/>
      <c r="BK6" s="643"/>
      <c r="BL6" s="643"/>
      <c r="BM6" s="643"/>
      <c r="BN6" s="644"/>
      <c r="BO6" s="675">
        <v>100</v>
      </c>
      <c r="BP6" s="675"/>
      <c r="BQ6" s="675"/>
      <c r="BR6" s="675"/>
      <c r="BS6" s="676" t="s">
        <v>233</v>
      </c>
      <c r="BT6" s="676"/>
      <c r="BU6" s="676"/>
      <c r="BV6" s="676"/>
      <c r="BW6" s="676"/>
      <c r="BX6" s="676"/>
      <c r="BY6" s="676"/>
      <c r="BZ6" s="676"/>
      <c r="CA6" s="676"/>
      <c r="CB6" s="739"/>
      <c r="CD6" s="700" t="s">
        <v>234</v>
      </c>
      <c r="CE6" s="701"/>
      <c r="CF6" s="701"/>
      <c r="CG6" s="701"/>
      <c r="CH6" s="701"/>
      <c r="CI6" s="701"/>
      <c r="CJ6" s="701"/>
      <c r="CK6" s="701"/>
      <c r="CL6" s="701"/>
      <c r="CM6" s="701"/>
      <c r="CN6" s="701"/>
      <c r="CO6" s="701"/>
      <c r="CP6" s="701"/>
      <c r="CQ6" s="702"/>
      <c r="CR6" s="642">
        <v>91479</v>
      </c>
      <c r="CS6" s="643"/>
      <c r="CT6" s="643"/>
      <c r="CU6" s="643"/>
      <c r="CV6" s="643"/>
      <c r="CW6" s="643"/>
      <c r="CX6" s="643"/>
      <c r="CY6" s="644"/>
      <c r="CZ6" s="742">
        <v>0.9</v>
      </c>
      <c r="DA6" s="713"/>
      <c r="DB6" s="713"/>
      <c r="DC6" s="745"/>
      <c r="DD6" s="648" t="s">
        <v>173</v>
      </c>
      <c r="DE6" s="643"/>
      <c r="DF6" s="643"/>
      <c r="DG6" s="643"/>
      <c r="DH6" s="643"/>
      <c r="DI6" s="643"/>
      <c r="DJ6" s="643"/>
      <c r="DK6" s="643"/>
      <c r="DL6" s="643"/>
      <c r="DM6" s="643"/>
      <c r="DN6" s="643"/>
      <c r="DO6" s="643"/>
      <c r="DP6" s="644"/>
      <c r="DQ6" s="648">
        <v>91479</v>
      </c>
      <c r="DR6" s="643"/>
      <c r="DS6" s="643"/>
      <c r="DT6" s="643"/>
      <c r="DU6" s="643"/>
      <c r="DV6" s="643"/>
      <c r="DW6" s="643"/>
      <c r="DX6" s="643"/>
      <c r="DY6" s="643"/>
      <c r="DZ6" s="643"/>
      <c r="EA6" s="643"/>
      <c r="EB6" s="643"/>
      <c r="EC6" s="689"/>
    </row>
    <row r="7" spans="2:143" ht="11.25" customHeight="1" x14ac:dyDescent="0.15">
      <c r="B7" s="639" t="s">
        <v>235</v>
      </c>
      <c r="C7" s="640"/>
      <c r="D7" s="640"/>
      <c r="E7" s="640"/>
      <c r="F7" s="640"/>
      <c r="G7" s="640"/>
      <c r="H7" s="640"/>
      <c r="I7" s="640"/>
      <c r="J7" s="640"/>
      <c r="K7" s="640"/>
      <c r="L7" s="640"/>
      <c r="M7" s="640"/>
      <c r="N7" s="640"/>
      <c r="O7" s="640"/>
      <c r="P7" s="640"/>
      <c r="Q7" s="641"/>
      <c r="R7" s="642">
        <v>755</v>
      </c>
      <c r="S7" s="643"/>
      <c r="T7" s="643"/>
      <c r="U7" s="643"/>
      <c r="V7" s="643"/>
      <c r="W7" s="643"/>
      <c r="X7" s="643"/>
      <c r="Y7" s="644"/>
      <c r="Z7" s="675">
        <v>0</v>
      </c>
      <c r="AA7" s="675"/>
      <c r="AB7" s="675"/>
      <c r="AC7" s="675"/>
      <c r="AD7" s="676">
        <v>755</v>
      </c>
      <c r="AE7" s="676"/>
      <c r="AF7" s="676"/>
      <c r="AG7" s="676"/>
      <c r="AH7" s="676"/>
      <c r="AI7" s="676"/>
      <c r="AJ7" s="676"/>
      <c r="AK7" s="676"/>
      <c r="AL7" s="645">
        <v>0</v>
      </c>
      <c r="AM7" s="646"/>
      <c r="AN7" s="646"/>
      <c r="AO7" s="677"/>
      <c r="AP7" s="639" t="s">
        <v>236</v>
      </c>
      <c r="AQ7" s="640"/>
      <c r="AR7" s="640"/>
      <c r="AS7" s="640"/>
      <c r="AT7" s="640"/>
      <c r="AU7" s="640"/>
      <c r="AV7" s="640"/>
      <c r="AW7" s="640"/>
      <c r="AX7" s="640"/>
      <c r="AY7" s="640"/>
      <c r="AZ7" s="640"/>
      <c r="BA7" s="640"/>
      <c r="BB7" s="640"/>
      <c r="BC7" s="640"/>
      <c r="BD7" s="640"/>
      <c r="BE7" s="640"/>
      <c r="BF7" s="641"/>
      <c r="BG7" s="642">
        <v>582248</v>
      </c>
      <c r="BH7" s="643"/>
      <c r="BI7" s="643"/>
      <c r="BJ7" s="643"/>
      <c r="BK7" s="643"/>
      <c r="BL7" s="643"/>
      <c r="BM7" s="643"/>
      <c r="BN7" s="644"/>
      <c r="BO7" s="675">
        <v>38</v>
      </c>
      <c r="BP7" s="675"/>
      <c r="BQ7" s="675"/>
      <c r="BR7" s="675"/>
      <c r="BS7" s="676" t="s">
        <v>126</v>
      </c>
      <c r="BT7" s="676"/>
      <c r="BU7" s="676"/>
      <c r="BV7" s="676"/>
      <c r="BW7" s="676"/>
      <c r="BX7" s="676"/>
      <c r="BY7" s="676"/>
      <c r="BZ7" s="676"/>
      <c r="CA7" s="676"/>
      <c r="CB7" s="739"/>
      <c r="CD7" s="681" t="s">
        <v>237</v>
      </c>
      <c r="CE7" s="682"/>
      <c r="CF7" s="682"/>
      <c r="CG7" s="682"/>
      <c r="CH7" s="682"/>
      <c r="CI7" s="682"/>
      <c r="CJ7" s="682"/>
      <c r="CK7" s="682"/>
      <c r="CL7" s="682"/>
      <c r="CM7" s="682"/>
      <c r="CN7" s="682"/>
      <c r="CO7" s="682"/>
      <c r="CP7" s="682"/>
      <c r="CQ7" s="683"/>
      <c r="CR7" s="642">
        <v>2744285</v>
      </c>
      <c r="CS7" s="643"/>
      <c r="CT7" s="643"/>
      <c r="CU7" s="643"/>
      <c r="CV7" s="643"/>
      <c r="CW7" s="643"/>
      <c r="CX7" s="643"/>
      <c r="CY7" s="644"/>
      <c r="CZ7" s="675">
        <v>27.3</v>
      </c>
      <c r="DA7" s="675"/>
      <c r="DB7" s="675"/>
      <c r="DC7" s="675"/>
      <c r="DD7" s="648">
        <v>12244</v>
      </c>
      <c r="DE7" s="643"/>
      <c r="DF7" s="643"/>
      <c r="DG7" s="643"/>
      <c r="DH7" s="643"/>
      <c r="DI7" s="643"/>
      <c r="DJ7" s="643"/>
      <c r="DK7" s="643"/>
      <c r="DL7" s="643"/>
      <c r="DM7" s="643"/>
      <c r="DN7" s="643"/>
      <c r="DO7" s="643"/>
      <c r="DP7" s="644"/>
      <c r="DQ7" s="648">
        <v>1059565</v>
      </c>
      <c r="DR7" s="643"/>
      <c r="DS7" s="643"/>
      <c r="DT7" s="643"/>
      <c r="DU7" s="643"/>
      <c r="DV7" s="643"/>
      <c r="DW7" s="643"/>
      <c r="DX7" s="643"/>
      <c r="DY7" s="643"/>
      <c r="DZ7" s="643"/>
      <c r="EA7" s="643"/>
      <c r="EB7" s="643"/>
      <c r="EC7" s="689"/>
    </row>
    <row r="8" spans="2:143" ht="11.25" customHeight="1" x14ac:dyDescent="0.15">
      <c r="B8" s="639" t="s">
        <v>238</v>
      </c>
      <c r="C8" s="640"/>
      <c r="D8" s="640"/>
      <c r="E8" s="640"/>
      <c r="F8" s="640"/>
      <c r="G8" s="640"/>
      <c r="H8" s="640"/>
      <c r="I8" s="640"/>
      <c r="J8" s="640"/>
      <c r="K8" s="640"/>
      <c r="L8" s="640"/>
      <c r="M8" s="640"/>
      <c r="N8" s="640"/>
      <c r="O8" s="640"/>
      <c r="P8" s="640"/>
      <c r="Q8" s="641"/>
      <c r="R8" s="642">
        <v>3440</v>
      </c>
      <c r="S8" s="643"/>
      <c r="T8" s="643"/>
      <c r="U8" s="643"/>
      <c r="V8" s="643"/>
      <c r="W8" s="643"/>
      <c r="X8" s="643"/>
      <c r="Y8" s="644"/>
      <c r="Z8" s="675">
        <v>0</v>
      </c>
      <c r="AA8" s="675"/>
      <c r="AB8" s="675"/>
      <c r="AC8" s="675"/>
      <c r="AD8" s="676">
        <v>3440</v>
      </c>
      <c r="AE8" s="676"/>
      <c r="AF8" s="676"/>
      <c r="AG8" s="676"/>
      <c r="AH8" s="676"/>
      <c r="AI8" s="676"/>
      <c r="AJ8" s="676"/>
      <c r="AK8" s="676"/>
      <c r="AL8" s="645">
        <v>0.1</v>
      </c>
      <c r="AM8" s="646"/>
      <c r="AN8" s="646"/>
      <c r="AO8" s="677"/>
      <c r="AP8" s="639" t="s">
        <v>239</v>
      </c>
      <c r="AQ8" s="640"/>
      <c r="AR8" s="640"/>
      <c r="AS8" s="640"/>
      <c r="AT8" s="640"/>
      <c r="AU8" s="640"/>
      <c r="AV8" s="640"/>
      <c r="AW8" s="640"/>
      <c r="AX8" s="640"/>
      <c r="AY8" s="640"/>
      <c r="AZ8" s="640"/>
      <c r="BA8" s="640"/>
      <c r="BB8" s="640"/>
      <c r="BC8" s="640"/>
      <c r="BD8" s="640"/>
      <c r="BE8" s="640"/>
      <c r="BF8" s="641"/>
      <c r="BG8" s="642">
        <v>26499</v>
      </c>
      <c r="BH8" s="643"/>
      <c r="BI8" s="643"/>
      <c r="BJ8" s="643"/>
      <c r="BK8" s="643"/>
      <c r="BL8" s="643"/>
      <c r="BM8" s="643"/>
      <c r="BN8" s="644"/>
      <c r="BO8" s="675">
        <v>1.7</v>
      </c>
      <c r="BP8" s="675"/>
      <c r="BQ8" s="675"/>
      <c r="BR8" s="675"/>
      <c r="BS8" s="648" t="s">
        <v>126</v>
      </c>
      <c r="BT8" s="643"/>
      <c r="BU8" s="643"/>
      <c r="BV8" s="643"/>
      <c r="BW8" s="643"/>
      <c r="BX8" s="643"/>
      <c r="BY8" s="643"/>
      <c r="BZ8" s="643"/>
      <c r="CA8" s="643"/>
      <c r="CB8" s="689"/>
      <c r="CD8" s="681" t="s">
        <v>240</v>
      </c>
      <c r="CE8" s="682"/>
      <c r="CF8" s="682"/>
      <c r="CG8" s="682"/>
      <c r="CH8" s="682"/>
      <c r="CI8" s="682"/>
      <c r="CJ8" s="682"/>
      <c r="CK8" s="682"/>
      <c r="CL8" s="682"/>
      <c r="CM8" s="682"/>
      <c r="CN8" s="682"/>
      <c r="CO8" s="682"/>
      <c r="CP8" s="682"/>
      <c r="CQ8" s="683"/>
      <c r="CR8" s="642">
        <v>2302639</v>
      </c>
      <c r="CS8" s="643"/>
      <c r="CT8" s="643"/>
      <c r="CU8" s="643"/>
      <c r="CV8" s="643"/>
      <c r="CW8" s="643"/>
      <c r="CX8" s="643"/>
      <c r="CY8" s="644"/>
      <c r="CZ8" s="675">
        <v>22.9</v>
      </c>
      <c r="DA8" s="675"/>
      <c r="DB8" s="675"/>
      <c r="DC8" s="675"/>
      <c r="DD8" s="648">
        <v>51778</v>
      </c>
      <c r="DE8" s="643"/>
      <c r="DF8" s="643"/>
      <c r="DG8" s="643"/>
      <c r="DH8" s="643"/>
      <c r="DI8" s="643"/>
      <c r="DJ8" s="643"/>
      <c r="DK8" s="643"/>
      <c r="DL8" s="643"/>
      <c r="DM8" s="643"/>
      <c r="DN8" s="643"/>
      <c r="DO8" s="643"/>
      <c r="DP8" s="644"/>
      <c r="DQ8" s="648">
        <v>1123379</v>
      </c>
      <c r="DR8" s="643"/>
      <c r="DS8" s="643"/>
      <c r="DT8" s="643"/>
      <c r="DU8" s="643"/>
      <c r="DV8" s="643"/>
      <c r="DW8" s="643"/>
      <c r="DX8" s="643"/>
      <c r="DY8" s="643"/>
      <c r="DZ8" s="643"/>
      <c r="EA8" s="643"/>
      <c r="EB8" s="643"/>
      <c r="EC8" s="689"/>
    </row>
    <row r="9" spans="2:143" ht="11.25" customHeight="1" x14ac:dyDescent="0.15">
      <c r="B9" s="639" t="s">
        <v>241</v>
      </c>
      <c r="C9" s="640"/>
      <c r="D9" s="640"/>
      <c r="E9" s="640"/>
      <c r="F9" s="640"/>
      <c r="G9" s="640"/>
      <c r="H9" s="640"/>
      <c r="I9" s="640"/>
      <c r="J9" s="640"/>
      <c r="K9" s="640"/>
      <c r="L9" s="640"/>
      <c r="M9" s="640"/>
      <c r="N9" s="640"/>
      <c r="O9" s="640"/>
      <c r="P9" s="640"/>
      <c r="Q9" s="641"/>
      <c r="R9" s="642">
        <v>3869</v>
      </c>
      <c r="S9" s="643"/>
      <c r="T9" s="643"/>
      <c r="U9" s="643"/>
      <c r="V9" s="643"/>
      <c r="W9" s="643"/>
      <c r="X9" s="643"/>
      <c r="Y9" s="644"/>
      <c r="Z9" s="675">
        <v>0</v>
      </c>
      <c r="AA9" s="675"/>
      <c r="AB9" s="675"/>
      <c r="AC9" s="675"/>
      <c r="AD9" s="676">
        <v>3869</v>
      </c>
      <c r="AE9" s="676"/>
      <c r="AF9" s="676"/>
      <c r="AG9" s="676"/>
      <c r="AH9" s="676"/>
      <c r="AI9" s="676"/>
      <c r="AJ9" s="676"/>
      <c r="AK9" s="676"/>
      <c r="AL9" s="645">
        <v>0.1</v>
      </c>
      <c r="AM9" s="646"/>
      <c r="AN9" s="646"/>
      <c r="AO9" s="677"/>
      <c r="AP9" s="639" t="s">
        <v>242</v>
      </c>
      <c r="AQ9" s="640"/>
      <c r="AR9" s="640"/>
      <c r="AS9" s="640"/>
      <c r="AT9" s="640"/>
      <c r="AU9" s="640"/>
      <c r="AV9" s="640"/>
      <c r="AW9" s="640"/>
      <c r="AX9" s="640"/>
      <c r="AY9" s="640"/>
      <c r="AZ9" s="640"/>
      <c r="BA9" s="640"/>
      <c r="BB9" s="640"/>
      <c r="BC9" s="640"/>
      <c r="BD9" s="640"/>
      <c r="BE9" s="640"/>
      <c r="BF9" s="641"/>
      <c r="BG9" s="642">
        <v>494108</v>
      </c>
      <c r="BH9" s="643"/>
      <c r="BI9" s="643"/>
      <c r="BJ9" s="643"/>
      <c r="BK9" s="643"/>
      <c r="BL9" s="643"/>
      <c r="BM9" s="643"/>
      <c r="BN9" s="644"/>
      <c r="BO9" s="675">
        <v>32.299999999999997</v>
      </c>
      <c r="BP9" s="675"/>
      <c r="BQ9" s="675"/>
      <c r="BR9" s="675"/>
      <c r="BS9" s="648" t="s">
        <v>227</v>
      </c>
      <c r="BT9" s="643"/>
      <c r="BU9" s="643"/>
      <c r="BV9" s="643"/>
      <c r="BW9" s="643"/>
      <c r="BX9" s="643"/>
      <c r="BY9" s="643"/>
      <c r="BZ9" s="643"/>
      <c r="CA9" s="643"/>
      <c r="CB9" s="689"/>
      <c r="CD9" s="681" t="s">
        <v>243</v>
      </c>
      <c r="CE9" s="682"/>
      <c r="CF9" s="682"/>
      <c r="CG9" s="682"/>
      <c r="CH9" s="682"/>
      <c r="CI9" s="682"/>
      <c r="CJ9" s="682"/>
      <c r="CK9" s="682"/>
      <c r="CL9" s="682"/>
      <c r="CM9" s="682"/>
      <c r="CN9" s="682"/>
      <c r="CO9" s="682"/>
      <c r="CP9" s="682"/>
      <c r="CQ9" s="683"/>
      <c r="CR9" s="642">
        <v>1241772</v>
      </c>
      <c r="CS9" s="643"/>
      <c r="CT9" s="643"/>
      <c r="CU9" s="643"/>
      <c r="CV9" s="643"/>
      <c r="CW9" s="643"/>
      <c r="CX9" s="643"/>
      <c r="CY9" s="644"/>
      <c r="CZ9" s="675">
        <v>12.4</v>
      </c>
      <c r="DA9" s="675"/>
      <c r="DB9" s="675"/>
      <c r="DC9" s="675"/>
      <c r="DD9" s="648">
        <v>19444</v>
      </c>
      <c r="DE9" s="643"/>
      <c r="DF9" s="643"/>
      <c r="DG9" s="643"/>
      <c r="DH9" s="643"/>
      <c r="DI9" s="643"/>
      <c r="DJ9" s="643"/>
      <c r="DK9" s="643"/>
      <c r="DL9" s="643"/>
      <c r="DM9" s="643"/>
      <c r="DN9" s="643"/>
      <c r="DO9" s="643"/>
      <c r="DP9" s="644"/>
      <c r="DQ9" s="648">
        <v>1206597</v>
      </c>
      <c r="DR9" s="643"/>
      <c r="DS9" s="643"/>
      <c r="DT9" s="643"/>
      <c r="DU9" s="643"/>
      <c r="DV9" s="643"/>
      <c r="DW9" s="643"/>
      <c r="DX9" s="643"/>
      <c r="DY9" s="643"/>
      <c r="DZ9" s="643"/>
      <c r="EA9" s="643"/>
      <c r="EB9" s="643"/>
      <c r="EC9" s="689"/>
    </row>
    <row r="10" spans="2:143" ht="11.25" customHeight="1" x14ac:dyDescent="0.15">
      <c r="B10" s="639" t="s">
        <v>244</v>
      </c>
      <c r="C10" s="640"/>
      <c r="D10" s="640"/>
      <c r="E10" s="640"/>
      <c r="F10" s="640"/>
      <c r="G10" s="640"/>
      <c r="H10" s="640"/>
      <c r="I10" s="640"/>
      <c r="J10" s="640"/>
      <c r="K10" s="640"/>
      <c r="L10" s="640"/>
      <c r="M10" s="640"/>
      <c r="N10" s="640"/>
      <c r="O10" s="640"/>
      <c r="P10" s="640"/>
      <c r="Q10" s="641"/>
      <c r="R10" s="642" t="s">
        <v>126</v>
      </c>
      <c r="S10" s="643"/>
      <c r="T10" s="643"/>
      <c r="U10" s="643"/>
      <c r="V10" s="643"/>
      <c r="W10" s="643"/>
      <c r="X10" s="643"/>
      <c r="Y10" s="644"/>
      <c r="Z10" s="675" t="s">
        <v>126</v>
      </c>
      <c r="AA10" s="675"/>
      <c r="AB10" s="675"/>
      <c r="AC10" s="675"/>
      <c r="AD10" s="676" t="s">
        <v>233</v>
      </c>
      <c r="AE10" s="676"/>
      <c r="AF10" s="676"/>
      <c r="AG10" s="676"/>
      <c r="AH10" s="676"/>
      <c r="AI10" s="676"/>
      <c r="AJ10" s="676"/>
      <c r="AK10" s="676"/>
      <c r="AL10" s="645" t="s">
        <v>233</v>
      </c>
      <c r="AM10" s="646"/>
      <c r="AN10" s="646"/>
      <c r="AO10" s="677"/>
      <c r="AP10" s="639" t="s">
        <v>245</v>
      </c>
      <c r="AQ10" s="640"/>
      <c r="AR10" s="640"/>
      <c r="AS10" s="640"/>
      <c r="AT10" s="640"/>
      <c r="AU10" s="640"/>
      <c r="AV10" s="640"/>
      <c r="AW10" s="640"/>
      <c r="AX10" s="640"/>
      <c r="AY10" s="640"/>
      <c r="AZ10" s="640"/>
      <c r="BA10" s="640"/>
      <c r="BB10" s="640"/>
      <c r="BC10" s="640"/>
      <c r="BD10" s="640"/>
      <c r="BE10" s="640"/>
      <c r="BF10" s="641"/>
      <c r="BG10" s="642">
        <v>38184</v>
      </c>
      <c r="BH10" s="643"/>
      <c r="BI10" s="643"/>
      <c r="BJ10" s="643"/>
      <c r="BK10" s="643"/>
      <c r="BL10" s="643"/>
      <c r="BM10" s="643"/>
      <c r="BN10" s="644"/>
      <c r="BO10" s="675">
        <v>2.5</v>
      </c>
      <c r="BP10" s="675"/>
      <c r="BQ10" s="675"/>
      <c r="BR10" s="675"/>
      <c r="BS10" s="648" t="s">
        <v>173</v>
      </c>
      <c r="BT10" s="643"/>
      <c r="BU10" s="643"/>
      <c r="BV10" s="643"/>
      <c r="BW10" s="643"/>
      <c r="BX10" s="643"/>
      <c r="BY10" s="643"/>
      <c r="BZ10" s="643"/>
      <c r="CA10" s="643"/>
      <c r="CB10" s="689"/>
      <c r="CD10" s="681" t="s">
        <v>246</v>
      </c>
      <c r="CE10" s="682"/>
      <c r="CF10" s="682"/>
      <c r="CG10" s="682"/>
      <c r="CH10" s="682"/>
      <c r="CI10" s="682"/>
      <c r="CJ10" s="682"/>
      <c r="CK10" s="682"/>
      <c r="CL10" s="682"/>
      <c r="CM10" s="682"/>
      <c r="CN10" s="682"/>
      <c r="CO10" s="682"/>
      <c r="CP10" s="682"/>
      <c r="CQ10" s="683"/>
      <c r="CR10" s="642">
        <v>8246</v>
      </c>
      <c r="CS10" s="643"/>
      <c r="CT10" s="643"/>
      <c r="CU10" s="643"/>
      <c r="CV10" s="643"/>
      <c r="CW10" s="643"/>
      <c r="CX10" s="643"/>
      <c r="CY10" s="644"/>
      <c r="CZ10" s="675">
        <v>0.1</v>
      </c>
      <c r="DA10" s="675"/>
      <c r="DB10" s="675"/>
      <c r="DC10" s="675"/>
      <c r="DD10" s="648" t="s">
        <v>173</v>
      </c>
      <c r="DE10" s="643"/>
      <c r="DF10" s="643"/>
      <c r="DG10" s="643"/>
      <c r="DH10" s="643"/>
      <c r="DI10" s="643"/>
      <c r="DJ10" s="643"/>
      <c r="DK10" s="643"/>
      <c r="DL10" s="643"/>
      <c r="DM10" s="643"/>
      <c r="DN10" s="643"/>
      <c r="DO10" s="643"/>
      <c r="DP10" s="644"/>
      <c r="DQ10" s="648">
        <v>8246</v>
      </c>
      <c r="DR10" s="643"/>
      <c r="DS10" s="643"/>
      <c r="DT10" s="643"/>
      <c r="DU10" s="643"/>
      <c r="DV10" s="643"/>
      <c r="DW10" s="643"/>
      <c r="DX10" s="643"/>
      <c r="DY10" s="643"/>
      <c r="DZ10" s="643"/>
      <c r="EA10" s="643"/>
      <c r="EB10" s="643"/>
      <c r="EC10" s="689"/>
    </row>
    <row r="11" spans="2:143" ht="11.25" customHeight="1" x14ac:dyDescent="0.15">
      <c r="B11" s="639" t="s">
        <v>247</v>
      </c>
      <c r="C11" s="640"/>
      <c r="D11" s="640"/>
      <c r="E11" s="640"/>
      <c r="F11" s="640"/>
      <c r="G11" s="640"/>
      <c r="H11" s="640"/>
      <c r="I11" s="640"/>
      <c r="J11" s="640"/>
      <c r="K11" s="640"/>
      <c r="L11" s="640"/>
      <c r="M11" s="640"/>
      <c r="N11" s="640"/>
      <c r="O11" s="640"/>
      <c r="P11" s="640"/>
      <c r="Q11" s="641"/>
      <c r="R11" s="642">
        <v>354043</v>
      </c>
      <c r="S11" s="643"/>
      <c r="T11" s="643"/>
      <c r="U11" s="643"/>
      <c r="V11" s="643"/>
      <c r="W11" s="643"/>
      <c r="X11" s="643"/>
      <c r="Y11" s="644"/>
      <c r="Z11" s="645">
        <v>3.5</v>
      </c>
      <c r="AA11" s="646"/>
      <c r="AB11" s="646"/>
      <c r="AC11" s="647"/>
      <c r="AD11" s="648">
        <v>354043</v>
      </c>
      <c r="AE11" s="643"/>
      <c r="AF11" s="643"/>
      <c r="AG11" s="643"/>
      <c r="AH11" s="643"/>
      <c r="AI11" s="643"/>
      <c r="AJ11" s="643"/>
      <c r="AK11" s="644"/>
      <c r="AL11" s="645">
        <v>7.6</v>
      </c>
      <c r="AM11" s="646"/>
      <c r="AN11" s="646"/>
      <c r="AO11" s="677"/>
      <c r="AP11" s="639" t="s">
        <v>248</v>
      </c>
      <c r="AQ11" s="640"/>
      <c r="AR11" s="640"/>
      <c r="AS11" s="640"/>
      <c r="AT11" s="640"/>
      <c r="AU11" s="640"/>
      <c r="AV11" s="640"/>
      <c r="AW11" s="640"/>
      <c r="AX11" s="640"/>
      <c r="AY11" s="640"/>
      <c r="AZ11" s="640"/>
      <c r="BA11" s="640"/>
      <c r="BB11" s="640"/>
      <c r="BC11" s="640"/>
      <c r="BD11" s="640"/>
      <c r="BE11" s="640"/>
      <c r="BF11" s="641"/>
      <c r="BG11" s="642">
        <v>23457</v>
      </c>
      <c r="BH11" s="643"/>
      <c r="BI11" s="643"/>
      <c r="BJ11" s="643"/>
      <c r="BK11" s="643"/>
      <c r="BL11" s="643"/>
      <c r="BM11" s="643"/>
      <c r="BN11" s="644"/>
      <c r="BO11" s="675">
        <v>1.5</v>
      </c>
      <c r="BP11" s="675"/>
      <c r="BQ11" s="675"/>
      <c r="BR11" s="675"/>
      <c r="BS11" s="648" t="s">
        <v>233</v>
      </c>
      <c r="BT11" s="643"/>
      <c r="BU11" s="643"/>
      <c r="BV11" s="643"/>
      <c r="BW11" s="643"/>
      <c r="BX11" s="643"/>
      <c r="BY11" s="643"/>
      <c r="BZ11" s="643"/>
      <c r="CA11" s="643"/>
      <c r="CB11" s="689"/>
      <c r="CD11" s="681" t="s">
        <v>249</v>
      </c>
      <c r="CE11" s="682"/>
      <c r="CF11" s="682"/>
      <c r="CG11" s="682"/>
      <c r="CH11" s="682"/>
      <c r="CI11" s="682"/>
      <c r="CJ11" s="682"/>
      <c r="CK11" s="682"/>
      <c r="CL11" s="682"/>
      <c r="CM11" s="682"/>
      <c r="CN11" s="682"/>
      <c r="CO11" s="682"/>
      <c r="CP11" s="682"/>
      <c r="CQ11" s="683"/>
      <c r="CR11" s="642">
        <v>870473</v>
      </c>
      <c r="CS11" s="643"/>
      <c r="CT11" s="643"/>
      <c r="CU11" s="643"/>
      <c r="CV11" s="643"/>
      <c r="CW11" s="643"/>
      <c r="CX11" s="643"/>
      <c r="CY11" s="644"/>
      <c r="CZ11" s="675">
        <v>8.6999999999999993</v>
      </c>
      <c r="DA11" s="675"/>
      <c r="DB11" s="675"/>
      <c r="DC11" s="675"/>
      <c r="DD11" s="648">
        <v>200836</v>
      </c>
      <c r="DE11" s="643"/>
      <c r="DF11" s="643"/>
      <c r="DG11" s="643"/>
      <c r="DH11" s="643"/>
      <c r="DI11" s="643"/>
      <c r="DJ11" s="643"/>
      <c r="DK11" s="643"/>
      <c r="DL11" s="643"/>
      <c r="DM11" s="643"/>
      <c r="DN11" s="643"/>
      <c r="DO11" s="643"/>
      <c r="DP11" s="644"/>
      <c r="DQ11" s="648">
        <v>242583</v>
      </c>
      <c r="DR11" s="643"/>
      <c r="DS11" s="643"/>
      <c r="DT11" s="643"/>
      <c r="DU11" s="643"/>
      <c r="DV11" s="643"/>
      <c r="DW11" s="643"/>
      <c r="DX11" s="643"/>
      <c r="DY11" s="643"/>
      <c r="DZ11" s="643"/>
      <c r="EA11" s="643"/>
      <c r="EB11" s="643"/>
      <c r="EC11" s="689"/>
    </row>
    <row r="12" spans="2:143" ht="11.25" customHeight="1" x14ac:dyDescent="0.15">
      <c r="B12" s="639" t="s">
        <v>250</v>
      </c>
      <c r="C12" s="640"/>
      <c r="D12" s="640"/>
      <c r="E12" s="640"/>
      <c r="F12" s="640"/>
      <c r="G12" s="640"/>
      <c r="H12" s="640"/>
      <c r="I12" s="640"/>
      <c r="J12" s="640"/>
      <c r="K12" s="640"/>
      <c r="L12" s="640"/>
      <c r="M12" s="640"/>
      <c r="N12" s="640"/>
      <c r="O12" s="640"/>
      <c r="P12" s="640"/>
      <c r="Q12" s="641"/>
      <c r="R12" s="642">
        <v>13082</v>
      </c>
      <c r="S12" s="643"/>
      <c r="T12" s="643"/>
      <c r="U12" s="643"/>
      <c r="V12" s="643"/>
      <c r="W12" s="643"/>
      <c r="X12" s="643"/>
      <c r="Y12" s="644"/>
      <c r="Z12" s="675">
        <v>0.1</v>
      </c>
      <c r="AA12" s="675"/>
      <c r="AB12" s="675"/>
      <c r="AC12" s="675"/>
      <c r="AD12" s="676">
        <v>13082</v>
      </c>
      <c r="AE12" s="676"/>
      <c r="AF12" s="676"/>
      <c r="AG12" s="676"/>
      <c r="AH12" s="676"/>
      <c r="AI12" s="676"/>
      <c r="AJ12" s="676"/>
      <c r="AK12" s="676"/>
      <c r="AL12" s="645">
        <v>0.3</v>
      </c>
      <c r="AM12" s="646"/>
      <c r="AN12" s="646"/>
      <c r="AO12" s="677"/>
      <c r="AP12" s="639" t="s">
        <v>251</v>
      </c>
      <c r="AQ12" s="640"/>
      <c r="AR12" s="640"/>
      <c r="AS12" s="640"/>
      <c r="AT12" s="640"/>
      <c r="AU12" s="640"/>
      <c r="AV12" s="640"/>
      <c r="AW12" s="640"/>
      <c r="AX12" s="640"/>
      <c r="AY12" s="640"/>
      <c r="AZ12" s="640"/>
      <c r="BA12" s="640"/>
      <c r="BB12" s="640"/>
      <c r="BC12" s="640"/>
      <c r="BD12" s="640"/>
      <c r="BE12" s="640"/>
      <c r="BF12" s="641"/>
      <c r="BG12" s="642">
        <v>757996</v>
      </c>
      <c r="BH12" s="643"/>
      <c r="BI12" s="643"/>
      <c r="BJ12" s="643"/>
      <c r="BK12" s="643"/>
      <c r="BL12" s="643"/>
      <c r="BM12" s="643"/>
      <c r="BN12" s="644"/>
      <c r="BO12" s="675">
        <v>49.5</v>
      </c>
      <c r="BP12" s="675"/>
      <c r="BQ12" s="675"/>
      <c r="BR12" s="675"/>
      <c r="BS12" s="648" t="s">
        <v>173</v>
      </c>
      <c r="BT12" s="643"/>
      <c r="BU12" s="643"/>
      <c r="BV12" s="643"/>
      <c r="BW12" s="643"/>
      <c r="BX12" s="643"/>
      <c r="BY12" s="643"/>
      <c r="BZ12" s="643"/>
      <c r="CA12" s="643"/>
      <c r="CB12" s="689"/>
      <c r="CD12" s="681" t="s">
        <v>252</v>
      </c>
      <c r="CE12" s="682"/>
      <c r="CF12" s="682"/>
      <c r="CG12" s="682"/>
      <c r="CH12" s="682"/>
      <c r="CI12" s="682"/>
      <c r="CJ12" s="682"/>
      <c r="CK12" s="682"/>
      <c r="CL12" s="682"/>
      <c r="CM12" s="682"/>
      <c r="CN12" s="682"/>
      <c r="CO12" s="682"/>
      <c r="CP12" s="682"/>
      <c r="CQ12" s="683"/>
      <c r="CR12" s="642">
        <v>236043</v>
      </c>
      <c r="CS12" s="643"/>
      <c r="CT12" s="643"/>
      <c r="CU12" s="643"/>
      <c r="CV12" s="643"/>
      <c r="CW12" s="643"/>
      <c r="CX12" s="643"/>
      <c r="CY12" s="644"/>
      <c r="CZ12" s="675">
        <v>2.4</v>
      </c>
      <c r="DA12" s="675"/>
      <c r="DB12" s="675"/>
      <c r="DC12" s="675"/>
      <c r="DD12" s="648">
        <v>936</v>
      </c>
      <c r="DE12" s="643"/>
      <c r="DF12" s="643"/>
      <c r="DG12" s="643"/>
      <c r="DH12" s="643"/>
      <c r="DI12" s="643"/>
      <c r="DJ12" s="643"/>
      <c r="DK12" s="643"/>
      <c r="DL12" s="643"/>
      <c r="DM12" s="643"/>
      <c r="DN12" s="643"/>
      <c r="DO12" s="643"/>
      <c r="DP12" s="644"/>
      <c r="DQ12" s="648">
        <v>109171</v>
      </c>
      <c r="DR12" s="643"/>
      <c r="DS12" s="643"/>
      <c r="DT12" s="643"/>
      <c r="DU12" s="643"/>
      <c r="DV12" s="643"/>
      <c r="DW12" s="643"/>
      <c r="DX12" s="643"/>
      <c r="DY12" s="643"/>
      <c r="DZ12" s="643"/>
      <c r="EA12" s="643"/>
      <c r="EB12" s="643"/>
      <c r="EC12" s="689"/>
    </row>
    <row r="13" spans="2:143" ht="11.25" customHeight="1" x14ac:dyDescent="0.15">
      <c r="B13" s="639" t="s">
        <v>253</v>
      </c>
      <c r="C13" s="640"/>
      <c r="D13" s="640"/>
      <c r="E13" s="640"/>
      <c r="F13" s="640"/>
      <c r="G13" s="640"/>
      <c r="H13" s="640"/>
      <c r="I13" s="640"/>
      <c r="J13" s="640"/>
      <c r="K13" s="640"/>
      <c r="L13" s="640"/>
      <c r="M13" s="640"/>
      <c r="N13" s="640"/>
      <c r="O13" s="640"/>
      <c r="P13" s="640"/>
      <c r="Q13" s="641"/>
      <c r="R13" s="642" t="s">
        <v>126</v>
      </c>
      <c r="S13" s="643"/>
      <c r="T13" s="643"/>
      <c r="U13" s="643"/>
      <c r="V13" s="643"/>
      <c r="W13" s="643"/>
      <c r="X13" s="643"/>
      <c r="Y13" s="644"/>
      <c r="Z13" s="675" t="s">
        <v>126</v>
      </c>
      <c r="AA13" s="675"/>
      <c r="AB13" s="675"/>
      <c r="AC13" s="675"/>
      <c r="AD13" s="676" t="s">
        <v>126</v>
      </c>
      <c r="AE13" s="676"/>
      <c r="AF13" s="676"/>
      <c r="AG13" s="676"/>
      <c r="AH13" s="676"/>
      <c r="AI13" s="676"/>
      <c r="AJ13" s="676"/>
      <c r="AK13" s="676"/>
      <c r="AL13" s="645" t="s">
        <v>233</v>
      </c>
      <c r="AM13" s="646"/>
      <c r="AN13" s="646"/>
      <c r="AO13" s="677"/>
      <c r="AP13" s="639" t="s">
        <v>254</v>
      </c>
      <c r="AQ13" s="640"/>
      <c r="AR13" s="640"/>
      <c r="AS13" s="640"/>
      <c r="AT13" s="640"/>
      <c r="AU13" s="640"/>
      <c r="AV13" s="640"/>
      <c r="AW13" s="640"/>
      <c r="AX13" s="640"/>
      <c r="AY13" s="640"/>
      <c r="AZ13" s="640"/>
      <c r="BA13" s="640"/>
      <c r="BB13" s="640"/>
      <c r="BC13" s="640"/>
      <c r="BD13" s="640"/>
      <c r="BE13" s="640"/>
      <c r="BF13" s="641"/>
      <c r="BG13" s="642">
        <v>757261</v>
      </c>
      <c r="BH13" s="643"/>
      <c r="BI13" s="643"/>
      <c r="BJ13" s="643"/>
      <c r="BK13" s="643"/>
      <c r="BL13" s="643"/>
      <c r="BM13" s="643"/>
      <c r="BN13" s="644"/>
      <c r="BO13" s="675">
        <v>49.4</v>
      </c>
      <c r="BP13" s="675"/>
      <c r="BQ13" s="675"/>
      <c r="BR13" s="675"/>
      <c r="BS13" s="648" t="s">
        <v>227</v>
      </c>
      <c r="BT13" s="643"/>
      <c r="BU13" s="643"/>
      <c r="BV13" s="643"/>
      <c r="BW13" s="643"/>
      <c r="BX13" s="643"/>
      <c r="BY13" s="643"/>
      <c r="BZ13" s="643"/>
      <c r="CA13" s="643"/>
      <c r="CB13" s="689"/>
      <c r="CD13" s="681" t="s">
        <v>255</v>
      </c>
      <c r="CE13" s="682"/>
      <c r="CF13" s="682"/>
      <c r="CG13" s="682"/>
      <c r="CH13" s="682"/>
      <c r="CI13" s="682"/>
      <c r="CJ13" s="682"/>
      <c r="CK13" s="682"/>
      <c r="CL13" s="682"/>
      <c r="CM13" s="682"/>
      <c r="CN13" s="682"/>
      <c r="CO13" s="682"/>
      <c r="CP13" s="682"/>
      <c r="CQ13" s="683"/>
      <c r="CR13" s="642">
        <v>488305</v>
      </c>
      <c r="CS13" s="643"/>
      <c r="CT13" s="643"/>
      <c r="CU13" s="643"/>
      <c r="CV13" s="643"/>
      <c r="CW13" s="643"/>
      <c r="CX13" s="643"/>
      <c r="CY13" s="644"/>
      <c r="CZ13" s="675">
        <v>4.9000000000000004</v>
      </c>
      <c r="DA13" s="675"/>
      <c r="DB13" s="675"/>
      <c r="DC13" s="675"/>
      <c r="DD13" s="648">
        <v>117681</v>
      </c>
      <c r="DE13" s="643"/>
      <c r="DF13" s="643"/>
      <c r="DG13" s="643"/>
      <c r="DH13" s="643"/>
      <c r="DI13" s="643"/>
      <c r="DJ13" s="643"/>
      <c r="DK13" s="643"/>
      <c r="DL13" s="643"/>
      <c r="DM13" s="643"/>
      <c r="DN13" s="643"/>
      <c r="DO13" s="643"/>
      <c r="DP13" s="644"/>
      <c r="DQ13" s="648">
        <v>340127</v>
      </c>
      <c r="DR13" s="643"/>
      <c r="DS13" s="643"/>
      <c r="DT13" s="643"/>
      <c r="DU13" s="643"/>
      <c r="DV13" s="643"/>
      <c r="DW13" s="643"/>
      <c r="DX13" s="643"/>
      <c r="DY13" s="643"/>
      <c r="DZ13" s="643"/>
      <c r="EA13" s="643"/>
      <c r="EB13" s="643"/>
      <c r="EC13" s="689"/>
    </row>
    <row r="14" spans="2:143" ht="11.25" customHeight="1" x14ac:dyDescent="0.15">
      <c r="B14" s="639" t="s">
        <v>256</v>
      </c>
      <c r="C14" s="640"/>
      <c r="D14" s="640"/>
      <c r="E14" s="640"/>
      <c r="F14" s="640"/>
      <c r="G14" s="640"/>
      <c r="H14" s="640"/>
      <c r="I14" s="640"/>
      <c r="J14" s="640"/>
      <c r="K14" s="640"/>
      <c r="L14" s="640"/>
      <c r="M14" s="640"/>
      <c r="N14" s="640"/>
      <c r="O14" s="640"/>
      <c r="P14" s="640"/>
      <c r="Q14" s="641"/>
      <c r="R14" s="642" t="s">
        <v>233</v>
      </c>
      <c r="S14" s="643"/>
      <c r="T14" s="643"/>
      <c r="U14" s="643"/>
      <c r="V14" s="643"/>
      <c r="W14" s="643"/>
      <c r="X14" s="643"/>
      <c r="Y14" s="644"/>
      <c r="Z14" s="675" t="s">
        <v>233</v>
      </c>
      <c r="AA14" s="675"/>
      <c r="AB14" s="675"/>
      <c r="AC14" s="675"/>
      <c r="AD14" s="676" t="s">
        <v>126</v>
      </c>
      <c r="AE14" s="676"/>
      <c r="AF14" s="676"/>
      <c r="AG14" s="676"/>
      <c r="AH14" s="676"/>
      <c r="AI14" s="676"/>
      <c r="AJ14" s="676"/>
      <c r="AK14" s="676"/>
      <c r="AL14" s="645" t="s">
        <v>233</v>
      </c>
      <c r="AM14" s="646"/>
      <c r="AN14" s="646"/>
      <c r="AO14" s="677"/>
      <c r="AP14" s="639" t="s">
        <v>257</v>
      </c>
      <c r="AQ14" s="640"/>
      <c r="AR14" s="640"/>
      <c r="AS14" s="640"/>
      <c r="AT14" s="640"/>
      <c r="AU14" s="640"/>
      <c r="AV14" s="640"/>
      <c r="AW14" s="640"/>
      <c r="AX14" s="640"/>
      <c r="AY14" s="640"/>
      <c r="AZ14" s="640"/>
      <c r="BA14" s="640"/>
      <c r="BB14" s="640"/>
      <c r="BC14" s="640"/>
      <c r="BD14" s="640"/>
      <c r="BE14" s="640"/>
      <c r="BF14" s="641"/>
      <c r="BG14" s="642">
        <v>60467</v>
      </c>
      <c r="BH14" s="643"/>
      <c r="BI14" s="643"/>
      <c r="BJ14" s="643"/>
      <c r="BK14" s="643"/>
      <c r="BL14" s="643"/>
      <c r="BM14" s="643"/>
      <c r="BN14" s="644"/>
      <c r="BO14" s="675">
        <v>3.9</v>
      </c>
      <c r="BP14" s="675"/>
      <c r="BQ14" s="675"/>
      <c r="BR14" s="675"/>
      <c r="BS14" s="648" t="s">
        <v>227</v>
      </c>
      <c r="BT14" s="643"/>
      <c r="BU14" s="643"/>
      <c r="BV14" s="643"/>
      <c r="BW14" s="643"/>
      <c r="BX14" s="643"/>
      <c r="BY14" s="643"/>
      <c r="BZ14" s="643"/>
      <c r="CA14" s="643"/>
      <c r="CB14" s="689"/>
      <c r="CD14" s="681" t="s">
        <v>258</v>
      </c>
      <c r="CE14" s="682"/>
      <c r="CF14" s="682"/>
      <c r="CG14" s="682"/>
      <c r="CH14" s="682"/>
      <c r="CI14" s="682"/>
      <c r="CJ14" s="682"/>
      <c r="CK14" s="682"/>
      <c r="CL14" s="682"/>
      <c r="CM14" s="682"/>
      <c r="CN14" s="682"/>
      <c r="CO14" s="682"/>
      <c r="CP14" s="682"/>
      <c r="CQ14" s="683"/>
      <c r="CR14" s="642">
        <v>307384</v>
      </c>
      <c r="CS14" s="643"/>
      <c r="CT14" s="643"/>
      <c r="CU14" s="643"/>
      <c r="CV14" s="643"/>
      <c r="CW14" s="643"/>
      <c r="CX14" s="643"/>
      <c r="CY14" s="644"/>
      <c r="CZ14" s="675">
        <v>3.1</v>
      </c>
      <c r="DA14" s="675"/>
      <c r="DB14" s="675"/>
      <c r="DC14" s="675"/>
      <c r="DD14" s="648">
        <v>30236</v>
      </c>
      <c r="DE14" s="643"/>
      <c r="DF14" s="643"/>
      <c r="DG14" s="643"/>
      <c r="DH14" s="643"/>
      <c r="DI14" s="643"/>
      <c r="DJ14" s="643"/>
      <c r="DK14" s="643"/>
      <c r="DL14" s="643"/>
      <c r="DM14" s="643"/>
      <c r="DN14" s="643"/>
      <c r="DO14" s="643"/>
      <c r="DP14" s="644"/>
      <c r="DQ14" s="648">
        <v>286796</v>
      </c>
      <c r="DR14" s="643"/>
      <c r="DS14" s="643"/>
      <c r="DT14" s="643"/>
      <c r="DU14" s="643"/>
      <c r="DV14" s="643"/>
      <c r="DW14" s="643"/>
      <c r="DX14" s="643"/>
      <c r="DY14" s="643"/>
      <c r="DZ14" s="643"/>
      <c r="EA14" s="643"/>
      <c r="EB14" s="643"/>
      <c r="EC14" s="689"/>
    </row>
    <row r="15" spans="2:143" ht="11.25" customHeight="1" x14ac:dyDescent="0.15">
      <c r="B15" s="639" t="s">
        <v>259</v>
      </c>
      <c r="C15" s="640"/>
      <c r="D15" s="640"/>
      <c r="E15" s="640"/>
      <c r="F15" s="640"/>
      <c r="G15" s="640"/>
      <c r="H15" s="640"/>
      <c r="I15" s="640"/>
      <c r="J15" s="640"/>
      <c r="K15" s="640"/>
      <c r="L15" s="640"/>
      <c r="M15" s="640"/>
      <c r="N15" s="640"/>
      <c r="O15" s="640"/>
      <c r="P15" s="640"/>
      <c r="Q15" s="641"/>
      <c r="R15" s="642" t="s">
        <v>126</v>
      </c>
      <c r="S15" s="643"/>
      <c r="T15" s="643"/>
      <c r="U15" s="643"/>
      <c r="V15" s="643"/>
      <c r="W15" s="643"/>
      <c r="X15" s="643"/>
      <c r="Y15" s="644"/>
      <c r="Z15" s="675" t="s">
        <v>126</v>
      </c>
      <c r="AA15" s="675"/>
      <c r="AB15" s="675"/>
      <c r="AC15" s="675"/>
      <c r="AD15" s="676" t="s">
        <v>233</v>
      </c>
      <c r="AE15" s="676"/>
      <c r="AF15" s="676"/>
      <c r="AG15" s="676"/>
      <c r="AH15" s="676"/>
      <c r="AI15" s="676"/>
      <c r="AJ15" s="676"/>
      <c r="AK15" s="676"/>
      <c r="AL15" s="645" t="s">
        <v>233</v>
      </c>
      <c r="AM15" s="646"/>
      <c r="AN15" s="646"/>
      <c r="AO15" s="677"/>
      <c r="AP15" s="639" t="s">
        <v>260</v>
      </c>
      <c r="AQ15" s="640"/>
      <c r="AR15" s="640"/>
      <c r="AS15" s="640"/>
      <c r="AT15" s="640"/>
      <c r="AU15" s="640"/>
      <c r="AV15" s="640"/>
      <c r="AW15" s="640"/>
      <c r="AX15" s="640"/>
      <c r="AY15" s="640"/>
      <c r="AZ15" s="640"/>
      <c r="BA15" s="640"/>
      <c r="BB15" s="640"/>
      <c r="BC15" s="640"/>
      <c r="BD15" s="640"/>
      <c r="BE15" s="640"/>
      <c r="BF15" s="641"/>
      <c r="BG15" s="642">
        <v>131163</v>
      </c>
      <c r="BH15" s="643"/>
      <c r="BI15" s="643"/>
      <c r="BJ15" s="643"/>
      <c r="BK15" s="643"/>
      <c r="BL15" s="643"/>
      <c r="BM15" s="643"/>
      <c r="BN15" s="644"/>
      <c r="BO15" s="675">
        <v>8.6</v>
      </c>
      <c r="BP15" s="675"/>
      <c r="BQ15" s="675"/>
      <c r="BR15" s="675"/>
      <c r="BS15" s="648" t="s">
        <v>233</v>
      </c>
      <c r="BT15" s="643"/>
      <c r="BU15" s="643"/>
      <c r="BV15" s="643"/>
      <c r="BW15" s="643"/>
      <c r="BX15" s="643"/>
      <c r="BY15" s="643"/>
      <c r="BZ15" s="643"/>
      <c r="CA15" s="643"/>
      <c r="CB15" s="689"/>
      <c r="CD15" s="681" t="s">
        <v>261</v>
      </c>
      <c r="CE15" s="682"/>
      <c r="CF15" s="682"/>
      <c r="CG15" s="682"/>
      <c r="CH15" s="682"/>
      <c r="CI15" s="682"/>
      <c r="CJ15" s="682"/>
      <c r="CK15" s="682"/>
      <c r="CL15" s="682"/>
      <c r="CM15" s="682"/>
      <c r="CN15" s="682"/>
      <c r="CO15" s="682"/>
      <c r="CP15" s="682"/>
      <c r="CQ15" s="683"/>
      <c r="CR15" s="642">
        <v>895047</v>
      </c>
      <c r="CS15" s="643"/>
      <c r="CT15" s="643"/>
      <c r="CU15" s="643"/>
      <c r="CV15" s="643"/>
      <c r="CW15" s="643"/>
      <c r="CX15" s="643"/>
      <c r="CY15" s="644"/>
      <c r="CZ15" s="675">
        <v>8.9</v>
      </c>
      <c r="DA15" s="675"/>
      <c r="DB15" s="675"/>
      <c r="DC15" s="675"/>
      <c r="DD15" s="648">
        <v>85273</v>
      </c>
      <c r="DE15" s="643"/>
      <c r="DF15" s="643"/>
      <c r="DG15" s="643"/>
      <c r="DH15" s="643"/>
      <c r="DI15" s="643"/>
      <c r="DJ15" s="643"/>
      <c r="DK15" s="643"/>
      <c r="DL15" s="643"/>
      <c r="DM15" s="643"/>
      <c r="DN15" s="643"/>
      <c r="DO15" s="643"/>
      <c r="DP15" s="644"/>
      <c r="DQ15" s="648">
        <v>718065</v>
      </c>
      <c r="DR15" s="643"/>
      <c r="DS15" s="643"/>
      <c r="DT15" s="643"/>
      <c r="DU15" s="643"/>
      <c r="DV15" s="643"/>
      <c r="DW15" s="643"/>
      <c r="DX15" s="643"/>
      <c r="DY15" s="643"/>
      <c r="DZ15" s="643"/>
      <c r="EA15" s="643"/>
      <c r="EB15" s="643"/>
      <c r="EC15" s="689"/>
    </row>
    <row r="16" spans="2:143" ht="11.25" customHeight="1" x14ac:dyDescent="0.15">
      <c r="B16" s="639" t="s">
        <v>262</v>
      </c>
      <c r="C16" s="640"/>
      <c r="D16" s="640"/>
      <c r="E16" s="640"/>
      <c r="F16" s="640"/>
      <c r="G16" s="640"/>
      <c r="H16" s="640"/>
      <c r="I16" s="640"/>
      <c r="J16" s="640"/>
      <c r="K16" s="640"/>
      <c r="L16" s="640"/>
      <c r="M16" s="640"/>
      <c r="N16" s="640"/>
      <c r="O16" s="640"/>
      <c r="P16" s="640"/>
      <c r="Q16" s="641"/>
      <c r="R16" s="642">
        <v>9518</v>
      </c>
      <c r="S16" s="643"/>
      <c r="T16" s="643"/>
      <c r="U16" s="643"/>
      <c r="V16" s="643"/>
      <c r="W16" s="643"/>
      <c r="X16" s="643"/>
      <c r="Y16" s="644"/>
      <c r="Z16" s="675">
        <v>0.1</v>
      </c>
      <c r="AA16" s="675"/>
      <c r="AB16" s="675"/>
      <c r="AC16" s="675"/>
      <c r="AD16" s="676">
        <v>9518</v>
      </c>
      <c r="AE16" s="676"/>
      <c r="AF16" s="676"/>
      <c r="AG16" s="676"/>
      <c r="AH16" s="676"/>
      <c r="AI16" s="676"/>
      <c r="AJ16" s="676"/>
      <c r="AK16" s="676"/>
      <c r="AL16" s="645">
        <v>0.2</v>
      </c>
      <c r="AM16" s="646"/>
      <c r="AN16" s="646"/>
      <c r="AO16" s="677"/>
      <c r="AP16" s="639" t="s">
        <v>263</v>
      </c>
      <c r="AQ16" s="640"/>
      <c r="AR16" s="640"/>
      <c r="AS16" s="640"/>
      <c r="AT16" s="640"/>
      <c r="AU16" s="640"/>
      <c r="AV16" s="640"/>
      <c r="AW16" s="640"/>
      <c r="AX16" s="640"/>
      <c r="AY16" s="640"/>
      <c r="AZ16" s="640"/>
      <c r="BA16" s="640"/>
      <c r="BB16" s="640"/>
      <c r="BC16" s="640"/>
      <c r="BD16" s="640"/>
      <c r="BE16" s="640"/>
      <c r="BF16" s="641"/>
      <c r="BG16" s="642" t="s">
        <v>233</v>
      </c>
      <c r="BH16" s="643"/>
      <c r="BI16" s="643"/>
      <c r="BJ16" s="643"/>
      <c r="BK16" s="643"/>
      <c r="BL16" s="643"/>
      <c r="BM16" s="643"/>
      <c r="BN16" s="644"/>
      <c r="BO16" s="675" t="s">
        <v>126</v>
      </c>
      <c r="BP16" s="675"/>
      <c r="BQ16" s="675"/>
      <c r="BR16" s="675"/>
      <c r="BS16" s="648" t="s">
        <v>227</v>
      </c>
      <c r="BT16" s="643"/>
      <c r="BU16" s="643"/>
      <c r="BV16" s="643"/>
      <c r="BW16" s="643"/>
      <c r="BX16" s="643"/>
      <c r="BY16" s="643"/>
      <c r="BZ16" s="643"/>
      <c r="CA16" s="643"/>
      <c r="CB16" s="689"/>
      <c r="CD16" s="681" t="s">
        <v>264</v>
      </c>
      <c r="CE16" s="682"/>
      <c r="CF16" s="682"/>
      <c r="CG16" s="682"/>
      <c r="CH16" s="682"/>
      <c r="CI16" s="682"/>
      <c r="CJ16" s="682"/>
      <c r="CK16" s="682"/>
      <c r="CL16" s="682"/>
      <c r="CM16" s="682"/>
      <c r="CN16" s="682"/>
      <c r="CO16" s="682"/>
      <c r="CP16" s="682"/>
      <c r="CQ16" s="683"/>
      <c r="CR16" s="642">
        <v>182785</v>
      </c>
      <c r="CS16" s="643"/>
      <c r="CT16" s="643"/>
      <c r="CU16" s="643"/>
      <c r="CV16" s="643"/>
      <c r="CW16" s="643"/>
      <c r="CX16" s="643"/>
      <c r="CY16" s="644"/>
      <c r="CZ16" s="675">
        <v>1.8</v>
      </c>
      <c r="DA16" s="675"/>
      <c r="DB16" s="675"/>
      <c r="DC16" s="675"/>
      <c r="DD16" s="648" t="s">
        <v>233</v>
      </c>
      <c r="DE16" s="643"/>
      <c r="DF16" s="643"/>
      <c r="DG16" s="643"/>
      <c r="DH16" s="643"/>
      <c r="DI16" s="643"/>
      <c r="DJ16" s="643"/>
      <c r="DK16" s="643"/>
      <c r="DL16" s="643"/>
      <c r="DM16" s="643"/>
      <c r="DN16" s="643"/>
      <c r="DO16" s="643"/>
      <c r="DP16" s="644"/>
      <c r="DQ16" s="648">
        <v>36</v>
      </c>
      <c r="DR16" s="643"/>
      <c r="DS16" s="643"/>
      <c r="DT16" s="643"/>
      <c r="DU16" s="643"/>
      <c r="DV16" s="643"/>
      <c r="DW16" s="643"/>
      <c r="DX16" s="643"/>
      <c r="DY16" s="643"/>
      <c r="DZ16" s="643"/>
      <c r="EA16" s="643"/>
      <c r="EB16" s="643"/>
      <c r="EC16" s="689"/>
    </row>
    <row r="17" spans="2:133" ht="11.25" customHeight="1" x14ac:dyDescent="0.15">
      <c r="B17" s="639" t="s">
        <v>265</v>
      </c>
      <c r="C17" s="640"/>
      <c r="D17" s="640"/>
      <c r="E17" s="640"/>
      <c r="F17" s="640"/>
      <c r="G17" s="640"/>
      <c r="H17" s="640"/>
      <c r="I17" s="640"/>
      <c r="J17" s="640"/>
      <c r="K17" s="640"/>
      <c r="L17" s="640"/>
      <c r="M17" s="640"/>
      <c r="N17" s="640"/>
      <c r="O17" s="640"/>
      <c r="P17" s="640"/>
      <c r="Q17" s="641"/>
      <c r="R17" s="642">
        <v>5988</v>
      </c>
      <c r="S17" s="643"/>
      <c r="T17" s="643"/>
      <c r="U17" s="643"/>
      <c r="V17" s="643"/>
      <c r="W17" s="643"/>
      <c r="X17" s="643"/>
      <c r="Y17" s="644"/>
      <c r="Z17" s="675">
        <v>0.1</v>
      </c>
      <c r="AA17" s="675"/>
      <c r="AB17" s="675"/>
      <c r="AC17" s="675"/>
      <c r="AD17" s="676">
        <v>5988</v>
      </c>
      <c r="AE17" s="676"/>
      <c r="AF17" s="676"/>
      <c r="AG17" s="676"/>
      <c r="AH17" s="676"/>
      <c r="AI17" s="676"/>
      <c r="AJ17" s="676"/>
      <c r="AK17" s="676"/>
      <c r="AL17" s="645">
        <v>0.1</v>
      </c>
      <c r="AM17" s="646"/>
      <c r="AN17" s="646"/>
      <c r="AO17" s="677"/>
      <c r="AP17" s="639" t="s">
        <v>266</v>
      </c>
      <c r="AQ17" s="640"/>
      <c r="AR17" s="640"/>
      <c r="AS17" s="640"/>
      <c r="AT17" s="640"/>
      <c r="AU17" s="640"/>
      <c r="AV17" s="640"/>
      <c r="AW17" s="640"/>
      <c r="AX17" s="640"/>
      <c r="AY17" s="640"/>
      <c r="AZ17" s="640"/>
      <c r="BA17" s="640"/>
      <c r="BB17" s="640"/>
      <c r="BC17" s="640"/>
      <c r="BD17" s="640"/>
      <c r="BE17" s="640"/>
      <c r="BF17" s="641"/>
      <c r="BG17" s="642" t="s">
        <v>126</v>
      </c>
      <c r="BH17" s="643"/>
      <c r="BI17" s="643"/>
      <c r="BJ17" s="643"/>
      <c r="BK17" s="643"/>
      <c r="BL17" s="643"/>
      <c r="BM17" s="643"/>
      <c r="BN17" s="644"/>
      <c r="BO17" s="675" t="s">
        <v>233</v>
      </c>
      <c r="BP17" s="675"/>
      <c r="BQ17" s="675"/>
      <c r="BR17" s="675"/>
      <c r="BS17" s="648" t="s">
        <v>227</v>
      </c>
      <c r="BT17" s="643"/>
      <c r="BU17" s="643"/>
      <c r="BV17" s="643"/>
      <c r="BW17" s="643"/>
      <c r="BX17" s="643"/>
      <c r="BY17" s="643"/>
      <c r="BZ17" s="643"/>
      <c r="CA17" s="643"/>
      <c r="CB17" s="689"/>
      <c r="CD17" s="681" t="s">
        <v>267</v>
      </c>
      <c r="CE17" s="682"/>
      <c r="CF17" s="682"/>
      <c r="CG17" s="682"/>
      <c r="CH17" s="682"/>
      <c r="CI17" s="682"/>
      <c r="CJ17" s="682"/>
      <c r="CK17" s="682"/>
      <c r="CL17" s="682"/>
      <c r="CM17" s="682"/>
      <c r="CN17" s="682"/>
      <c r="CO17" s="682"/>
      <c r="CP17" s="682"/>
      <c r="CQ17" s="683"/>
      <c r="CR17" s="642">
        <v>667610</v>
      </c>
      <c r="CS17" s="643"/>
      <c r="CT17" s="643"/>
      <c r="CU17" s="643"/>
      <c r="CV17" s="643"/>
      <c r="CW17" s="643"/>
      <c r="CX17" s="643"/>
      <c r="CY17" s="644"/>
      <c r="CZ17" s="675">
        <v>6.7</v>
      </c>
      <c r="DA17" s="675"/>
      <c r="DB17" s="675"/>
      <c r="DC17" s="675"/>
      <c r="DD17" s="648" t="s">
        <v>233</v>
      </c>
      <c r="DE17" s="643"/>
      <c r="DF17" s="643"/>
      <c r="DG17" s="643"/>
      <c r="DH17" s="643"/>
      <c r="DI17" s="643"/>
      <c r="DJ17" s="643"/>
      <c r="DK17" s="643"/>
      <c r="DL17" s="643"/>
      <c r="DM17" s="643"/>
      <c r="DN17" s="643"/>
      <c r="DO17" s="643"/>
      <c r="DP17" s="644"/>
      <c r="DQ17" s="648">
        <v>630156</v>
      </c>
      <c r="DR17" s="643"/>
      <c r="DS17" s="643"/>
      <c r="DT17" s="643"/>
      <c r="DU17" s="643"/>
      <c r="DV17" s="643"/>
      <c r="DW17" s="643"/>
      <c r="DX17" s="643"/>
      <c r="DY17" s="643"/>
      <c r="DZ17" s="643"/>
      <c r="EA17" s="643"/>
      <c r="EB17" s="643"/>
      <c r="EC17" s="689"/>
    </row>
    <row r="18" spans="2:133" ht="11.25" customHeight="1" x14ac:dyDescent="0.15">
      <c r="B18" s="639" t="s">
        <v>268</v>
      </c>
      <c r="C18" s="640"/>
      <c r="D18" s="640"/>
      <c r="E18" s="640"/>
      <c r="F18" s="640"/>
      <c r="G18" s="640"/>
      <c r="H18" s="640"/>
      <c r="I18" s="640"/>
      <c r="J18" s="640"/>
      <c r="K18" s="640"/>
      <c r="L18" s="640"/>
      <c r="M18" s="640"/>
      <c r="N18" s="640"/>
      <c r="O18" s="640"/>
      <c r="P18" s="640"/>
      <c r="Q18" s="641"/>
      <c r="R18" s="642">
        <v>13556</v>
      </c>
      <c r="S18" s="643"/>
      <c r="T18" s="643"/>
      <c r="U18" s="643"/>
      <c r="V18" s="643"/>
      <c r="W18" s="643"/>
      <c r="X18" s="643"/>
      <c r="Y18" s="644"/>
      <c r="Z18" s="675">
        <v>0.1</v>
      </c>
      <c r="AA18" s="675"/>
      <c r="AB18" s="675"/>
      <c r="AC18" s="675"/>
      <c r="AD18" s="676">
        <v>13556</v>
      </c>
      <c r="AE18" s="676"/>
      <c r="AF18" s="676"/>
      <c r="AG18" s="676"/>
      <c r="AH18" s="676"/>
      <c r="AI18" s="676"/>
      <c r="AJ18" s="676"/>
      <c r="AK18" s="676"/>
      <c r="AL18" s="645">
        <v>0.3</v>
      </c>
      <c r="AM18" s="646"/>
      <c r="AN18" s="646"/>
      <c r="AO18" s="677"/>
      <c r="AP18" s="639" t="s">
        <v>269</v>
      </c>
      <c r="AQ18" s="640"/>
      <c r="AR18" s="640"/>
      <c r="AS18" s="640"/>
      <c r="AT18" s="640"/>
      <c r="AU18" s="640"/>
      <c r="AV18" s="640"/>
      <c r="AW18" s="640"/>
      <c r="AX18" s="640"/>
      <c r="AY18" s="640"/>
      <c r="AZ18" s="640"/>
      <c r="BA18" s="640"/>
      <c r="BB18" s="640"/>
      <c r="BC18" s="640"/>
      <c r="BD18" s="640"/>
      <c r="BE18" s="640"/>
      <c r="BF18" s="641"/>
      <c r="BG18" s="642" t="s">
        <v>233</v>
      </c>
      <c r="BH18" s="643"/>
      <c r="BI18" s="643"/>
      <c r="BJ18" s="643"/>
      <c r="BK18" s="643"/>
      <c r="BL18" s="643"/>
      <c r="BM18" s="643"/>
      <c r="BN18" s="644"/>
      <c r="BO18" s="675" t="s">
        <v>233</v>
      </c>
      <c r="BP18" s="675"/>
      <c r="BQ18" s="675"/>
      <c r="BR18" s="675"/>
      <c r="BS18" s="648" t="s">
        <v>227</v>
      </c>
      <c r="BT18" s="643"/>
      <c r="BU18" s="643"/>
      <c r="BV18" s="643"/>
      <c r="BW18" s="643"/>
      <c r="BX18" s="643"/>
      <c r="BY18" s="643"/>
      <c r="BZ18" s="643"/>
      <c r="CA18" s="643"/>
      <c r="CB18" s="689"/>
      <c r="CD18" s="681" t="s">
        <v>270</v>
      </c>
      <c r="CE18" s="682"/>
      <c r="CF18" s="682"/>
      <c r="CG18" s="682"/>
      <c r="CH18" s="682"/>
      <c r="CI18" s="682"/>
      <c r="CJ18" s="682"/>
      <c r="CK18" s="682"/>
      <c r="CL18" s="682"/>
      <c r="CM18" s="682"/>
      <c r="CN18" s="682"/>
      <c r="CO18" s="682"/>
      <c r="CP18" s="682"/>
      <c r="CQ18" s="683"/>
      <c r="CR18" s="642" t="s">
        <v>233</v>
      </c>
      <c r="CS18" s="643"/>
      <c r="CT18" s="643"/>
      <c r="CU18" s="643"/>
      <c r="CV18" s="643"/>
      <c r="CW18" s="643"/>
      <c r="CX18" s="643"/>
      <c r="CY18" s="644"/>
      <c r="CZ18" s="675" t="s">
        <v>233</v>
      </c>
      <c r="DA18" s="675"/>
      <c r="DB18" s="675"/>
      <c r="DC18" s="675"/>
      <c r="DD18" s="648" t="s">
        <v>126</v>
      </c>
      <c r="DE18" s="643"/>
      <c r="DF18" s="643"/>
      <c r="DG18" s="643"/>
      <c r="DH18" s="643"/>
      <c r="DI18" s="643"/>
      <c r="DJ18" s="643"/>
      <c r="DK18" s="643"/>
      <c r="DL18" s="643"/>
      <c r="DM18" s="643"/>
      <c r="DN18" s="643"/>
      <c r="DO18" s="643"/>
      <c r="DP18" s="644"/>
      <c r="DQ18" s="648" t="s">
        <v>227</v>
      </c>
      <c r="DR18" s="643"/>
      <c r="DS18" s="643"/>
      <c r="DT18" s="643"/>
      <c r="DU18" s="643"/>
      <c r="DV18" s="643"/>
      <c r="DW18" s="643"/>
      <c r="DX18" s="643"/>
      <c r="DY18" s="643"/>
      <c r="DZ18" s="643"/>
      <c r="EA18" s="643"/>
      <c r="EB18" s="643"/>
      <c r="EC18" s="689"/>
    </row>
    <row r="19" spans="2:133" ht="11.25" customHeight="1" x14ac:dyDescent="0.15">
      <c r="B19" s="639" t="s">
        <v>271</v>
      </c>
      <c r="C19" s="640"/>
      <c r="D19" s="640"/>
      <c r="E19" s="640"/>
      <c r="F19" s="640"/>
      <c r="G19" s="640"/>
      <c r="H19" s="640"/>
      <c r="I19" s="640"/>
      <c r="J19" s="640"/>
      <c r="K19" s="640"/>
      <c r="L19" s="640"/>
      <c r="M19" s="640"/>
      <c r="N19" s="640"/>
      <c r="O19" s="640"/>
      <c r="P19" s="640"/>
      <c r="Q19" s="641"/>
      <c r="R19" s="642">
        <v>7849</v>
      </c>
      <c r="S19" s="643"/>
      <c r="T19" s="643"/>
      <c r="U19" s="643"/>
      <c r="V19" s="643"/>
      <c r="W19" s="643"/>
      <c r="X19" s="643"/>
      <c r="Y19" s="644"/>
      <c r="Z19" s="675">
        <v>0.1</v>
      </c>
      <c r="AA19" s="675"/>
      <c r="AB19" s="675"/>
      <c r="AC19" s="675"/>
      <c r="AD19" s="676">
        <v>7849</v>
      </c>
      <c r="AE19" s="676"/>
      <c r="AF19" s="676"/>
      <c r="AG19" s="676"/>
      <c r="AH19" s="676"/>
      <c r="AI19" s="676"/>
      <c r="AJ19" s="676"/>
      <c r="AK19" s="676"/>
      <c r="AL19" s="645">
        <v>0.2</v>
      </c>
      <c r="AM19" s="646"/>
      <c r="AN19" s="646"/>
      <c r="AO19" s="677"/>
      <c r="AP19" s="639" t="s">
        <v>272</v>
      </c>
      <c r="AQ19" s="640"/>
      <c r="AR19" s="640"/>
      <c r="AS19" s="640"/>
      <c r="AT19" s="640"/>
      <c r="AU19" s="640"/>
      <c r="AV19" s="640"/>
      <c r="AW19" s="640"/>
      <c r="AX19" s="640"/>
      <c r="AY19" s="640"/>
      <c r="AZ19" s="640"/>
      <c r="BA19" s="640"/>
      <c r="BB19" s="640"/>
      <c r="BC19" s="640"/>
      <c r="BD19" s="640"/>
      <c r="BE19" s="640"/>
      <c r="BF19" s="641"/>
      <c r="BG19" s="642" t="s">
        <v>126</v>
      </c>
      <c r="BH19" s="643"/>
      <c r="BI19" s="643"/>
      <c r="BJ19" s="643"/>
      <c r="BK19" s="643"/>
      <c r="BL19" s="643"/>
      <c r="BM19" s="643"/>
      <c r="BN19" s="644"/>
      <c r="BO19" s="675" t="s">
        <v>126</v>
      </c>
      <c r="BP19" s="675"/>
      <c r="BQ19" s="675"/>
      <c r="BR19" s="675"/>
      <c r="BS19" s="648" t="s">
        <v>227</v>
      </c>
      <c r="BT19" s="643"/>
      <c r="BU19" s="643"/>
      <c r="BV19" s="643"/>
      <c r="BW19" s="643"/>
      <c r="BX19" s="643"/>
      <c r="BY19" s="643"/>
      <c r="BZ19" s="643"/>
      <c r="CA19" s="643"/>
      <c r="CB19" s="689"/>
      <c r="CD19" s="681" t="s">
        <v>273</v>
      </c>
      <c r="CE19" s="682"/>
      <c r="CF19" s="682"/>
      <c r="CG19" s="682"/>
      <c r="CH19" s="682"/>
      <c r="CI19" s="682"/>
      <c r="CJ19" s="682"/>
      <c r="CK19" s="682"/>
      <c r="CL19" s="682"/>
      <c r="CM19" s="682"/>
      <c r="CN19" s="682"/>
      <c r="CO19" s="682"/>
      <c r="CP19" s="682"/>
      <c r="CQ19" s="683"/>
      <c r="CR19" s="642" t="s">
        <v>227</v>
      </c>
      <c r="CS19" s="643"/>
      <c r="CT19" s="643"/>
      <c r="CU19" s="643"/>
      <c r="CV19" s="643"/>
      <c r="CW19" s="643"/>
      <c r="CX19" s="643"/>
      <c r="CY19" s="644"/>
      <c r="CZ19" s="675" t="s">
        <v>233</v>
      </c>
      <c r="DA19" s="675"/>
      <c r="DB19" s="675"/>
      <c r="DC19" s="675"/>
      <c r="DD19" s="648" t="s">
        <v>233</v>
      </c>
      <c r="DE19" s="643"/>
      <c r="DF19" s="643"/>
      <c r="DG19" s="643"/>
      <c r="DH19" s="643"/>
      <c r="DI19" s="643"/>
      <c r="DJ19" s="643"/>
      <c r="DK19" s="643"/>
      <c r="DL19" s="643"/>
      <c r="DM19" s="643"/>
      <c r="DN19" s="643"/>
      <c r="DO19" s="643"/>
      <c r="DP19" s="644"/>
      <c r="DQ19" s="648" t="s">
        <v>233</v>
      </c>
      <c r="DR19" s="643"/>
      <c r="DS19" s="643"/>
      <c r="DT19" s="643"/>
      <c r="DU19" s="643"/>
      <c r="DV19" s="643"/>
      <c r="DW19" s="643"/>
      <c r="DX19" s="643"/>
      <c r="DY19" s="643"/>
      <c r="DZ19" s="643"/>
      <c r="EA19" s="643"/>
      <c r="EB19" s="643"/>
      <c r="EC19" s="689"/>
    </row>
    <row r="20" spans="2:133" ht="11.25" customHeight="1" x14ac:dyDescent="0.15">
      <c r="B20" s="639" t="s">
        <v>274</v>
      </c>
      <c r="C20" s="640"/>
      <c r="D20" s="640"/>
      <c r="E20" s="640"/>
      <c r="F20" s="640"/>
      <c r="G20" s="640"/>
      <c r="H20" s="640"/>
      <c r="I20" s="640"/>
      <c r="J20" s="640"/>
      <c r="K20" s="640"/>
      <c r="L20" s="640"/>
      <c r="M20" s="640"/>
      <c r="N20" s="640"/>
      <c r="O20" s="640"/>
      <c r="P20" s="640"/>
      <c r="Q20" s="641"/>
      <c r="R20" s="642">
        <v>4499</v>
      </c>
      <c r="S20" s="643"/>
      <c r="T20" s="643"/>
      <c r="U20" s="643"/>
      <c r="V20" s="643"/>
      <c r="W20" s="643"/>
      <c r="X20" s="643"/>
      <c r="Y20" s="644"/>
      <c r="Z20" s="675">
        <v>0</v>
      </c>
      <c r="AA20" s="675"/>
      <c r="AB20" s="675"/>
      <c r="AC20" s="675"/>
      <c r="AD20" s="676">
        <v>4499</v>
      </c>
      <c r="AE20" s="676"/>
      <c r="AF20" s="676"/>
      <c r="AG20" s="676"/>
      <c r="AH20" s="676"/>
      <c r="AI20" s="676"/>
      <c r="AJ20" s="676"/>
      <c r="AK20" s="676"/>
      <c r="AL20" s="645">
        <v>0.1</v>
      </c>
      <c r="AM20" s="646"/>
      <c r="AN20" s="646"/>
      <c r="AO20" s="677"/>
      <c r="AP20" s="639" t="s">
        <v>275</v>
      </c>
      <c r="AQ20" s="640"/>
      <c r="AR20" s="640"/>
      <c r="AS20" s="640"/>
      <c r="AT20" s="640"/>
      <c r="AU20" s="640"/>
      <c r="AV20" s="640"/>
      <c r="AW20" s="640"/>
      <c r="AX20" s="640"/>
      <c r="AY20" s="640"/>
      <c r="AZ20" s="640"/>
      <c r="BA20" s="640"/>
      <c r="BB20" s="640"/>
      <c r="BC20" s="640"/>
      <c r="BD20" s="640"/>
      <c r="BE20" s="640"/>
      <c r="BF20" s="641"/>
      <c r="BG20" s="642" t="s">
        <v>126</v>
      </c>
      <c r="BH20" s="643"/>
      <c r="BI20" s="643"/>
      <c r="BJ20" s="643"/>
      <c r="BK20" s="643"/>
      <c r="BL20" s="643"/>
      <c r="BM20" s="643"/>
      <c r="BN20" s="644"/>
      <c r="BO20" s="675" t="s">
        <v>227</v>
      </c>
      <c r="BP20" s="675"/>
      <c r="BQ20" s="675"/>
      <c r="BR20" s="675"/>
      <c r="BS20" s="648" t="s">
        <v>126</v>
      </c>
      <c r="BT20" s="643"/>
      <c r="BU20" s="643"/>
      <c r="BV20" s="643"/>
      <c r="BW20" s="643"/>
      <c r="BX20" s="643"/>
      <c r="BY20" s="643"/>
      <c r="BZ20" s="643"/>
      <c r="CA20" s="643"/>
      <c r="CB20" s="689"/>
      <c r="CD20" s="681" t="s">
        <v>276</v>
      </c>
      <c r="CE20" s="682"/>
      <c r="CF20" s="682"/>
      <c r="CG20" s="682"/>
      <c r="CH20" s="682"/>
      <c r="CI20" s="682"/>
      <c r="CJ20" s="682"/>
      <c r="CK20" s="682"/>
      <c r="CL20" s="682"/>
      <c r="CM20" s="682"/>
      <c r="CN20" s="682"/>
      <c r="CO20" s="682"/>
      <c r="CP20" s="682"/>
      <c r="CQ20" s="683"/>
      <c r="CR20" s="642">
        <v>10036068</v>
      </c>
      <c r="CS20" s="643"/>
      <c r="CT20" s="643"/>
      <c r="CU20" s="643"/>
      <c r="CV20" s="643"/>
      <c r="CW20" s="643"/>
      <c r="CX20" s="643"/>
      <c r="CY20" s="644"/>
      <c r="CZ20" s="675">
        <v>100</v>
      </c>
      <c r="DA20" s="675"/>
      <c r="DB20" s="675"/>
      <c r="DC20" s="675"/>
      <c r="DD20" s="648">
        <v>518428</v>
      </c>
      <c r="DE20" s="643"/>
      <c r="DF20" s="643"/>
      <c r="DG20" s="643"/>
      <c r="DH20" s="643"/>
      <c r="DI20" s="643"/>
      <c r="DJ20" s="643"/>
      <c r="DK20" s="643"/>
      <c r="DL20" s="643"/>
      <c r="DM20" s="643"/>
      <c r="DN20" s="643"/>
      <c r="DO20" s="643"/>
      <c r="DP20" s="644"/>
      <c r="DQ20" s="648">
        <v>5816200</v>
      </c>
      <c r="DR20" s="643"/>
      <c r="DS20" s="643"/>
      <c r="DT20" s="643"/>
      <c r="DU20" s="643"/>
      <c r="DV20" s="643"/>
      <c r="DW20" s="643"/>
      <c r="DX20" s="643"/>
      <c r="DY20" s="643"/>
      <c r="DZ20" s="643"/>
      <c r="EA20" s="643"/>
      <c r="EB20" s="643"/>
      <c r="EC20" s="689"/>
    </row>
    <row r="21" spans="2:133" ht="11.25" customHeight="1" x14ac:dyDescent="0.15">
      <c r="B21" s="639" t="s">
        <v>277</v>
      </c>
      <c r="C21" s="640"/>
      <c r="D21" s="640"/>
      <c r="E21" s="640"/>
      <c r="F21" s="640"/>
      <c r="G21" s="640"/>
      <c r="H21" s="640"/>
      <c r="I21" s="640"/>
      <c r="J21" s="640"/>
      <c r="K21" s="640"/>
      <c r="L21" s="640"/>
      <c r="M21" s="640"/>
      <c r="N21" s="640"/>
      <c r="O21" s="640"/>
      <c r="P21" s="640"/>
      <c r="Q21" s="641"/>
      <c r="R21" s="642">
        <v>1208</v>
      </c>
      <c r="S21" s="643"/>
      <c r="T21" s="643"/>
      <c r="U21" s="643"/>
      <c r="V21" s="643"/>
      <c r="W21" s="643"/>
      <c r="X21" s="643"/>
      <c r="Y21" s="644"/>
      <c r="Z21" s="675">
        <v>0</v>
      </c>
      <c r="AA21" s="675"/>
      <c r="AB21" s="675"/>
      <c r="AC21" s="675"/>
      <c r="AD21" s="676">
        <v>1208</v>
      </c>
      <c r="AE21" s="676"/>
      <c r="AF21" s="676"/>
      <c r="AG21" s="676"/>
      <c r="AH21" s="676"/>
      <c r="AI21" s="676"/>
      <c r="AJ21" s="676"/>
      <c r="AK21" s="676"/>
      <c r="AL21" s="645">
        <v>0</v>
      </c>
      <c r="AM21" s="646"/>
      <c r="AN21" s="646"/>
      <c r="AO21" s="677"/>
      <c r="AP21" s="736" t="s">
        <v>278</v>
      </c>
      <c r="AQ21" s="744"/>
      <c r="AR21" s="744"/>
      <c r="AS21" s="744"/>
      <c r="AT21" s="744"/>
      <c r="AU21" s="744"/>
      <c r="AV21" s="744"/>
      <c r="AW21" s="744"/>
      <c r="AX21" s="744"/>
      <c r="AY21" s="744"/>
      <c r="AZ21" s="744"/>
      <c r="BA21" s="744"/>
      <c r="BB21" s="744"/>
      <c r="BC21" s="744"/>
      <c r="BD21" s="744"/>
      <c r="BE21" s="744"/>
      <c r="BF21" s="738"/>
      <c r="BG21" s="642" t="s">
        <v>233</v>
      </c>
      <c r="BH21" s="643"/>
      <c r="BI21" s="643"/>
      <c r="BJ21" s="643"/>
      <c r="BK21" s="643"/>
      <c r="BL21" s="643"/>
      <c r="BM21" s="643"/>
      <c r="BN21" s="644"/>
      <c r="BO21" s="675" t="s">
        <v>126</v>
      </c>
      <c r="BP21" s="675"/>
      <c r="BQ21" s="675"/>
      <c r="BR21" s="675"/>
      <c r="BS21" s="648" t="s">
        <v>233</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279</v>
      </c>
      <c r="C22" s="640"/>
      <c r="D22" s="640"/>
      <c r="E22" s="640"/>
      <c r="F22" s="640"/>
      <c r="G22" s="640"/>
      <c r="H22" s="640"/>
      <c r="I22" s="640"/>
      <c r="J22" s="640"/>
      <c r="K22" s="640"/>
      <c r="L22" s="640"/>
      <c r="M22" s="640"/>
      <c r="N22" s="640"/>
      <c r="O22" s="640"/>
      <c r="P22" s="640"/>
      <c r="Q22" s="641"/>
      <c r="R22" s="642">
        <v>3127530</v>
      </c>
      <c r="S22" s="643"/>
      <c r="T22" s="643"/>
      <c r="U22" s="643"/>
      <c r="V22" s="643"/>
      <c r="W22" s="643"/>
      <c r="X22" s="643"/>
      <c r="Y22" s="644"/>
      <c r="Z22" s="675">
        <v>30.6</v>
      </c>
      <c r="AA22" s="675"/>
      <c r="AB22" s="675"/>
      <c r="AC22" s="675"/>
      <c r="AD22" s="676">
        <v>2610223</v>
      </c>
      <c r="AE22" s="676"/>
      <c r="AF22" s="676"/>
      <c r="AG22" s="676"/>
      <c r="AH22" s="676"/>
      <c r="AI22" s="676"/>
      <c r="AJ22" s="676"/>
      <c r="AK22" s="676"/>
      <c r="AL22" s="645">
        <v>55.8</v>
      </c>
      <c r="AM22" s="646"/>
      <c r="AN22" s="646"/>
      <c r="AO22" s="677"/>
      <c r="AP22" s="736" t="s">
        <v>280</v>
      </c>
      <c r="AQ22" s="744"/>
      <c r="AR22" s="744"/>
      <c r="AS22" s="744"/>
      <c r="AT22" s="744"/>
      <c r="AU22" s="744"/>
      <c r="AV22" s="744"/>
      <c r="AW22" s="744"/>
      <c r="AX22" s="744"/>
      <c r="AY22" s="744"/>
      <c r="AZ22" s="744"/>
      <c r="BA22" s="744"/>
      <c r="BB22" s="744"/>
      <c r="BC22" s="744"/>
      <c r="BD22" s="744"/>
      <c r="BE22" s="744"/>
      <c r="BF22" s="738"/>
      <c r="BG22" s="642" t="s">
        <v>126</v>
      </c>
      <c r="BH22" s="643"/>
      <c r="BI22" s="643"/>
      <c r="BJ22" s="643"/>
      <c r="BK22" s="643"/>
      <c r="BL22" s="643"/>
      <c r="BM22" s="643"/>
      <c r="BN22" s="644"/>
      <c r="BO22" s="675" t="s">
        <v>233</v>
      </c>
      <c r="BP22" s="675"/>
      <c r="BQ22" s="675"/>
      <c r="BR22" s="675"/>
      <c r="BS22" s="648" t="s">
        <v>233</v>
      </c>
      <c r="BT22" s="643"/>
      <c r="BU22" s="643"/>
      <c r="BV22" s="643"/>
      <c r="BW22" s="643"/>
      <c r="BX22" s="643"/>
      <c r="BY22" s="643"/>
      <c r="BZ22" s="643"/>
      <c r="CA22" s="643"/>
      <c r="CB22" s="689"/>
      <c r="CD22" s="746" t="s">
        <v>281</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282</v>
      </c>
      <c r="C23" s="640"/>
      <c r="D23" s="640"/>
      <c r="E23" s="640"/>
      <c r="F23" s="640"/>
      <c r="G23" s="640"/>
      <c r="H23" s="640"/>
      <c r="I23" s="640"/>
      <c r="J23" s="640"/>
      <c r="K23" s="640"/>
      <c r="L23" s="640"/>
      <c r="M23" s="640"/>
      <c r="N23" s="640"/>
      <c r="O23" s="640"/>
      <c r="P23" s="640"/>
      <c r="Q23" s="641"/>
      <c r="R23" s="642">
        <v>2610223</v>
      </c>
      <c r="S23" s="643"/>
      <c r="T23" s="643"/>
      <c r="U23" s="643"/>
      <c r="V23" s="643"/>
      <c r="W23" s="643"/>
      <c r="X23" s="643"/>
      <c r="Y23" s="644"/>
      <c r="Z23" s="675">
        <v>25.5</v>
      </c>
      <c r="AA23" s="675"/>
      <c r="AB23" s="675"/>
      <c r="AC23" s="675"/>
      <c r="AD23" s="676">
        <v>2610223</v>
      </c>
      <c r="AE23" s="676"/>
      <c r="AF23" s="676"/>
      <c r="AG23" s="676"/>
      <c r="AH23" s="676"/>
      <c r="AI23" s="676"/>
      <c r="AJ23" s="676"/>
      <c r="AK23" s="676"/>
      <c r="AL23" s="645">
        <v>55.8</v>
      </c>
      <c r="AM23" s="646"/>
      <c r="AN23" s="646"/>
      <c r="AO23" s="677"/>
      <c r="AP23" s="736" t="s">
        <v>283</v>
      </c>
      <c r="AQ23" s="744"/>
      <c r="AR23" s="744"/>
      <c r="AS23" s="744"/>
      <c r="AT23" s="744"/>
      <c r="AU23" s="744"/>
      <c r="AV23" s="744"/>
      <c r="AW23" s="744"/>
      <c r="AX23" s="744"/>
      <c r="AY23" s="744"/>
      <c r="AZ23" s="744"/>
      <c r="BA23" s="744"/>
      <c r="BB23" s="744"/>
      <c r="BC23" s="744"/>
      <c r="BD23" s="744"/>
      <c r="BE23" s="744"/>
      <c r="BF23" s="738"/>
      <c r="BG23" s="642" t="s">
        <v>233</v>
      </c>
      <c r="BH23" s="643"/>
      <c r="BI23" s="643"/>
      <c r="BJ23" s="643"/>
      <c r="BK23" s="643"/>
      <c r="BL23" s="643"/>
      <c r="BM23" s="643"/>
      <c r="BN23" s="644"/>
      <c r="BO23" s="675" t="s">
        <v>227</v>
      </c>
      <c r="BP23" s="675"/>
      <c r="BQ23" s="675"/>
      <c r="BR23" s="675"/>
      <c r="BS23" s="648" t="s">
        <v>126</v>
      </c>
      <c r="BT23" s="643"/>
      <c r="BU23" s="643"/>
      <c r="BV23" s="643"/>
      <c r="BW23" s="643"/>
      <c r="BX23" s="643"/>
      <c r="BY23" s="643"/>
      <c r="BZ23" s="643"/>
      <c r="CA23" s="643"/>
      <c r="CB23" s="689"/>
      <c r="CD23" s="746" t="s">
        <v>221</v>
      </c>
      <c r="CE23" s="747"/>
      <c r="CF23" s="747"/>
      <c r="CG23" s="747"/>
      <c r="CH23" s="747"/>
      <c r="CI23" s="747"/>
      <c r="CJ23" s="747"/>
      <c r="CK23" s="747"/>
      <c r="CL23" s="747"/>
      <c r="CM23" s="747"/>
      <c r="CN23" s="747"/>
      <c r="CO23" s="747"/>
      <c r="CP23" s="747"/>
      <c r="CQ23" s="748"/>
      <c r="CR23" s="746" t="s">
        <v>284</v>
      </c>
      <c r="CS23" s="747"/>
      <c r="CT23" s="747"/>
      <c r="CU23" s="747"/>
      <c r="CV23" s="747"/>
      <c r="CW23" s="747"/>
      <c r="CX23" s="747"/>
      <c r="CY23" s="748"/>
      <c r="CZ23" s="746" t="s">
        <v>285</v>
      </c>
      <c r="DA23" s="747"/>
      <c r="DB23" s="747"/>
      <c r="DC23" s="748"/>
      <c r="DD23" s="746" t="s">
        <v>286</v>
      </c>
      <c r="DE23" s="747"/>
      <c r="DF23" s="747"/>
      <c r="DG23" s="747"/>
      <c r="DH23" s="747"/>
      <c r="DI23" s="747"/>
      <c r="DJ23" s="747"/>
      <c r="DK23" s="748"/>
      <c r="DL23" s="755" t="s">
        <v>287</v>
      </c>
      <c r="DM23" s="756"/>
      <c r="DN23" s="756"/>
      <c r="DO23" s="756"/>
      <c r="DP23" s="756"/>
      <c r="DQ23" s="756"/>
      <c r="DR23" s="756"/>
      <c r="DS23" s="756"/>
      <c r="DT23" s="756"/>
      <c r="DU23" s="756"/>
      <c r="DV23" s="757"/>
      <c r="DW23" s="746" t="s">
        <v>288</v>
      </c>
      <c r="DX23" s="747"/>
      <c r="DY23" s="747"/>
      <c r="DZ23" s="747"/>
      <c r="EA23" s="747"/>
      <c r="EB23" s="747"/>
      <c r="EC23" s="748"/>
    </row>
    <row r="24" spans="2:133" ht="11.25" customHeight="1" x14ac:dyDescent="0.15">
      <c r="B24" s="639" t="s">
        <v>289</v>
      </c>
      <c r="C24" s="640"/>
      <c r="D24" s="640"/>
      <c r="E24" s="640"/>
      <c r="F24" s="640"/>
      <c r="G24" s="640"/>
      <c r="H24" s="640"/>
      <c r="I24" s="640"/>
      <c r="J24" s="640"/>
      <c r="K24" s="640"/>
      <c r="L24" s="640"/>
      <c r="M24" s="640"/>
      <c r="N24" s="640"/>
      <c r="O24" s="640"/>
      <c r="P24" s="640"/>
      <c r="Q24" s="641"/>
      <c r="R24" s="642">
        <v>217612</v>
      </c>
      <c r="S24" s="643"/>
      <c r="T24" s="643"/>
      <c r="U24" s="643"/>
      <c r="V24" s="643"/>
      <c r="W24" s="643"/>
      <c r="X24" s="643"/>
      <c r="Y24" s="644"/>
      <c r="Z24" s="675">
        <v>2.1</v>
      </c>
      <c r="AA24" s="675"/>
      <c r="AB24" s="675"/>
      <c r="AC24" s="675"/>
      <c r="AD24" s="676" t="s">
        <v>126</v>
      </c>
      <c r="AE24" s="676"/>
      <c r="AF24" s="676"/>
      <c r="AG24" s="676"/>
      <c r="AH24" s="676"/>
      <c r="AI24" s="676"/>
      <c r="AJ24" s="676"/>
      <c r="AK24" s="676"/>
      <c r="AL24" s="645" t="s">
        <v>126</v>
      </c>
      <c r="AM24" s="646"/>
      <c r="AN24" s="646"/>
      <c r="AO24" s="677"/>
      <c r="AP24" s="736" t="s">
        <v>290</v>
      </c>
      <c r="AQ24" s="744"/>
      <c r="AR24" s="744"/>
      <c r="AS24" s="744"/>
      <c r="AT24" s="744"/>
      <c r="AU24" s="744"/>
      <c r="AV24" s="744"/>
      <c r="AW24" s="744"/>
      <c r="AX24" s="744"/>
      <c r="AY24" s="744"/>
      <c r="AZ24" s="744"/>
      <c r="BA24" s="744"/>
      <c r="BB24" s="744"/>
      <c r="BC24" s="744"/>
      <c r="BD24" s="744"/>
      <c r="BE24" s="744"/>
      <c r="BF24" s="738"/>
      <c r="BG24" s="642" t="s">
        <v>227</v>
      </c>
      <c r="BH24" s="643"/>
      <c r="BI24" s="643"/>
      <c r="BJ24" s="643"/>
      <c r="BK24" s="643"/>
      <c r="BL24" s="643"/>
      <c r="BM24" s="643"/>
      <c r="BN24" s="644"/>
      <c r="BO24" s="675" t="s">
        <v>233</v>
      </c>
      <c r="BP24" s="675"/>
      <c r="BQ24" s="675"/>
      <c r="BR24" s="675"/>
      <c r="BS24" s="648" t="s">
        <v>233</v>
      </c>
      <c r="BT24" s="643"/>
      <c r="BU24" s="643"/>
      <c r="BV24" s="643"/>
      <c r="BW24" s="643"/>
      <c r="BX24" s="643"/>
      <c r="BY24" s="643"/>
      <c r="BZ24" s="643"/>
      <c r="CA24" s="643"/>
      <c r="CB24" s="689"/>
      <c r="CD24" s="700" t="s">
        <v>291</v>
      </c>
      <c r="CE24" s="701"/>
      <c r="CF24" s="701"/>
      <c r="CG24" s="701"/>
      <c r="CH24" s="701"/>
      <c r="CI24" s="701"/>
      <c r="CJ24" s="701"/>
      <c r="CK24" s="701"/>
      <c r="CL24" s="701"/>
      <c r="CM24" s="701"/>
      <c r="CN24" s="701"/>
      <c r="CO24" s="701"/>
      <c r="CP24" s="701"/>
      <c r="CQ24" s="702"/>
      <c r="CR24" s="697">
        <v>2897073</v>
      </c>
      <c r="CS24" s="698"/>
      <c r="CT24" s="698"/>
      <c r="CU24" s="698"/>
      <c r="CV24" s="698"/>
      <c r="CW24" s="698"/>
      <c r="CX24" s="698"/>
      <c r="CY24" s="741"/>
      <c r="CZ24" s="742">
        <v>28.9</v>
      </c>
      <c r="DA24" s="713"/>
      <c r="DB24" s="713"/>
      <c r="DC24" s="745"/>
      <c r="DD24" s="740">
        <v>2108639</v>
      </c>
      <c r="DE24" s="698"/>
      <c r="DF24" s="698"/>
      <c r="DG24" s="698"/>
      <c r="DH24" s="698"/>
      <c r="DI24" s="698"/>
      <c r="DJ24" s="698"/>
      <c r="DK24" s="741"/>
      <c r="DL24" s="740">
        <v>1998314</v>
      </c>
      <c r="DM24" s="698"/>
      <c r="DN24" s="698"/>
      <c r="DO24" s="698"/>
      <c r="DP24" s="698"/>
      <c r="DQ24" s="698"/>
      <c r="DR24" s="698"/>
      <c r="DS24" s="698"/>
      <c r="DT24" s="698"/>
      <c r="DU24" s="698"/>
      <c r="DV24" s="741"/>
      <c r="DW24" s="742">
        <v>41.1</v>
      </c>
      <c r="DX24" s="713"/>
      <c r="DY24" s="713"/>
      <c r="DZ24" s="713"/>
      <c r="EA24" s="713"/>
      <c r="EB24" s="713"/>
      <c r="EC24" s="743"/>
    </row>
    <row r="25" spans="2:133" ht="11.25" customHeight="1" x14ac:dyDescent="0.15">
      <c r="B25" s="639" t="s">
        <v>292</v>
      </c>
      <c r="C25" s="640"/>
      <c r="D25" s="640"/>
      <c r="E25" s="640"/>
      <c r="F25" s="640"/>
      <c r="G25" s="640"/>
      <c r="H25" s="640"/>
      <c r="I25" s="640"/>
      <c r="J25" s="640"/>
      <c r="K25" s="640"/>
      <c r="L25" s="640"/>
      <c r="M25" s="640"/>
      <c r="N25" s="640"/>
      <c r="O25" s="640"/>
      <c r="P25" s="640"/>
      <c r="Q25" s="641"/>
      <c r="R25" s="642">
        <v>299695</v>
      </c>
      <c r="S25" s="643"/>
      <c r="T25" s="643"/>
      <c r="U25" s="643"/>
      <c r="V25" s="643"/>
      <c r="W25" s="643"/>
      <c r="X25" s="643"/>
      <c r="Y25" s="644"/>
      <c r="Z25" s="675">
        <v>2.9</v>
      </c>
      <c r="AA25" s="675"/>
      <c r="AB25" s="675"/>
      <c r="AC25" s="675"/>
      <c r="AD25" s="676" t="s">
        <v>233</v>
      </c>
      <c r="AE25" s="676"/>
      <c r="AF25" s="676"/>
      <c r="AG25" s="676"/>
      <c r="AH25" s="676"/>
      <c r="AI25" s="676"/>
      <c r="AJ25" s="676"/>
      <c r="AK25" s="676"/>
      <c r="AL25" s="645" t="s">
        <v>233</v>
      </c>
      <c r="AM25" s="646"/>
      <c r="AN25" s="646"/>
      <c r="AO25" s="677"/>
      <c r="AP25" s="736" t="s">
        <v>293</v>
      </c>
      <c r="AQ25" s="744"/>
      <c r="AR25" s="744"/>
      <c r="AS25" s="744"/>
      <c r="AT25" s="744"/>
      <c r="AU25" s="744"/>
      <c r="AV25" s="744"/>
      <c r="AW25" s="744"/>
      <c r="AX25" s="744"/>
      <c r="AY25" s="744"/>
      <c r="AZ25" s="744"/>
      <c r="BA25" s="744"/>
      <c r="BB25" s="744"/>
      <c r="BC25" s="744"/>
      <c r="BD25" s="744"/>
      <c r="BE25" s="744"/>
      <c r="BF25" s="738"/>
      <c r="BG25" s="642" t="s">
        <v>233</v>
      </c>
      <c r="BH25" s="643"/>
      <c r="BI25" s="643"/>
      <c r="BJ25" s="643"/>
      <c r="BK25" s="643"/>
      <c r="BL25" s="643"/>
      <c r="BM25" s="643"/>
      <c r="BN25" s="644"/>
      <c r="BO25" s="675" t="s">
        <v>227</v>
      </c>
      <c r="BP25" s="675"/>
      <c r="BQ25" s="675"/>
      <c r="BR25" s="675"/>
      <c r="BS25" s="648" t="s">
        <v>233</v>
      </c>
      <c r="BT25" s="643"/>
      <c r="BU25" s="643"/>
      <c r="BV25" s="643"/>
      <c r="BW25" s="643"/>
      <c r="BX25" s="643"/>
      <c r="BY25" s="643"/>
      <c r="BZ25" s="643"/>
      <c r="CA25" s="643"/>
      <c r="CB25" s="689"/>
      <c r="CD25" s="681" t="s">
        <v>294</v>
      </c>
      <c r="CE25" s="682"/>
      <c r="CF25" s="682"/>
      <c r="CG25" s="682"/>
      <c r="CH25" s="682"/>
      <c r="CI25" s="682"/>
      <c r="CJ25" s="682"/>
      <c r="CK25" s="682"/>
      <c r="CL25" s="682"/>
      <c r="CM25" s="682"/>
      <c r="CN25" s="682"/>
      <c r="CO25" s="682"/>
      <c r="CP25" s="682"/>
      <c r="CQ25" s="683"/>
      <c r="CR25" s="642">
        <v>1334345</v>
      </c>
      <c r="CS25" s="661"/>
      <c r="CT25" s="661"/>
      <c r="CU25" s="661"/>
      <c r="CV25" s="661"/>
      <c r="CW25" s="661"/>
      <c r="CX25" s="661"/>
      <c r="CY25" s="662"/>
      <c r="CZ25" s="645">
        <v>13.3</v>
      </c>
      <c r="DA25" s="663"/>
      <c r="DB25" s="663"/>
      <c r="DC25" s="664"/>
      <c r="DD25" s="648">
        <v>1217209</v>
      </c>
      <c r="DE25" s="661"/>
      <c r="DF25" s="661"/>
      <c r="DG25" s="661"/>
      <c r="DH25" s="661"/>
      <c r="DI25" s="661"/>
      <c r="DJ25" s="661"/>
      <c r="DK25" s="662"/>
      <c r="DL25" s="648">
        <v>1109736</v>
      </c>
      <c r="DM25" s="661"/>
      <c r="DN25" s="661"/>
      <c r="DO25" s="661"/>
      <c r="DP25" s="661"/>
      <c r="DQ25" s="661"/>
      <c r="DR25" s="661"/>
      <c r="DS25" s="661"/>
      <c r="DT25" s="661"/>
      <c r="DU25" s="661"/>
      <c r="DV25" s="662"/>
      <c r="DW25" s="645">
        <v>22.8</v>
      </c>
      <c r="DX25" s="663"/>
      <c r="DY25" s="663"/>
      <c r="DZ25" s="663"/>
      <c r="EA25" s="663"/>
      <c r="EB25" s="663"/>
      <c r="EC25" s="684"/>
    </row>
    <row r="26" spans="2:133" ht="11.25" customHeight="1" x14ac:dyDescent="0.15">
      <c r="B26" s="639" t="s">
        <v>295</v>
      </c>
      <c r="C26" s="640"/>
      <c r="D26" s="640"/>
      <c r="E26" s="640"/>
      <c r="F26" s="640"/>
      <c r="G26" s="640"/>
      <c r="H26" s="640"/>
      <c r="I26" s="640"/>
      <c r="J26" s="640"/>
      <c r="K26" s="640"/>
      <c r="L26" s="640"/>
      <c r="M26" s="640"/>
      <c r="N26" s="640"/>
      <c r="O26" s="640"/>
      <c r="P26" s="640"/>
      <c r="Q26" s="641"/>
      <c r="R26" s="642">
        <v>5170849</v>
      </c>
      <c r="S26" s="643"/>
      <c r="T26" s="643"/>
      <c r="U26" s="643"/>
      <c r="V26" s="643"/>
      <c r="W26" s="643"/>
      <c r="X26" s="643"/>
      <c r="Y26" s="644"/>
      <c r="Z26" s="675">
        <v>50.6</v>
      </c>
      <c r="AA26" s="675"/>
      <c r="AB26" s="675"/>
      <c r="AC26" s="675"/>
      <c r="AD26" s="676">
        <v>4653542</v>
      </c>
      <c r="AE26" s="676"/>
      <c r="AF26" s="676"/>
      <c r="AG26" s="676"/>
      <c r="AH26" s="676"/>
      <c r="AI26" s="676"/>
      <c r="AJ26" s="676"/>
      <c r="AK26" s="676"/>
      <c r="AL26" s="645">
        <v>99.6</v>
      </c>
      <c r="AM26" s="646"/>
      <c r="AN26" s="646"/>
      <c r="AO26" s="677"/>
      <c r="AP26" s="736" t="s">
        <v>296</v>
      </c>
      <c r="AQ26" s="737"/>
      <c r="AR26" s="737"/>
      <c r="AS26" s="737"/>
      <c r="AT26" s="737"/>
      <c r="AU26" s="737"/>
      <c r="AV26" s="737"/>
      <c r="AW26" s="737"/>
      <c r="AX26" s="737"/>
      <c r="AY26" s="737"/>
      <c r="AZ26" s="737"/>
      <c r="BA26" s="737"/>
      <c r="BB26" s="737"/>
      <c r="BC26" s="737"/>
      <c r="BD26" s="737"/>
      <c r="BE26" s="737"/>
      <c r="BF26" s="738"/>
      <c r="BG26" s="642" t="s">
        <v>227</v>
      </c>
      <c r="BH26" s="643"/>
      <c r="BI26" s="643"/>
      <c r="BJ26" s="643"/>
      <c r="BK26" s="643"/>
      <c r="BL26" s="643"/>
      <c r="BM26" s="643"/>
      <c r="BN26" s="644"/>
      <c r="BO26" s="675" t="s">
        <v>126</v>
      </c>
      <c r="BP26" s="675"/>
      <c r="BQ26" s="675"/>
      <c r="BR26" s="675"/>
      <c r="BS26" s="648" t="s">
        <v>233</v>
      </c>
      <c r="BT26" s="643"/>
      <c r="BU26" s="643"/>
      <c r="BV26" s="643"/>
      <c r="BW26" s="643"/>
      <c r="BX26" s="643"/>
      <c r="BY26" s="643"/>
      <c r="BZ26" s="643"/>
      <c r="CA26" s="643"/>
      <c r="CB26" s="689"/>
      <c r="CD26" s="681" t="s">
        <v>297</v>
      </c>
      <c r="CE26" s="682"/>
      <c r="CF26" s="682"/>
      <c r="CG26" s="682"/>
      <c r="CH26" s="682"/>
      <c r="CI26" s="682"/>
      <c r="CJ26" s="682"/>
      <c r="CK26" s="682"/>
      <c r="CL26" s="682"/>
      <c r="CM26" s="682"/>
      <c r="CN26" s="682"/>
      <c r="CO26" s="682"/>
      <c r="CP26" s="682"/>
      <c r="CQ26" s="683"/>
      <c r="CR26" s="642">
        <v>816138</v>
      </c>
      <c r="CS26" s="643"/>
      <c r="CT26" s="643"/>
      <c r="CU26" s="643"/>
      <c r="CV26" s="643"/>
      <c r="CW26" s="643"/>
      <c r="CX26" s="643"/>
      <c r="CY26" s="644"/>
      <c r="CZ26" s="645">
        <v>8.1</v>
      </c>
      <c r="DA26" s="663"/>
      <c r="DB26" s="663"/>
      <c r="DC26" s="664"/>
      <c r="DD26" s="648">
        <v>745837</v>
      </c>
      <c r="DE26" s="643"/>
      <c r="DF26" s="643"/>
      <c r="DG26" s="643"/>
      <c r="DH26" s="643"/>
      <c r="DI26" s="643"/>
      <c r="DJ26" s="643"/>
      <c r="DK26" s="644"/>
      <c r="DL26" s="648" t="s">
        <v>233</v>
      </c>
      <c r="DM26" s="643"/>
      <c r="DN26" s="643"/>
      <c r="DO26" s="643"/>
      <c r="DP26" s="643"/>
      <c r="DQ26" s="643"/>
      <c r="DR26" s="643"/>
      <c r="DS26" s="643"/>
      <c r="DT26" s="643"/>
      <c r="DU26" s="643"/>
      <c r="DV26" s="644"/>
      <c r="DW26" s="645" t="s">
        <v>227</v>
      </c>
      <c r="DX26" s="663"/>
      <c r="DY26" s="663"/>
      <c r="DZ26" s="663"/>
      <c r="EA26" s="663"/>
      <c r="EB26" s="663"/>
      <c r="EC26" s="684"/>
    </row>
    <row r="27" spans="2:133" ht="11.25" customHeight="1" x14ac:dyDescent="0.15">
      <c r="B27" s="639" t="s">
        <v>298</v>
      </c>
      <c r="C27" s="640"/>
      <c r="D27" s="640"/>
      <c r="E27" s="640"/>
      <c r="F27" s="640"/>
      <c r="G27" s="640"/>
      <c r="H27" s="640"/>
      <c r="I27" s="640"/>
      <c r="J27" s="640"/>
      <c r="K27" s="640"/>
      <c r="L27" s="640"/>
      <c r="M27" s="640"/>
      <c r="N27" s="640"/>
      <c r="O27" s="640"/>
      <c r="P27" s="640"/>
      <c r="Q27" s="641"/>
      <c r="R27" s="642">
        <v>1636</v>
      </c>
      <c r="S27" s="643"/>
      <c r="T27" s="643"/>
      <c r="U27" s="643"/>
      <c r="V27" s="643"/>
      <c r="W27" s="643"/>
      <c r="X27" s="643"/>
      <c r="Y27" s="644"/>
      <c r="Z27" s="675">
        <v>0</v>
      </c>
      <c r="AA27" s="675"/>
      <c r="AB27" s="675"/>
      <c r="AC27" s="675"/>
      <c r="AD27" s="676">
        <v>1636</v>
      </c>
      <c r="AE27" s="676"/>
      <c r="AF27" s="676"/>
      <c r="AG27" s="676"/>
      <c r="AH27" s="676"/>
      <c r="AI27" s="676"/>
      <c r="AJ27" s="676"/>
      <c r="AK27" s="676"/>
      <c r="AL27" s="645">
        <v>0</v>
      </c>
      <c r="AM27" s="646"/>
      <c r="AN27" s="646"/>
      <c r="AO27" s="677"/>
      <c r="AP27" s="639" t="s">
        <v>299</v>
      </c>
      <c r="AQ27" s="640"/>
      <c r="AR27" s="640"/>
      <c r="AS27" s="640"/>
      <c r="AT27" s="640"/>
      <c r="AU27" s="640"/>
      <c r="AV27" s="640"/>
      <c r="AW27" s="640"/>
      <c r="AX27" s="640"/>
      <c r="AY27" s="640"/>
      <c r="AZ27" s="640"/>
      <c r="BA27" s="640"/>
      <c r="BB27" s="640"/>
      <c r="BC27" s="640"/>
      <c r="BD27" s="640"/>
      <c r="BE27" s="640"/>
      <c r="BF27" s="641"/>
      <c r="BG27" s="642">
        <v>1531874</v>
      </c>
      <c r="BH27" s="643"/>
      <c r="BI27" s="643"/>
      <c r="BJ27" s="643"/>
      <c r="BK27" s="643"/>
      <c r="BL27" s="643"/>
      <c r="BM27" s="643"/>
      <c r="BN27" s="644"/>
      <c r="BO27" s="675">
        <v>100</v>
      </c>
      <c r="BP27" s="675"/>
      <c r="BQ27" s="675"/>
      <c r="BR27" s="675"/>
      <c r="BS27" s="648" t="s">
        <v>126</v>
      </c>
      <c r="BT27" s="643"/>
      <c r="BU27" s="643"/>
      <c r="BV27" s="643"/>
      <c r="BW27" s="643"/>
      <c r="BX27" s="643"/>
      <c r="BY27" s="643"/>
      <c r="BZ27" s="643"/>
      <c r="CA27" s="643"/>
      <c r="CB27" s="689"/>
      <c r="CD27" s="681" t="s">
        <v>300</v>
      </c>
      <c r="CE27" s="682"/>
      <c r="CF27" s="682"/>
      <c r="CG27" s="682"/>
      <c r="CH27" s="682"/>
      <c r="CI27" s="682"/>
      <c r="CJ27" s="682"/>
      <c r="CK27" s="682"/>
      <c r="CL27" s="682"/>
      <c r="CM27" s="682"/>
      <c r="CN27" s="682"/>
      <c r="CO27" s="682"/>
      <c r="CP27" s="682"/>
      <c r="CQ27" s="683"/>
      <c r="CR27" s="642">
        <v>895118</v>
      </c>
      <c r="CS27" s="661"/>
      <c r="CT27" s="661"/>
      <c r="CU27" s="661"/>
      <c r="CV27" s="661"/>
      <c r="CW27" s="661"/>
      <c r="CX27" s="661"/>
      <c r="CY27" s="662"/>
      <c r="CZ27" s="645">
        <v>8.9</v>
      </c>
      <c r="DA27" s="663"/>
      <c r="DB27" s="663"/>
      <c r="DC27" s="664"/>
      <c r="DD27" s="648">
        <v>261274</v>
      </c>
      <c r="DE27" s="661"/>
      <c r="DF27" s="661"/>
      <c r="DG27" s="661"/>
      <c r="DH27" s="661"/>
      <c r="DI27" s="661"/>
      <c r="DJ27" s="661"/>
      <c r="DK27" s="662"/>
      <c r="DL27" s="648">
        <v>258422</v>
      </c>
      <c r="DM27" s="661"/>
      <c r="DN27" s="661"/>
      <c r="DO27" s="661"/>
      <c r="DP27" s="661"/>
      <c r="DQ27" s="661"/>
      <c r="DR27" s="661"/>
      <c r="DS27" s="661"/>
      <c r="DT27" s="661"/>
      <c r="DU27" s="661"/>
      <c r="DV27" s="662"/>
      <c r="DW27" s="645">
        <v>5.3</v>
      </c>
      <c r="DX27" s="663"/>
      <c r="DY27" s="663"/>
      <c r="DZ27" s="663"/>
      <c r="EA27" s="663"/>
      <c r="EB27" s="663"/>
      <c r="EC27" s="684"/>
    </row>
    <row r="28" spans="2:133" ht="11.25" customHeight="1" x14ac:dyDescent="0.15">
      <c r="B28" s="639" t="s">
        <v>301</v>
      </c>
      <c r="C28" s="640"/>
      <c r="D28" s="640"/>
      <c r="E28" s="640"/>
      <c r="F28" s="640"/>
      <c r="G28" s="640"/>
      <c r="H28" s="640"/>
      <c r="I28" s="640"/>
      <c r="J28" s="640"/>
      <c r="K28" s="640"/>
      <c r="L28" s="640"/>
      <c r="M28" s="640"/>
      <c r="N28" s="640"/>
      <c r="O28" s="640"/>
      <c r="P28" s="640"/>
      <c r="Q28" s="641"/>
      <c r="R28" s="642">
        <v>15023</v>
      </c>
      <c r="S28" s="643"/>
      <c r="T28" s="643"/>
      <c r="U28" s="643"/>
      <c r="V28" s="643"/>
      <c r="W28" s="643"/>
      <c r="X28" s="643"/>
      <c r="Y28" s="644"/>
      <c r="Z28" s="675">
        <v>0.1</v>
      </c>
      <c r="AA28" s="675"/>
      <c r="AB28" s="675"/>
      <c r="AC28" s="675"/>
      <c r="AD28" s="676" t="s">
        <v>233</v>
      </c>
      <c r="AE28" s="676"/>
      <c r="AF28" s="676"/>
      <c r="AG28" s="676"/>
      <c r="AH28" s="676"/>
      <c r="AI28" s="676"/>
      <c r="AJ28" s="676"/>
      <c r="AK28" s="676"/>
      <c r="AL28" s="645" t="s">
        <v>227</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302</v>
      </c>
      <c r="CE28" s="682"/>
      <c r="CF28" s="682"/>
      <c r="CG28" s="682"/>
      <c r="CH28" s="682"/>
      <c r="CI28" s="682"/>
      <c r="CJ28" s="682"/>
      <c r="CK28" s="682"/>
      <c r="CL28" s="682"/>
      <c r="CM28" s="682"/>
      <c r="CN28" s="682"/>
      <c r="CO28" s="682"/>
      <c r="CP28" s="682"/>
      <c r="CQ28" s="683"/>
      <c r="CR28" s="642">
        <v>667610</v>
      </c>
      <c r="CS28" s="643"/>
      <c r="CT28" s="643"/>
      <c r="CU28" s="643"/>
      <c r="CV28" s="643"/>
      <c r="CW28" s="643"/>
      <c r="CX28" s="643"/>
      <c r="CY28" s="644"/>
      <c r="CZ28" s="645">
        <v>6.7</v>
      </c>
      <c r="DA28" s="663"/>
      <c r="DB28" s="663"/>
      <c r="DC28" s="664"/>
      <c r="DD28" s="648">
        <v>630156</v>
      </c>
      <c r="DE28" s="643"/>
      <c r="DF28" s="643"/>
      <c r="DG28" s="643"/>
      <c r="DH28" s="643"/>
      <c r="DI28" s="643"/>
      <c r="DJ28" s="643"/>
      <c r="DK28" s="644"/>
      <c r="DL28" s="648">
        <v>630156</v>
      </c>
      <c r="DM28" s="643"/>
      <c r="DN28" s="643"/>
      <c r="DO28" s="643"/>
      <c r="DP28" s="643"/>
      <c r="DQ28" s="643"/>
      <c r="DR28" s="643"/>
      <c r="DS28" s="643"/>
      <c r="DT28" s="643"/>
      <c r="DU28" s="643"/>
      <c r="DV28" s="644"/>
      <c r="DW28" s="645">
        <v>13</v>
      </c>
      <c r="DX28" s="663"/>
      <c r="DY28" s="663"/>
      <c r="DZ28" s="663"/>
      <c r="EA28" s="663"/>
      <c r="EB28" s="663"/>
      <c r="EC28" s="684"/>
    </row>
    <row r="29" spans="2:133" ht="11.25" customHeight="1" x14ac:dyDescent="0.15">
      <c r="B29" s="639" t="s">
        <v>303</v>
      </c>
      <c r="C29" s="640"/>
      <c r="D29" s="640"/>
      <c r="E29" s="640"/>
      <c r="F29" s="640"/>
      <c r="G29" s="640"/>
      <c r="H29" s="640"/>
      <c r="I29" s="640"/>
      <c r="J29" s="640"/>
      <c r="K29" s="640"/>
      <c r="L29" s="640"/>
      <c r="M29" s="640"/>
      <c r="N29" s="640"/>
      <c r="O29" s="640"/>
      <c r="P29" s="640"/>
      <c r="Q29" s="641"/>
      <c r="R29" s="642">
        <v>56998</v>
      </c>
      <c r="S29" s="643"/>
      <c r="T29" s="643"/>
      <c r="U29" s="643"/>
      <c r="V29" s="643"/>
      <c r="W29" s="643"/>
      <c r="X29" s="643"/>
      <c r="Y29" s="644"/>
      <c r="Z29" s="675">
        <v>0.6</v>
      </c>
      <c r="AA29" s="675"/>
      <c r="AB29" s="675"/>
      <c r="AC29" s="675"/>
      <c r="AD29" s="676">
        <v>4880</v>
      </c>
      <c r="AE29" s="676"/>
      <c r="AF29" s="676"/>
      <c r="AG29" s="676"/>
      <c r="AH29" s="676"/>
      <c r="AI29" s="676"/>
      <c r="AJ29" s="676"/>
      <c r="AK29" s="676"/>
      <c r="AL29" s="645">
        <v>0.1</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304</v>
      </c>
      <c r="CE29" s="728"/>
      <c r="CF29" s="681" t="s">
        <v>305</v>
      </c>
      <c r="CG29" s="682"/>
      <c r="CH29" s="682"/>
      <c r="CI29" s="682"/>
      <c r="CJ29" s="682"/>
      <c r="CK29" s="682"/>
      <c r="CL29" s="682"/>
      <c r="CM29" s="682"/>
      <c r="CN29" s="682"/>
      <c r="CO29" s="682"/>
      <c r="CP29" s="682"/>
      <c r="CQ29" s="683"/>
      <c r="CR29" s="642">
        <v>667610</v>
      </c>
      <c r="CS29" s="661"/>
      <c r="CT29" s="661"/>
      <c r="CU29" s="661"/>
      <c r="CV29" s="661"/>
      <c r="CW29" s="661"/>
      <c r="CX29" s="661"/>
      <c r="CY29" s="662"/>
      <c r="CZ29" s="645">
        <v>6.7</v>
      </c>
      <c r="DA29" s="663"/>
      <c r="DB29" s="663"/>
      <c r="DC29" s="664"/>
      <c r="DD29" s="648">
        <v>630156</v>
      </c>
      <c r="DE29" s="661"/>
      <c r="DF29" s="661"/>
      <c r="DG29" s="661"/>
      <c r="DH29" s="661"/>
      <c r="DI29" s="661"/>
      <c r="DJ29" s="661"/>
      <c r="DK29" s="662"/>
      <c r="DL29" s="648">
        <v>630156</v>
      </c>
      <c r="DM29" s="661"/>
      <c r="DN29" s="661"/>
      <c r="DO29" s="661"/>
      <c r="DP29" s="661"/>
      <c r="DQ29" s="661"/>
      <c r="DR29" s="661"/>
      <c r="DS29" s="661"/>
      <c r="DT29" s="661"/>
      <c r="DU29" s="661"/>
      <c r="DV29" s="662"/>
      <c r="DW29" s="645">
        <v>13</v>
      </c>
      <c r="DX29" s="663"/>
      <c r="DY29" s="663"/>
      <c r="DZ29" s="663"/>
      <c r="EA29" s="663"/>
      <c r="EB29" s="663"/>
      <c r="EC29" s="684"/>
    </row>
    <row r="30" spans="2:133" ht="11.25" customHeight="1" x14ac:dyDescent="0.15">
      <c r="B30" s="639" t="s">
        <v>306</v>
      </c>
      <c r="C30" s="640"/>
      <c r="D30" s="640"/>
      <c r="E30" s="640"/>
      <c r="F30" s="640"/>
      <c r="G30" s="640"/>
      <c r="H30" s="640"/>
      <c r="I30" s="640"/>
      <c r="J30" s="640"/>
      <c r="K30" s="640"/>
      <c r="L30" s="640"/>
      <c r="M30" s="640"/>
      <c r="N30" s="640"/>
      <c r="O30" s="640"/>
      <c r="P30" s="640"/>
      <c r="Q30" s="641"/>
      <c r="R30" s="642">
        <v>9446</v>
      </c>
      <c r="S30" s="643"/>
      <c r="T30" s="643"/>
      <c r="U30" s="643"/>
      <c r="V30" s="643"/>
      <c r="W30" s="643"/>
      <c r="X30" s="643"/>
      <c r="Y30" s="644"/>
      <c r="Z30" s="675">
        <v>0.1</v>
      </c>
      <c r="AA30" s="675"/>
      <c r="AB30" s="675"/>
      <c r="AC30" s="675"/>
      <c r="AD30" s="676" t="s">
        <v>233</v>
      </c>
      <c r="AE30" s="676"/>
      <c r="AF30" s="676"/>
      <c r="AG30" s="676"/>
      <c r="AH30" s="676"/>
      <c r="AI30" s="676"/>
      <c r="AJ30" s="676"/>
      <c r="AK30" s="676"/>
      <c r="AL30" s="645" t="s">
        <v>233</v>
      </c>
      <c r="AM30" s="646"/>
      <c r="AN30" s="646"/>
      <c r="AO30" s="677"/>
      <c r="AP30" s="703" t="s">
        <v>221</v>
      </c>
      <c r="AQ30" s="704"/>
      <c r="AR30" s="704"/>
      <c r="AS30" s="704"/>
      <c r="AT30" s="704"/>
      <c r="AU30" s="704"/>
      <c r="AV30" s="704"/>
      <c r="AW30" s="704"/>
      <c r="AX30" s="704"/>
      <c r="AY30" s="704"/>
      <c r="AZ30" s="704"/>
      <c r="BA30" s="704"/>
      <c r="BB30" s="704"/>
      <c r="BC30" s="704"/>
      <c r="BD30" s="704"/>
      <c r="BE30" s="704"/>
      <c r="BF30" s="705"/>
      <c r="BG30" s="703" t="s">
        <v>307</v>
      </c>
      <c r="BH30" s="716"/>
      <c r="BI30" s="716"/>
      <c r="BJ30" s="716"/>
      <c r="BK30" s="716"/>
      <c r="BL30" s="716"/>
      <c r="BM30" s="716"/>
      <c r="BN30" s="716"/>
      <c r="BO30" s="716"/>
      <c r="BP30" s="716"/>
      <c r="BQ30" s="717"/>
      <c r="BR30" s="703" t="s">
        <v>308</v>
      </c>
      <c r="BS30" s="716"/>
      <c r="BT30" s="716"/>
      <c r="BU30" s="716"/>
      <c r="BV30" s="716"/>
      <c r="BW30" s="716"/>
      <c r="BX30" s="716"/>
      <c r="BY30" s="716"/>
      <c r="BZ30" s="716"/>
      <c r="CA30" s="716"/>
      <c r="CB30" s="717"/>
      <c r="CD30" s="729"/>
      <c r="CE30" s="730"/>
      <c r="CF30" s="681" t="s">
        <v>309</v>
      </c>
      <c r="CG30" s="682"/>
      <c r="CH30" s="682"/>
      <c r="CI30" s="682"/>
      <c r="CJ30" s="682"/>
      <c r="CK30" s="682"/>
      <c r="CL30" s="682"/>
      <c r="CM30" s="682"/>
      <c r="CN30" s="682"/>
      <c r="CO30" s="682"/>
      <c r="CP30" s="682"/>
      <c r="CQ30" s="683"/>
      <c r="CR30" s="642">
        <v>637809</v>
      </c>
      <c r="CS30" s="643"/>
      <c r="CT30" s="643"/>
      <c r="CU30" s="643"/>
      <c r="CV30" s="643"/>
      <c r="CW30" s="643"/>
      <c r="CX30" s="643"/>
      <c r="CY30" s="644"/>
      <c r="CZ30" s="645">
        <v>6.4</v>
      </c>
      <c r="DA30" s="663"/>
      <c r="DB30" s="663"/>
      <c r="DC30" s="664"/>
      <c r="DD30" s="648">
        <v>603556</v>
      </c>
      <c r="DE30" s="643"/>
      <c r="DF30" s="643"/>
      <c r="DG30" s="643"/>
      <c r="DH30" s="643"/>
      <c r="DI30" s="643"/>
      <c r="DJ30" s="643"/>
      <c r="DK30" s="644"/>
      <c r="DL30" s="648">
        <v>603556</v>
      </c>
      <c r="DM30" s="643"/>
      <c r="DN30" s="643"/>
      <c r="DO30" s="643"/>
      <c r="DP30" s="643"/>
      <c r="DQ30" s="643"/>
      <c r="DR30" s="643"/>
      <c r="DS30" s="643"/>
      <c r="DT30" s="643"/>
      <c r="DU30" s="643"/>
      <c r="DV30" s="644"/>
      <c r="DW30" s="645">
        <v>12.4</v>
      </c>
      <c r="DX30" s="663"/>
      <c r="DY30" s="663"/>
      <c r="DZ30" s="663"/>
      <c r="EA30" s="663"/>
      <c r="EB30" s="663"/>
      <c r="EC30" s="684"/>
    </row>
    <row r="31" spans="2:133" ht="11.25" customHeight="1" x14ac:dyDescent="0.15">
      <c r="B31" s="639" t="s">
        <v>310</v>
      </c>
      <c r="C31" s="640"/>
      <c r="D31" s="640"/>
      <c r="E31" s="640"/>
      <c r="F31" s="640"/>
      <c r="G31" s="640"/>
      <c r="H31" s="640"/>
      <c r="I31" s="640"/>
      <c r="J31" s="640"/>
      <c r="K31" s="640"/>
      <c r="L31" s="640"/>
      <c r="M31" s="640"/>
      <c r="N31" s="640"/>
      <c r="O31" s="640"/>
      <c r="P31" s="640"/>
      <c r="Q31" s="641"/>
      <c r="R31" s="642">
        <v>2885586</v>
      </c>
      <c r="S31" s="643"/>
      <c r="T31" s="643"/>
      <c r="U31" s="643"/>
      <c r="V31" s="643"/>
      <c r="W31" s="643"/>
      <c r="X31" s="643"/>
      <c r="Y31" s="644"/>
      <c r="Z31" s="675">
        <v>28.2</v>
      </c>
      <c r="AA31" s="675"/>
      <c r="AB31" s="675"/>
      <c r="AC31" s="675"/>
      <c r="AD31" s="676" t="s">
        <v>227</v>
      </c>
      <c r="AE31" s="676"/>
      <c r="AF31" s="676"/>
      <c r="AG31" s="676"/>
      <c r="AH31" s="676"/>
      <c r="AI31" s="676"/>
      <c r="AJ31" s="676"/>
      <c r="AK31" s="676"/>
      <c r="AL31" s="645" t="s">
        <v>227</v>
      </c>
      <c r="AM31" s="646"/>
      <c r="AN31" s="646"/>
      <c r="AO31" s="677"/>
      <c r="AP31" s="718" t="s">
        <v>311</v>
      </c>
      <c r="AQ31" s="719"/>
      <c r="AR31" s="719"/>
      <c r="AS31" s="719"/>
      <c r="AT31" s="724" t="s">
        <v>312</v>
      </c>
      <c r="AU31" s="231"/>
      <c r="AV31" s="231"/>
      <c r="AW31" s="231"/>
      <c r="AX31" s="708" t="s">
        <v>186</v>
      </c>
      <c r="AY31" s="709"/>
      <c r="AZ31" s="709"/>
      <c r="BA31" s="709"/>
      <c r="BB31" s="709"/>
      <c r="BC31" s="709"/>
      <c r="BD31" s="709"/>
      <c r="BE31" s="709"/>
      <c r="BF31" s="710"/>
      <c r="BG31" s="711">
        <v>98.7</v>
      </c>
      <c r="BH31" s="712"/>
      <c r="BI31" s="712"/>
      <c r="BJ31" s="712"/>
      <c r="BK31" s="712"/>
      <c r="BL31" s="712"/>
      <c r="BM31" s="713">
        <v>95.5</v>
      </c>
      <c r="BN31" s="712"/>
      <c r="BO31" s="712"/>
      <c r="BP31" s="712"/>
      <c r="BQ31" s="714"/>
      <c r="BR31" s="711">
        <v>98.5</v>
      </c>
      <c r="BS31" s="712"/>
      <c r="BT31" s="712"/>
      <c r="BU31" s="712"/>
      <c r="BV31" s="712"/>
      <c r="BW31" s="712"/>
      <c r="BX31" s="713">
        <v>95.2</v>
      </c>
      <c r="BY31" s="712"/>
      <c r="BZ31" s="712"/>
      <c r="CA31" s="712"/>
      <c r="CB31" s="714"/>
      <c r="CD31" s="729"/>
      <c r="CE31" s="730"/>
      <c r="CF31" s="681" t="s">
        <v>313</v>
      </c>
      <c r="CG31" s="682"/>
      <c r="CH31" s="682"/>
      <c r="CI31" s="682"/>
      <c r="CJ31" s="682"/>
      <c r="CK31" s="682"/>
      <c r="CL31" s="682"/>
      <c r="CM31" s="682"/>
      <c r="CN31" s="682"/>
      <c r="CO31" s="682"/>
      <c r="CP31" s="682"/>
      <c r="CQ31" s="683"/>
      <c r="CR31" s="642">
        <v>29801</v>
      </c>
      <c r="CS31" s="661"/>
      <c r="CT31" s="661"/>
      <c r="CU31" s="661"/>
      <c r="CV31" s="661"/>
      <c r="CW31" s="661"/>
      <c r="CX31" s="661"/>
      <c r="CY31" s="662"/>
      <c r="CZ31" s="645">
        <v>0.3</v>
      </c>
      <c r="DA31" s="663"/>
      <c r="DB31" s="663"/>
      <c r="DC31" s="664"/>
      <c r="DD31" s="648">
        <v>26600</v>
      </c>
      <c r="DE31" s="661"/>
      <c r="DF31" s="661"/>
      <c r="DG31" s="661"/>
      <c r="DH31" s="661"/>
      <c r="DI31" s="661"/>
      <c r="DJ31" s="661"/>
      <c r="DK31" s="662"/>
      <c r="DL31" s="648">
        <v>26600</v>
      </c>
      <c r="DM31" s="661"/>
      <c r="DN31" s="661"/>
      <c r="DO31" s="661"/>
      <c r="DP31" s="661"/>
      <c r="DQ31" s="661"/>
      <c r="DR31" s="661"/>
      <c r="DS31" s="661"/>
      <c r="DT31" s="661"/>
      <c r="DU31" s="661"/>
      <c r="DV31" s="662"/>
      <c r="DW31" s="645">
        <v>0.5</v>
      </c>
      <c r="DX31" s="663"/>
      <c r="DY31" s="663"/>
      <c r="DZ31" s="663"/>
      <c r="EA31" s="663"/>
      <c r="EB31" s="663"/>
      <c r="EC31" s="684"/>
    </row>
    <row r="32" spans="2:133" ht="11.25" customHeight="1" x14ac:dyDescent="0.15">
      <c r="B32" s="733" t="s">
        <v>314</v>
      </c>
      <c r="C32" s="734"/>
      <c r="D32" s="734"/>
      <c r="E32" s="734"/>
      <c r="F32" s="734"/>
      <c r="G32" s="734"/>
      <c r="H32" s="734"/>
      <c r="I32" s="734"/>
      <c r="J32" s="734"/>
      <c r="K32" s="734"/>
      <c r="L32" s="734"/>
      <c r="M32" s="734"/>
      <c r="N32" s="734"/>
      <c r="O32" s="734"/>
      <c r="P32" s="734"/>
      <c r="Q32" s="735"/>
      <c r="R32" s="642" t="s">
        <v>126</v>
      </c>
      <c r="S32" s="643"/>
      <c r="T32" s="643"/>
      <c r="U32" s="643"/>
      <c r="V32" s="643"/>
      <c r="W32" s="643"/>
      <c r="X32" s="643"/>
      <c r="Y32" s="644"/>
      <c r="Z32" s="675" t="s">
        <v>227</v>
      </c>
      <c r="AA32" s="675"/>
      <c r="AB32" s="675"/>
      <c r="AC32" s="675"/>
      <c r="AD32" s="676" t="s">
        <v>126</v>
      </c>
      <c r="AE32" s="676"/>
      <c r="AF32" s="676"/>
      <c r="AG32" s="676"/>
      <c r="AH32" s="676"/>
      <c r="AI32" s="676"/>
      <c r="AJ32" s="676"/>
      <c r="AK32" s="676"/>
      <c r="AL32" s="645" t="s">
        <v>227</v>
      </c>
      <c r="AM32" s="646"/>
      <c r="AN32" s="646"/>
      <c r="AO32" s="677"/>
      <c r="AP32" s="720"/>
      <c r="AQ32" s="721"/>
      <c r="AR32" s="721"/>
      <c r="AS32" s="721"/>
      <c r="AT32" s="725"/>
      <c r="AU32" s="230" t="s">
        <v>315</v>
      </c>
      <c r="AV32" s="230"/>
      <c r="AW32" s="230"/>
      <c r="AX32" s="639" t="s">
        <v>316</v>
      </c>
      <c r="AY32" s="640"/>
      <c r="AZ32" s="640"/>
      <c r="BA32" s="640"/>
      <c r="BB32" s="640"/>
      <c r="BC32" s="640"/>
      <c r="BD32" s="640"/>
      <c r="BE32" s="640"/>
      <c r="BF32" s="641"/>
      <c r="BG32" s="715">
        <v>99</v>
      </c>
      <c r="BH32" s="661"/>
      <c r="BI32" s="661"/>
      <c r="BJ32" s="661"/>
      <c r="BK32" s="661"/>
      <c r="BL32" s="661"/>
      <c r="BM32" s="646">
        <v>97.6</v>
      </c>
      <c r="BN32" s="707"/>
      <c r="BO32" s="707"/>
      <c r="BP32" s="707"/>
      <c r="BQ32" s="688"/>
      <c r="BR32" s="715">
        <v>98.9</v>
      </c>
      <c r="BS32" s="661"/>
      <c r="BT32" s="661"/>
      <c r="BU32" s="661"/>
      <c r="BV32" s="661"/>
      <c r="BW32" s="661"/>
      <c r="BX32" s="646">
        <v>97.3</v>
      </c>
      <c r="BY32" s="707"/>
      <c r="BZ32" s="707"/>
      <c r="CA32" s="707"/>
      <c r="CB32" s="688"/>
      <c r="CD32" s="731"/>
      <c r="CE32" s="732"/>
      <c r="CF32" s="681" t="s">
        <v>317</v>
      </c>
      <c r="CG32" s="682"/>
      <c r="CH32" s="682"/>
      <c r="CI32" s="682"/>
      <c r="CJ32" s="682"/>
      <c r="CK32" s="682"/>
      <c r="CL32" s="682"/>
      <c r="CM32" s="682"/>
      <c r="CN32" s="682"/>
      <c r="CO32" s="682"/>
      <c r="CP32" s="682"/>
      <c r="CQ32" s="683"/>
      <c r="CR32" s="642" t="s">
        <v>227</v>
      </c>
      <c r="CS32" s="643"/>
      <c r="CT32" s="643"/>
      <c r="CU32" s="643"/>
      <c r="CV32" s="643"/>
      <c r="CW32" s="643"/>
      <c r="CX32" s="643"/>
      <c r="CY32" s="644"/>
      <c r="CZ32" s="645" t="s">
        <v>227</v>
      </c>
      <c r="DA32" s="663"/>
      <c r="DB32" s="663"/>
      <c r="DC32" s="664"/>
      <c r="DD32" s="648" t="s">
        <v>126</v>
      </c>
      <c r="DE32" s="643"/>
      <c r="DF32" s="643"/>
      <c r="DG32" s="643"/>
      <c r="DH32" s="643"/>
      <c r="DI32" s="643"/>
      <c r="DJ32" s="643"/>
      <c r="DK32" s="644"/>
      <c r="DL32" s="648" t="s">
        <v>173</v>
      </c>
      <c r="DM32" s="643"/>
      <c r="DN32" s="643"/>
      <c r="DO32" s="643"/>
      <c r="DP32" s="643"/>
      <c r="DQ32" s="643"/>
      <c r="DR32" s="643"/>
      <c r="DS32" s="643"/>
      <c r="DT32" s="643"/>
      <c r="DU32" s="643"/>
      <c r="DV32" s="644"/>
      <c r="DW32" s="645" t="s">
        <v>227</v>
      </c>
      <c r="DX32" s="663"/>
      <c r="DY32" s="663"/>
      <c r="DZ32" s="663"/>
      <c r="EA32" s="663"/>
      <c r="EB32" s="663"/>
      <c r="EC32" s="684"/>
    </row>
    <row r="33" spans="2:133" ht="11.25" customHeight="1" x14ac:dyDescent="0.15">
      <c r="B33" s="639" t="s">
        <v>318</v>
      </c>
      <c r="C33" s="640"/>
      <c r="D33" s="640"/>
      <c r="E33" s="640"/>
      <c r="F33" s="640"/>
      <c r="G33" s="640"/>
      <c r="H33" s="640"/>
      <c r="I33" s="640"/>
      <c r="J33" s="640"/>
      <c r="K33" s="640"/>
      <c r="L33" s="640"/>
      <c r="M33" s="640"/>
      <c r="N33" s="640"/>
      <c r="O33" s="640"/>
      <c r="P33" s="640"/>
      <c r="Q33" s="641"/>
      <c r="R33" s="642">
        <v>891324</v>
      </c>
      <c r="S33" s="643"/>
      <c r="T33" s="643"/>
      <c r="U33" s="643"/>
      <c r="V33" s="643"/>
      <c r="W33" s="643"/>
      <c r="X33" s="643"/>
      <c r="Y33" s="644"/>
      <c r="Z33" s="675">
        <v>8.6999999999999993</v>
      </c>
      <c r="AA33" s="675"/>
      <c r="AB33" s="675"/>
      <c r="AC33" s="675"/>
      <c r="AD33" s="676" t="s">
        <v>233</v>
      </c>
      <c r="AE33" s="676"/>
      <c r="AF33" s="676"/>
      <c r="AG33" s="676"/>
      <c r="AH33" s="676"/>
      <c r="AI33" s="676"/>
      <c r="AJ33" s="676"/>
      <c r="AK33" s="676"/>
      <c r="AL33" s="645" t="s">
        <v>233</v>
      </c>
      <c r="AM33" s="646"/>
      <c r="AN33" s="646"/>
      <c r="AO33" s="677"/>
      <c r="AP33" s="722"/>
      <c r="AQ33" s="723"/>
      <c r="AR33" s="723"/>
      <c r="AS33" s="723"/>
      <c r="AT33" s="726"/>
      <c r="AU33" s="232"/>
      <c r="AV33" s="232"/>
      <c r="AW33" s="232"/>
      <c r="AX33" s="623" t="s">
        <v>319</v>
      </c>
      <c r="AY33" s="624"/>
      <c r="AZ33" s="624"/>
      <c r="BA33" s="624"/>
      <c r="BB33" s="624"/>
      <c r="BC33" s="624"/>
      <c r="BD33" s="624"/>
      <c r="BE33" s="624"/>
      <c r="BF33" s="625"/>
      <c r="BG33" s="706">
        <v>98.3</v>
      </c>
      <c r="BH33" s="627"/>
      <c r="BI33" s="627"/>
      <c r="BJ33" s="627"/>
      <c r="BK33" s="627"/>
      <c r="BL33" s="627"/>
      <c r="BM33" s="669">
        <v>93.4</v>
      </c>
      <c r="BN33" s="627"/>
      <c r="BO33" s="627"/>
      <c r="BP33" s="627"/>
      <c r="BQ33" s="671"/>
      <c r="BR33" s="706">
        <v>98.1</v>
      </c>
      <c r="BS33" s="627"/>
      <c r="BT33" s="627"/>
      <c r="BU33" s="627"/>
      <c r="BV33" s="627"/>
      <c r="BW33" s="627"/>
      <c r="BX33" s="669">
        <v>93</v>
      </c>
      <c r="BY33" s="627"/>
      <c r="BZ33" s="627"/>
      <c r="CA33" s="627"/>
      <c r="CB33" s="671"/>
      <c r="CD33" s="681" t="s">
        <v>320</v>
      </c>
      <c r="CE33" s="682"/>
      <c r="CF33" s="682"/>
      <c r="CG33" s="682"/>
      <c r="CH33" s="682"/>
      <c r="CI33" s="682"/>
      <c r="CJ33" s="682"/>
      <c r="CK33" s="682"/>
      <c r="CL33" s="682"/>
      <c r="CM33" s="682"/>
      <c r="CN33" s="682"/>
      <c r="CO33" s="682"/>
      <c r="CP33" s="682"/>
      <c r="CQ33" s="683"/>
      <c r="CR33" s="642">
        <v>6437782</v>
      </c>
      <c r="CS33" s="661"/>
      <c r="CT33" s="661"/>
      <c r="CU33" s="661"/>
      <c r="CV33" s="661"/>
      <c r="CW33" s="661"/>
      <c r="CX33" s="661"/>
      <c r="CY33" s="662"/>
      <c r="CZ33" s="645">
        <v>64.099999999999994</v>
      </c>
      <c r="DA33" s="663"/>
      <c r="DB33" s="663"/>
      <c r="DC33" s="664"/>
      <c r="DD33" s="648">
        <v>3624215</v>
      </c>
      <c r="DE33" s="661"/>
      <c r="DF33" s="661"/>
      <c r="DG33" s="661"/>
      <c r="DH33" s="661"/>
      <c r="DI33" s="661"/>
      <c r="DJ33" s="661"/>
      <c r="DK33" s="662"/>
      <c r="DL33" s="648">
        <v>2327348</v>
      </c>
      <c r="DM33" s="661"/>
      <c r="DN33" s="661"/>
      <c r="DO33" s="661"/>
      <c r="DP33" s="661"/>
      <c r="DQ33" s="661"/>
      <c r="DR33" s="661"/>
      <c r="DS33" s="661"/>
      <c r="DT33" s="661"/>
      <c r="DU33" s="661"/>
      <c r="DV33" s="662"/>
      <c r="DW33" s="645">
        <v>47.9</v>
      </c>
      <c r="DX33" s="663"/>
      <c r="DY33" s="663"/>
      <c r="DZ33" s="663"/>
      <c r="EA33" s="663"/>
      <c r="EB33" s="663"/>
      <c r="EC33" s="684"/>
    </row>
    <row r="34" spans="2:133" ht="11.25" customHeight="1" x14ac:dyDescent="0.15">
      <c r="B34" s="639" t="s">
        <v>321</v>
      </c>
      <c r="C34" s="640"/>
      <c r="D34" s="640"/>
      <c r="E34" s="640"/>
      <c r="F34" s="640"/>
      <c r="G34" s="640"/>
      <c r="H34" s="640"/>
      <c r="I34" s="640"/>
      <c r="J34" s="640"/>
      <c r="K34" s="640"/>
      <c r="L34" s="640"/>
      <c r="M34" s="640"/>
      <c r="N34" s="640"/>
      <c r="O34" s="640"/>
      <c r="P34" s="640"/>
      <c r="Q34" s="641"/>
      <c r="R34" s="642">
        <v>20022</v>
      </c>
      <c r="S34" s="643"/>
      <c r="T34" s="643"/>
      <c r="U34" s="643"/>
      <c r="V34" s="643"/>
      <c r="W34" s="643"/>
      <c r="X34" s="643"/>
      <c r="Y34" s="644"/>
      <c r="Z34" s="675">
        <v>0.2</v>
      </c>
      <c r="AA34" s="675"/>
      <c r="AB34" s="675"/>
      <c r="AC34" s="675"/>
      <c r="AD34" s="676">
        <v>13843</v>
      </c>
      <c r="AE34" s="676"/>
      <c r="AF34" s="676"/>
      <c r="AG34" s="676"/>
      <c r="AH34" s="676"/>
      <c r="AI34" s="676"/>
      <c r="AJ34" s="676"/>
      <c r="AK34" s="676"/>
      <c r="AL34" s="645">
        <v>0.3</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322</v>
      </c>
      <c r="CE34" s="682"/>
      <c r="CF34" s="682"/>
      <c r="CG34" s="682"/>
      <c r="CH34" s="682"/>
      <c r="CI34" s="682"/>
      <c r="CJ34" s="682"/>
      <c r="CK34" s="682"/>
      <c r="CL34" s="682"/>
      <c r="CM34" s="682"/>
      <c r="CN34" s="682"/>
      <c r="CO34" s="682"/>
      <c r="CP34" s="682"/>
      <c r="CQ34" s="683"/>
      <c r="CR34" s="642">
        <v>1353173</v>
      </c>
      <c r="CS34" s="643"/>
      <c r="CT34" s="643"/>
      <c r="CU34" s="643"/>
      <c r="CV34" s="643"/>
      <c r="CW34" s="643"/>
      <c r="CX34" s="643"/>
      <c r="CY34" s="644"/>
      <c r="CZ34" s="645">
        <v>13.5</v>
      </c>
      <c r="DA34" s="663"/>
      <c r="DB34" s="663"/>
      <c r="DC34" s="664"/>
      <c r="DD34" s="648">
        <v>826892</v>
      </c>
      <c r="DE34" s="643"/>
      <c r="DF34" s="643"/>
      <c r="DG34" s="643"/>
      <c r="DH34" s="643"/>
      <c r="DI34" s="643"/>
      <c r="DJ34" s="643"/>
      <c r="DK34" s="644"/>
      <c r="DL34" s="648">
        <v>633683</v>
      </c>
      <c r="DM34" s="643"/>
      <c r="DN34" s="643"/>
      <c r="DO34" s="643"/>
      <c r="DP34" s="643"/>
      <c r="DQ34" s="643"/>
      <c r="DR34" s="643"/>
      <c r="DS34" s="643"/>
      <c r="DT34" s="643"/>
      <c r="DU34" s="643"/>
      <c r="DV34" s="644"/>
      <c r="DW34" s="645">
        <v>13</v>
      </c>
      <c r="DX34" s="663"/>
      <c r="DY34" s="663"/>
      <c r="DZ34" s="663"/>
      <c r="EA34" s="663"/>
      <c r="EB34" s="663"/>
      <c r="EC34" s="684"/>
    </row>
    <row r="35" spans="2:133" ht="11.25" customHeight="1" x14ac:dyDescent="0.15">
      <c r="B35" s="639" t="s">
        <v>323</v>
      </c>
      <c r="C35" s="640"/>
      <c r="D35" s="640"/>
      <c r="E35" s="640"/>
      <c r="F35" s="640"/>
      <c r="G35" s="640"/>
      <c r="H35" s="640"/>
      <c r="I35" s="640"/>
      <c r="J35" s="640"/>
      <c r="K35" s="640"/>
      <c r="L35" s="640"/>
      <c r="M35" s="640"/>
      <c r="N35" s="640"/>
      <c r="O35" s="640"/>
      <c r="P35" s="640"/>
      <c r="Q35" s="641"/>
      <c r="R35" s="642">
        <v>38156</v>
      </c>
      <c r="S35" s="643"/>
      <c r="T35" s="643"/>
      <c r="U35" s="643"/>
      <c r="V35" s="643"/>
      <c r="W35" s="643"/>
      <c r="X35" s="643"/>
      <c r="Y35" s="644"/>
      <c r="Z35" s="675">
        <v>0.4</v>
      </c>
      <c r="AA35" s="675"/>
      <c r="AB35" s="675"/>
      <c r="AC35" s="675"/>
      <c r="AD35" s="676" t="s">
        <v>233</v>
      </c>
      <c r="AE35" s="676"/>
      <c r="AF35" s="676"/>
      <c r="AG35" s="676"/>
      <c r="AH35" s="676"/>
      <c r="AI35" s="676"/>
      <c r="AJ35" s="676"/>
      <c r="AK35" s="676"/>
      <c r="AL35" s="645" t="s">
        <v>233</v>
      </c>
      <c r="AM35" s="646"/>
      <c r="AN35" s="646"/>
      <c r="AO35" s="677"/>
      <c r="AP35" s="235"/>
      <c r="AQ35" s="703" t="s">
        <v>324</v>
      </c>
      <c r="AR35" s="704"/>
      <c r="AS35" s="704"/>
      <c r="AT35" s="704"/>
      <c r="AU35" s="704"/>
      <c r="AV35" s="704"/>
      <c r="AW35" s="704"/>
      <c r="AX35" s="704"/>
      <c r="AY35" s="704"/>
      <c r="AZ35" s="704"/>
      <c r="BA35" s="704"/>
      <c r="BB35" s="704"/>
      <c r="BC35" s="704"/>
      <c r="BD35" s="704"/>
      <c r="BE35" s="704"/>
      <c r="BF35" s="705"/>
      <c r="BG35" s="703" t="s">
        <v>325</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326</v>
      </c>
      <c r="CE35" s="682"/>
      <c r="CF35" s="682"/>
      <c r="CG35" s="682"/>
      <c r="CH35" s="682"/>
      <c r="CI35" s="682"/>
      <c r="CJ35" s="682"/>
      <c r="CK35" s="682"/>
      <c r="CL35" s="682"/>
      <c r="CM35" s="682"/>
      <c r="CN35" s="682"/>
      <c r="CO35" s="682"/>
      <c r="CP35" s="682"/>
      <c r="CQ35" s="683"/>
      <c r="CR35" s="642">
        <v>63813</v>
      </c>
      <c r="CS35" s="661"/>
      <c r="CT35" s="661"/>
      <c r="CU35" s="661"/>
      <c r="CV35" s="661"/>
      <c r="CW35" s="661"/>
      <c r="CX35" s="661"/>
      <c r="CY35" s="662"/>
      <c r="CZ35" s="645">
        <v>0.6</v>
      </c>
      <c r="DA35" s="663"/>
      <c r="DB35" s="663"/>
      <c r="DC35" s="664"/>
      <c r="DD35" s="648">
        <v>46963</v>
      </c>
      <c r="DE35" s="661"/>
      <c r="DF35" s="661"/>
      <c r="DG35" s="661"/>
      <c r="DH35" s="661"/>
      <c r="DI35" s="661"/>
      <c r="DJ35" s="661"/>
      <c r="DK35" s="662"/>
      <c r="DL35" s="648">
        <v>39167</v>
      </c>
      <c r="DM35" s="661"/>
      <c r="DN35" s="661"/>
      <c r="DO35" s="661"/>
      <c r="DP35" s="661"/>
      <c r="DQ35" s="661"/>
      <c r="DR35" s="661"/>
      <c r="DS35" s="661"/>
      <c r="DT35" s="661"/>
      <c r="DU35" s="661"/>
      <c r="DV35" s="662"/>
      <c r="DW35" s="645">
        <v>0.8</v>
      </c>
      <c r="DX35" s="663"/>
      <c r="DY35" s="663"/>
      <c r="DZ35" s="663"/>
      <c r="EA35" s="663"/>
      <c r="EB35" s="663"/>
      <c r="EC35" s="684"/>
    </row>
    <row r="36" spans="2:133" ht="11.25" customHeight="1" x14ac:dyDescent="0.15">
      <c r="B36" s="639" t="s">
        <v>327</v>
      </c>
      <c r="C36" s="640"/>
      <c r="D36" s="640"/>
      <c r="E36" s="640"/>
      <c r="F36" s="640"/>
      <c r="G36" s="640"/>
      <c r="H36" s="640"/>
      <c r="I36" s="640"/>
      <c r="J36" s="640"/>
      <c r="K36" s="640"/>
      <c r="L36" s="640"/>
      <c r="M36" s="640"/>
      <c r="N36" s="640"/>
      <c r="O36" s="640"/>
      <c r="P36" s="640"/>
      <c r="Q36" s="641"/>
      <c r="R36" s="642">
        <v>79544</v>
      </c>
      <c r="S36" s="643"/>
      <c r="T36" s="643"/>
      <c r="U36" s="643"/>
      <c r="V36" s="643"/>
      <c r="W36" s="643"/>
      <c r="X36" s="643"/>
      <c r="Y36" s="644"/>
      <c r="Z36" s="675">
        <v>0.8</v>
      </c>
      <c r="AA36" s="675"/>
      <c r="AB36" s="675"/>
      <c r="AC36" s="675"/>
      <c r="AD36" s="676" t="s">
        <v>233</v>
      </c>
      <c r="AE36" s="676"/>
      <c r="AF36" s="676"/>
      <c r="AG36" s="676"/>
      <c r="AH36" s="676"/>
      <c r="AI36" s="676"/>
      <c r="AJ36" s="676"/>
      <c r="AK36" s="676"/>
      <c r="AL36" s="645" t="s">
        <v>126</v>
      </c>
      <c r="AM36" s="646"/>
      <c r="AN36" s="646"/>
      <c r="AO36" s="677"/>
      <c r="AP36" s="235"/>
      <c r="AQ36" s="694" t="s">
        <v>328</v>
      </c>
      <c r="AR36" s="695"/>
      <c r="AS36" s="695"/>
      <c r="AT36" s="695"/>
      <c r="AU36" s="695"/>
      <c r="AV36" s="695"/>
      <c r="AW36" s="695"/>
      <c r="AX36" s="695"/>
      <c r="AY36" s="696"/>
      <c r="AZ36" s="697">
        <v>1426518</v>
      </c>
      <c r="BA36" s="698"/>
      <c r="BB36" s="698"/>
      <c r="BC36" s="698"/>
      <c r="BD36" s="698"/>
      <c r="BE36" s="698"/>
      <c r="BF36" s="699"/>
      <c r="BG36" s="700" t="s">
        <v>329</v>
      </c>
      <c r="BH36" s="701"/>
      <c r="BI36" s="701"/>
      <c r="BJ36" s="701"/>
      <c r="BK36" s="701"/>
      <c r="BL36" s="701"/>
      <c r="BM36" s="701"/>
      <c r="BN36" s="701"/>
      <c r="BO36" s="701"/>
      <c r="BP36" s="701"/>
      <c r="BQ36" s="701"/>
      <c r="BR36" s="701"/>
      <c r="BS36" s="701"/>
      <c r="BT36" s="701"/>
      <c r="BU36" s="702"/>
      <c r="BV36" s="697">
        <v>31186</v>
      </c>
      <c r="BW36" s="698"/>
      <c r="BX36" s="698"/>
      <c r="BY36" s="698"/>
      <c r="BZ36" s="698"/>
      <c r="CA36" s="698"/>
      <c r="CB36" s="699"/>
      <c r="CD36" s="681" t="s">
        <v>330</v>
      </c>
      <c r="CE36" s="682"/>
      <c r="CF36" s="682"/>
      <c r="CG36" s="682"/>
      <c r="CH36" s="682"/>
      <c r="CI36" s="682"/>
      <c r="CJ36" s="682"/>
      <c r="CK36" s="682"/>
      <c r="CL36" s="682"/>
      <c r="CM36" s="682"/>
      <c r="CN36" s="682"/>
      <c r="CO36" s="682"/>
      <c r="CP36" s="682"/>
      <c r="CQ36" s="683"/>
      <c r="CR36" s="642">
        <v>3739445</v>
      </c>
      <c r="CS36" s="643"/>
      <c r="CT36" s="643"/>
      <c r="CU36" s="643"/>
      <c r="CV36" s="643"/>
      <c r="CW36" s="643"/>
      <c r="CX36" s="643"/>
      <c r="CY36" s="644"/>
      <c r="CZ36" s="645">
        <v>37.299999999999997</v>
      </c>
      <c r="DA36" s="663"/>
      <c r="DB36" s="663"/>
      <c r="DC36" s="664"/>
      <c r="DD36" s="648">
        <v>1666829</v>
      </c>
      <c r="DE36" s="643"/>
      <c r="DF36" s="643"/>
      <c r="DG36" s="643"/>
      <c r="DH36" s="643"/>
      <c r="DI36" s="643"/>
      <c r="DJ36" s="643"/>
      <c r="DK36" s="644"/>
      <c r="DL36" s="648">
        <v>1182926</v>
      </c>
      <c r="DM36" s="643"/>
      <c r="DN36" s="643"/>
      <c r="DO36" s="643"/>
      <c r="DP36" s="643"/>
      <c r="DQ36" s="643"/>
      <c r="DR36" s="643"/>
      <c r="DS36" s="643"/>
      <c r="DT36" s="643"/>
      <c r="DU36" s="643"/>
      <c r="DV36" s="644"/>
      <c r="DW36" s="645">
        <v>24.3</v>
      </c>
      <c r="DX36" s="663"/>
      <c r="DY36" s="663"/>
      <c r="DZ36" s="663"/>
      <c r="EA36" s="663"/>
      <c r="EB36" s="663"/>
      <c r="EC36" s="684"/>
    </row>
    <row r="37" spans="2:133" ht="11.25" customHeight="1" x14ac:dyDescent="0.15">
      <c r="B37" s="639" t="s">
        <v>331</v>
      </c>
      <c r="C37" s="640"/>
      <c r="D37" s="640"/>
      <c r="E37" s="640"/>
      <c r="F37" s="640"/>
      <c r="G37" s="640"/>
      <c r="H37" s="640"/>
      <c r="I37" s="640"/>
      <c r="J37" s="640"/>
      <c r="K37" s="640"/>
      <c r="L37" s="640"/>
      <c r="M37" s="640"/>
      <c r="N37" s="640"/>
      <c r="O37" s="640"/>
      <c r="P37" s="640"/>
      <c r="Q37" s="641"/>
      <c r="R37" s="642">
        <v>139094</v>
      </c>
      <c r="S37" s="643"/>
      <c r="T37" s="643"/>
      <c r="U37" s="643"/>
      <c r="V37" s="643"/>
      <c r="W37" s="643"/>
      <c r="X37" s="643"/>
      <c r="Y37" s="644"/>
      <c r="Z37" s="675">
        <v>1.4</v>
      </c>
      <c r="AA37" s="675"/>
      <c r="AB37" s="675"/>
      <c r="AC37" s="675"/>
      <c r="AD37" s="676" t="s">
        <v>233</v>
      </c>
      <c r="AE37" s="676"/>
      <c r="AF37" s="676"/>
      <c r="AG37" s="676"/>
      <c r="AH37" s="676"/>
      <c r="AI37" s="676"/>
      <c r="AJ37" s="676"/>
      <c r="AK37" s="676"/>
      <c r="AL37" s="645" t="s">
        <v>227</v>
      </c>
      <c r="AM37" s="646"/>
      <c r="AN37" s="646"/>
      <c r="AO37" s="677"/>
      <c r="AQ37" s="685" t="s">
        <v>332</v>
      </c>
      <c r="AR37" s="686"/>
      <c r="AS37" s="686"/>
      <c r="AT37" s="686"/>
      <c r="AU37" s="686"/>
      <c r="AV37" s="686"/>
      <c r="AW37" s="686"/>
      <c r="AX37" s="686"/>
      <c r="AY37" s="687"/>
      <c r="AZ37" s="642">
        <v>380190</v>
      </c>
      <c r="BA37" s="643"/>
      <c r="BB37" s="643"/>
      <c r="BC37" s="643"/>
      <c r="BD37" s="661"/>
      <c r="BE37" s="661"/>
      <c r="BF37" s="688"/>
      <c r="BG37" s="681" t="s">
        <v>333</v>
      </c>
      <c r="BH37" s="682"/>
      <c r="BI37" s="682"/>
      <c r="BJ37" s="682"/>
      <c r="BK37" s="682"/>
      <c r="BL37" s="682"/>
      <c r="BM37" s="682"/>
      <c r="BN37" s="682"/>
      <c r="BO37" s="682"/>
      <c r="BP37" s="682"/>
      <c r="BQ37" s="682"/>
      <c r="BR37" s="682"/>
      <c r="BS37" s="682"/>
      <c r="BT37" s="682"/>
      <c r="BU37" s="683"/>
      <c r="BV37" s="642">
        <v>24561</v>
      </c>
      <c r="BW37" s="643"/>
      <c r="BX37" s="643"/>
      <c r="BY37" s="643"/>
      <c r="BZ37" s="643"/>
      <c r="CA37" s="643"/>
      <c r="CB37" s="689"/>
      <c r="CD37" s="681" t="s">
        <v>334</v>
      </c>
      <c r="CE37" s="682"/>
      <c r="CF37" s="682"/>
      <c r="CG37" s="682"/>
      <c r="CH37" s="682"/>
      <c r="CI37" s="682"/>
      <c r="CJ37" s="682"/>
      <c r="CK37" s="682"/>
      <c r="CL37" s="682"/>
      <c r="CM37" s="682"/>
      <c r="CN37" s="682"/>
      <c r="CO37" s="682"/>
      <c r="CP37" s="682"/>
      <c r="CQ37" s="683"/>
      <c r="CR37" s="642">
        <v>832811</v>
      </c>
      <c r="CS37" s="661"/>
      <c r="CT37" s="661"/>
      <c r="CU37" s="661"/>
      <c r="CV37" s="661"/>
      <c r="CW37" s="661"/>
      <c r="CX37" s="661"/>
      <c r="CY37" s="662"/>
      <c r="CZ37" s="645">
        <v>8.3000000000000007</v>
      </c>
      <c r="DA37" s="663"/>
      <c r="DB37" s="663"/>
      <c r="DC37" s="664"/>
      <c r="DD37" s="648">
        <v>832349</v>
      </c>
      <c r="DE37" s="661"/>
      <c r="DF37" s="661"/>
      <c r="DG37" s="661"/>
      <c r="DH37" s="661"/>
      <c r="DI37" s="661"/>
      <c r="DJ37" s="661"/>
      <c r="DK37" s="662"/>
      <c r="DL37" s="648">
        <v>518108</v>
      </c>
      <c r="DM37" s="661"/>
      <c r="DN37" s="661"/>
      <c r="DO37" s="661"/>
      <c r="DP37" s="661"/>
      <c r="DQ37" s="661"/>
      <c r="DR37" s="661"/>
      <c r="DS37" s="661"/>
      <c r="DT37" s="661"/>
      <c r="DU37" s="661"/>
      <c r="DV37" s="662"/>
      <c r="DW37" s="645">
        <v>10.7</v>
      </c>
      <c r="DX37" s="663"/>
      <c r="DY37" s="663"/>
      <c r="DZ37" s="663"/>
      <c r="EA37" s="663"/>
      <c r="EB37" s="663"/>
      <c r="EC37" s="684"/>
    </row>
    <row r="38" spans="2:133" ht="11.25" customHeight="1" x14ac:dyDescent="0.15">
      <c r="B38" s="639" t="s">
        <v>335</v>
      </c>
      <c r="C38" s="640"/>
      <c r="D38" s="640"/>
      <c r="E38" s="640"/>
      <c r="F38" s="640"/>
      <c r="G38" s="640"/>
      <c r="H38" s="640"/>
      <c r="I38" s="640"/>
      <c r="J38" s="640"/>
      <c r="K38" s="640"/>
      <c r="L38" s="640"/>
      <c r="M38" s="640"/>
      <c r="N38" s="640"/>
      <c r="O38" s="640"/>
      <c r="P38" s="640"/>
      <c r="Q38" s="641"/>
      <c r="R38" s="642">
        <v>221154</v>
      </c>
      <c r="S38" s="643"/>
      <c r="T38" s="643"/>
      <c r="U38" s="643"/>
      <c r="V38" s="643"/>
      <c r="W38" s="643"/>
      <c r="X38" s="643"/>
      <c r="Y38" s="644"/>
      <c r="Z38" s="675">
        <v>2.2000000000000002</v>
      </c>
      <c r="AA38" s="675"/>
      <c r="AB38" s="675"/>
      <c r="AC38" s="675"/>
      <c r="AD38" s="676">
        <v>2</v>
      </c>
      <c r="AE38" s="676"/>
      <c r="AF38" s="676"/>
      <c r="AG38" s="676"/>
      <c r="AH38" s="676"/>
      <c r="AI38" s="676"/>
      <c r="AJ38" s="676"/>
      <c r="AK38" s="676"/>
      <c r="AL38" s="645">
        <v>0</v>
      </c>
      <c r="AM38" s="646"/>
      <c r="AN38" s="646"/>
      <c r="AO38" s="677"/>
      <c r="AQ38" s="685" t="s">
        <v>336</v>
      </c>
      <c r="AR38" s="686"/>
      <c r="AS38" s="686"/>
      <c r="AT38" s="686"/>
      <c r="AU38" s="686"/>
      <c r="AV38" s="686"/>
      <c r="AW38" s="686"/>
      <c r="AX38" s="686"/>
      <c r="AY38" s="687"/>
      <c r="AZ38" s="642">
        <v>327924</v>
      </c>
      <c r="BA38" s="643"/>
      <c r="BB38" s="643"/>
      <c r="BC38" s="643"/>
      <c r="BD38" s="661"/>
      <c r="BE38" s="661"/>
      <c r="BF38" s="688"/>
      <c r="BG38" s="681" t="s">
        <v>337</v>
      </c>
      <c r="BH38" s="682"/>
      <c r="BI38" s="682"/>
      <c r="BJ38" s="682"/>
      <c r="BK38" s="682"/>
      <c r="BL38" s="682"/>
      <c r="BM38" s="682"/>
      <c r="BN38" s="682"/>
      <c r="BO38" s="682"/>
      <c r="BP38" s="682"/>
      <c r="BQ38" s="682"/>
      <c r="BR38" s="682"/>
      <c r="BS38" s="682"/>
      <c r="BT38" s="682"/>
      <c r="BU38" s="683"/>
      <c r="BV38" s="642">
        <v>2436</v>
      </c>
      <c r="BW38" s="643"/>
      <c r="BX38" s="643"/>
      <c r="BY38" s="643"/>
      <c r="BZ38" s="643"/>
      <c r="CA38" s="643"/>
      <c r="CB38" s="689"/>
      <c r="CD38" s="681" t="s">
        <v>338</v>
      </c>
      <c r="CE38" s="682"/>
      <c r="CF38" s="682"/>
      <c r="CG38" s="682"/>
      <c r="CH38" s="682"/>
      <c r="CI38" s="682"/>
      <c r="CJ38" s="682"/>
      <c r="CK38" s="682"/>
      <c r="CL38" s="682"/>
      <c r="CM38" s="682"/>
      <c r="CN38" s="682"/>
      <c r="CO38" s="682"/>
      <c r="CP38" s="682"/>
      <c r="CQ38" s="683"/>
      <c r="CR38" s="642">
        <v>671556</v>
      </c>
      <c r="CS38" s="643"/>
      <c r="CT38" s="643"/>
      <c r="CU38" s="643"/>
      <c r="CV38" s="643"/>
      <c r="CW38" s="643"/>
      <c r="CX38" s="643"/>
      <c r="CY38" s="644"/>
      <c r="CZ38" s="645">
        <v>6.7</v>
      </c>
      <c r="DA38" s="663"/>
      <c r="DB38" s="663"/>
      <c r="DC38" s="664"/>
      <c r="DD38" s="648">
        <v>551556</v>
      </c>
      <c r="DE38" s="643"/>
      <c r="DF38" s="643"/>
      <c r="DG38" s="643"/>
      <c r="DH38" s="643"/>
      <c r="DI38" s="643"/>
      <c r="DJ38" s="643"/>
      <c r="DK38" s="644"/>
      <c r="DL38" s="648">
        <v>465236</v>
      </c>
      <c r="DM38" s="643"/>
      <c r="DN38" s="643"/>
      <c r="DO38" s="643"/>
      <c r="DP38" s="643"/>
      <c r="DQ38" s="643"/>
      <c r="DR38" s="643"/>
      <c r="DS38" s="643"/>
      <c r="DT38" s="643"/>
      <c r="DU38" s="643"/>
      <c r="DV38" s="644"/>
      <c r="DW38" s="645">
        <v>9.6</v>
      </c>
      <c r="DX38" s="663"/>
      <c r="DY38" s="663"/>
      <c r="DZ38" s="663"/>
      <c r="EA38" s="663"/>
      <c r="EB38" s="663"/>
      <c r="EC38" s="684"/>
    </row>
    <row r="39" spans="2:133" ht="11.25" customHeight="1" x14ac:dyDescent="0.15">
      <c r="B39" s="639" t="s">
        <v>339</v>
      </c>
      <c r="C39" s="640"/>
      <c r="D39" s="640"/>
      <c r="E39" s="640"/>
      <c r="F39" s="640"/>
      <c r="G39" s="640"/>
      <c r="H39" s="640"/>
      <c r="I39" s="640"/>
      <c r="J39" s="640"/>
      <c r="K39" s="640"/>
      <c r="L39" s="640"/>
      <c r="M39" s="640"/>
      <c r="N39" s="640"/>
      <c r="O39" s="640"/>
      <c r="P39" s="640"/>
      <c r="Q39" s="641"/>
      <c r="R39" s="642">
        <v>695160</v>
      </c>
      <c r="S39" s="643"/>
      <c r="T39" s="643"/>
      <c r="U39" s="643"/>
      <c r="V39" s="643"/>
      <c r="W39" s="643"/>
      <c r="X39" s="643"/>
      <c r="Y39" s="644"/>
      <c r="Z39" s="675">
        <v>6.8</v>
      </c>
      <c r="AA39" s="675"/>
      <c r="AB39" s="675"/>
      <c r="AC39" s="675"/>
      <c r="AD39" s="676" t="s">
        <v>227</v>
      </c>
      <c r="AE39" s="676"/>
      <c r="AF39" s="676"/>
      <c r="AG39" s="676"/>
      <c r="AH39" s="676"/>
      <c r="AI39" s="676"/>
      <c r="AJ39" s="676"/>
      <c r="AK39" s="676"/>
      <c r="AL39" s="645" t="s">
        <v>233</v>
      </c>
      <c r="AM39" s="646"/>
      <c r="AN39" s="646"/>
      <c r="AO39" s="677"/>
      <c r="AQ39" s="685" t="s">
        <v>340</v>
      </c>
      <c r="AR39" s="686"/>
      <c r="AS39" s="686"/>
      <c r="AT39" s="686"/>
      <c r="AU39" s="686"/>
      <c r="AV39" s="686"/>
      <c r="AW39" s="686"/>
      <c r="AX39" s="686"/>
      <c r="AY39" s="687"/>
      <c r="AZ39" s="642">
        <v>34560</v>
      </c>
      <c r="BA39" s="643"/>
      <c r="BB39" s="643"/>
      <c r="BC39" s="643"/>
      <c r="BD39" s="661"/>
      <c r="BE39" s="661"/>
      <c r="BF39" s="688"/>
      <c r="BG39" s="681" t="s">
        <v>341</v>
      </c>
      <c r="BH39" s="682"/>
      <c r="BI39" s="682"/>
      <c r="BJ39" s="682"/>
      <c r="BK39" s="682"/>
      <c r="BL39" s="682"/>
      <c r="BM39" s="682"/>
      <c r="BN39" s="682"/>
      <c r="BO39" s="682"/>
      <c r="BP39" s="682"/>
      <c r="BQ39" s="682"/>
      <c r="BR39" s="682"/>
      <c r="BS39" s="682"/>
      <c r="BT39" s="682"/>
      <c r="BU39" s="683"/>
      <c r="BV39" s="642">
        <v>4032</v>
      </c>
      <c r="BW39" s="643"/>
      <c r="BX39" s="643"/>
      <c r="BY39" s="643"/>
      <c r="BZ39" s="643"/>
      <c r="CA39" s="643"/>
      <c r="CB39" s="689"/>
      <c r="CD39" s="681" t="s">
        <v>342</v>
      </c>
      <c r="CE39" s="682"/>
      <c r="CF39" s="682"/>
      <c r="CG39" s="682"/>
      <c r="CH39" s="682"/>
      <c r="CI39" s="682"/>
      <c r="CJ39" s="682"/>
      <c r="CK39" s="682"/>
      <c r="CL39" s="682"/>
      <c r="CM39" s="682"/>
      <c r="CN39" s="682"/>
      <c r="CO39" s="682"/>
      <c r="CP39" s="682"/>
      <c r="CQ39" s="683"/>
      <c r="CR39" s="642">
        <v>367139</v>
      </c>
      <c r="CS39" s="661"/>
      <c r="CT39" s="661"/>
      <c r="CU39" s="661"/>
      <c r="CV39" s="661"/>
      <c r="CW39" s="661"/>
      <c r="CX39" s="661"/>
      <c r="CY39" s="662"/>
      <c r="CZ39" s="645">
        <v>3.7</v>
      </c>
      <c r="DA39" s="663"/>
      <c r="DB39" s="663"/>
      <c r="DC39" s="664"/>
      <c r="DD39" s="648">
        <v>364599</v>
      </c>
      <c r="DE39" s="661"/>
      <c r="DF39" s="661"/>
      <c r="DG39" s="661"/>
      <c r="DH39" s="661"/>
      <c r="DI39" s="661"/>
      <c r="DJ39" s="661"/>
      <c r="DK39" s="662"/>
      <c r="DL39" s="648" t="s">
        <v>227</v>
      </c>
      <c r="DM39" s="661"/>
      <c r="DN39" s="661"/>
      <c r="DO39" s="661"/>
      <c r="DP39" s="661"/>
      <c r="DQ39" s="661"/>
      <c r="DR39" s="661"/>
      <c r="DS39" s="661"/>
      <c r="DT39" s="661"/>
      <c r="DU39" s="661"/>
      <c r="DV39" s="662"/>
      <c r="DW39" s="645" t="s">
        <v>227</v>
      </c>
      <c r="DX39" s="663"/>
      <c r="DY39" s="663"/>
      <c r="DZ39" s="663"/>
      <c r="EA39" s="663"/>
      <c r="EB39" s="663"/>
      <c r="EC39" s="684"/>
    </row>
    <row r="40" spans="2:133" ht="11.25" customHeight="1" x14ac:dyDescent="0.15">
      <c r="B40" s="639" t="s">
        <v>343</v>
      </c>
      <c r="C40" s="640"/>
      <c r="D40" s="640"/>
      <c r="E40" s="640"/>
      <c r="F40" s="640"/>
      <c r="G40" s="640"/>
      <c r="H40" s="640"/>
      <c r="I40" s="640"/>
      <c r="J40" s="640"/>
      <c r="K40" s="640"/>
      <c r="L40" s="640"/>
      <c r="M40" s="640"/>
      <c r="N40" s="640"/>
      <c r="O40" s="640"/>
      <c r="P40" s="640"/>
      <c r="Q40" s="641"/>
      <c r="R40" s="642">
        <v>13566</v>
      </c>
      <c r="S40" s="643"/>
      <c r="T40" s="643"/>
      <c r="U40" s="643"/>
      <c r="V40" s="643"/>
      <c r="W40" s="643"/>
      <c r="X40" s="643"/>
      <c r="Y40" s="644"/>
      <c r="Z40" s="675">
        <v>0.1</v>
      </c>
      <c r="AA40" s="675"/>
      <c r="AB40" s="675"/>
      <c r="AC40" s="675"/>
      <c r="AD40" s="676" t="s">
        <v>233</v>
      </c>
      <c r="AE40" s="676"/>
      <c r="AF40" s="676"/>
      <c r="AG40" s="676"/>
      <c r="AH40" s="676"/>
      <c r="AI40" s="676"/>
      <c r="AJ40" s="676"/>
      <c r="AK40" s="676"/>
      <c r="AL40" s="645" t="s">
        <v>227</v>
      </c>
      <c r="AM40" s="646"/>
      <c r="AN40" s="646"/>
      <c r="AO40" s="677"/>
      <c r="AQ40" s="685" t="s">
        <v>344</v>
      </c>
      <c r="AR40" s="686"/>
      <c r="AS40" s="686"/>
      <c r="AT40" s="686"/>
      <c r="AU40" s="686"/>
      <c r="AV40" s="686"/>
      <c r="AW40" s="686"/>
      <c r="AX40" s="686"/>
      <c r="AY40" s="687"/>
      <c r="AZ40" s="642">
        <v>12288</v>
      </c>
      <c r="BA40" s="643"/>
      <c r="BB40" s="643"/>
      <c r="BC40" s="643"/>
      <c r="BD40" s="661"/>
      <c r="BE40" s="661"/>
      <c r="BF40" s="688"/>
      <c r="BG40" s="690" t="s">
        <v>345</v>
      </c>
      <c r="BH40" s="691"/>
      <c r="BI40" s="691"/>
      <c r="BJ40" s="691"/>
      <c r="BK40" s="691"/>
      <c r="BL40" s="236"/>
      <c r="BM40" s="682" t="s">
        <v>346</v>
      </c>
      <c r="BN40" s="682"/>
      <c r="BO40" s="682"/>
      <c r="BP40" s="682"/>
      <c r="BQ40" s="682"/>
      <c r="BR40" s="682"/>
      <c r="BS40" s="682"/>
      <c r="BT40" s="682"/>
      <c r="BU40" s="683"/>
      <c r="BV40" s="642">
        <v>84</v>
      </c>
      <c r="BW40" s="643"/>
      <c r="BX40" s="643"/>
      <c r="BY40" s="643"/>
      <c r="BZ40" s="643"/>
      <c r="CA40" s="643"/>
      <c r="CB40" s="689"/>
      <c r="CD40" s="681" t="s">
        <v>347</v>
      </c>
      <c r="CE40" s="682"/>
      <c r="CF40" s="682"/>
      <c r="CG40" s="682"/>
      <c r="CH40" s="682"/>
      <c r="CI40" s="682"/>
      <c r="CJ40" s="682"/>
      <c r="CK40" s="682"/>
      <c r="CL40" s="682"/>
      <c r="CM40" s="682"/>
      <c r="CN40" s="682"/>
      <c r="CO40" s="682"/>
      <c r="CP40" s="682"/>
      <c r="CQ40" s="683"/>
      <c r="CR40" s="642">
        <v>242656</v>
      </c>
      <c r="CS40" s="643"/>
      <c r="CT40" s="643"/>
      <c r="CU40" s="643"/>
      <c r="CV40" s="643"/>
      <c r="CW40" s="643"/>
      <c r="CX40" s="643"/>
      <c r="CY40" s="644"/>
      <c r="CZ40" s="645">
        <v>2.4</v>
      </c>
      <c r="DA40" s="663"/>
      <c r="DB40" s="663"/>
      <c r="DC40" s="664"/>
      <c r="DD40" s="648">
        <v>167376</v>
      </c>
      <c r="DE40" s="643"/>
      <c r="DF40" s="643"/>
      <c r="DG40" s="643"/>
      <c r="DH40" s="643"/>
      <c r="DI40" s="643"/>
      <c r="DJ40" s="643"/>
      <c r="DK40" s="644"/>
      <c r="DL40" s="648">
        <v>6336</v>
      </c>
      <c r="DM40" s="643"/>
      <c r="DN40" s="643"/>
      <c r="DO40" s="643"/>
      <c r="DP40" s="643"/>
      <c r="DQ40" s="643"/>
      <c r="DR40" s="643"/>
      <c r="DS40" s="643"/>
      <c r="DT40" s="643"/>
      <c r="DU40" s="643"/>
      <c r="DV40" s="644"/>
      <c r="DW40" s="645">
        <v>0.1</v>
      </c>
      <c r="DX40" s="663"/>
      <c r="DY40" s="663"/>
      <c r="DZ40" s="663"/>
      <c r="EA40" s="663"/>
      <c r="EB40" s="663"/>
      <c r="EC40" s="684"/>
    </row>
    <row r="41" spans="2:133" ht="11.25" customHeight="1" x14ac:dyDescent="0.15">
      <c r="B41" s="639" t="s">
        <v>348</v>
      </c>
      <c r="C41" s="640"/>
      <c r="D41" s="640"/>
      <c r="E41" s="640"/>
      <c r="F41" s="640"/>
      <c r="G41" s="640"/>
      <c r="H41" s="640"/>
      <c r="I41" s="640"/>
      <c r="J41" s="640"/>
      <c r="K41" s="640"/>
      <c r="L41" s="640"/>
      <c r="M41" s="640"/>
      <c r="N41" s="640"/>
      <c r="O41" s="640"/>
      <c r="P41" s="640"/>
      <c r="Q41" s="641"/>
      <c r="R41" s="642" t="s">
        <v>227</v>
      </c>
      <c r="S41" s="643"/>
      <c r="T41" s="643"/>
      <c r="U41" s="643"/>
      <c r="V41" s="643"/>
      <c r="W41" s="643"/>
      <c r="X41" s="643"/>
      <c r="Y41" s="644"/>
      <c r="Z41" s="675" t="s">
        <v>227</v>
      </c>
      <c r="AA41" s="675"/>
      <c r="AB41" s="675"/>
      <c r="AC41" s="675"/>
      <c r="AD41" s="676" t="s">
        <v>126</v>
      </c>
      <c r="AE41" s="676"/>
      <c r="AF41" s="676"/>
      <c r="AG41" s="676"/>
      <c r="AH41" s="676"/>
      <c r="AI41" s="676"/>
      <c r="AJ41" s="676"/>
      <c r="AK41" s="676"/>
      <c r="AL41" s="645" t="s">
        <v>227</v>
      </c>
      <c r="AM41" s="646"/>
      <c r="AN41" s="646"/>
      <c r="AO41" s="677"/>
      <c r="AQ41" s="685" t="s">
        <v>349</v>
      </c>
      <c r="AR41" s="686"/>
      <c r="AS41" s="686"/>
      <c r="AT41" s="686"/>
      <c r="AU41" s="686"/>
      <c r="AV41" s="686"/>
      <c r="AW41" s="686"/>
      <c r="AX41" s="686"/>
      <c r="AY41" s="687"/>
      <c r="AZ41" s="642">
        <v>148618</v>
      </c>
      <c r="BA41" s="643"/>
      <c r="BB41" s="643"/>
      <c r="BC41" s="643"/>
      <c r="BD41" s="661"/>
      <c r="BE41" s="661"/>
      <c r="BF41" s="688"/>
      <c r="BG41" s="690"/>
      <c r="BH41" s="691"/>
      <c r="BI41" s="691"/>
      <c r="BJ41" s="691"/>
      <c r="BK41" s="691"/>
      <c r="BL41" s="236"/>
      <c r="BM41" s="682" t="s">
        <v>350</v>
      </c>
      <c r="BN41" s="682"/>
      <c r="BO41" s="682"/>
      <c r="BP41" s="682"/>
      <c r="BQ41" s="682"/>
      <c r="BR41" s="682"/>
      <c r="BS41" s="682"/>
      <c r="BT41" s="682"/>
      <c r="BU41" s="683"/>
      <c r="BV41" s="642">
        <v>1</v>
      </c>
      <c r="BW41" s="643"/>
      <c r="BX41" s="643"/>
      <c r="BY41" s="643"/>
      <c r="BZ41" s="643"/>
      <c r="CA41" s="643"/>
      <c r="CB41" s="689"/>
      <c r="CD41" s="681" t="s">
        <v>351</v>
      </c>
      <c r="CE41" s="682"/>
      <c r="CF41" s="682"/>
      <c r="CG41" s="682"/>
      <c r="CH41" s="682"/>
      <c r="CI41" s="682"/>
      <c r="CJ41" s="682"/>
      <c r="CK41" s="682"/>
      <c r="CL41" s="682"/>
      <c r="CM41" s="682"/>
      <c r="CN41" s="682"/>
      <c r="CO41" s="682"/>
      <c r="CP41" s="682"/>
      <c r="CQ41" s="683"/>
      <c r="CR41" s="642" t="s">
        <v>126</v>
      </c>
      <c r="CS41" s="661"/>
      <c r="CT41" s="661"/>
      <c r="CU41" s="661"/>
      <c r="CV41" s="661"/>
      <c r="CW41" s="661"/>
      <c r="CX41" s="661"/>
      <c r="CY41" s="662"/>
      <c r="CZ41" s="645" t="s">
        <v>227</v>
      </c>
      <c r="DA41" s="663"/>
      <c r="DB41" s="663"/>
      <c r="DC41" s="664"/>
      <c r="DD41" s="648" t="s">
        <v>233</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352</v>
      </c>
      <c r="C42" s="640"/>
      <c r="D42" s="640"/>
      <c r="E42" s="640"/>
      <c r="F42" s="640"/>
      <c r="G42" s="640"/>
      <c r="H42" s="640"/>
      <c r="I42" s="640"/>
      <c r="J42" s="640"/>
      <c r="K42" s="640"/>
      <c r="L42" s="640"/>
      <c r="M42" s="640"/>
      <c r="N42" s="640"/>
      <c r="O42" s="640"/>
      <c r="P42" s="640"/>
      <c r="Q42" s="641"/>
      <c r="R42" s="642">
        <v>175000</v>
      </c>
      <c r="S42" s="643"/>
      <c r="T42" s="643"/>
      <c r="U42" s="643"/>
      <c r="V42" s="643"/>
      <c r="W42" s="643"/>
      <c r="X42" s="643"/>
      <c r="Y42" s="644"/>
      <c r="Z42" s="675">
        <v>1.7</v>
      </c>
      <c r="AA42" s="675"/>
      <c r="AB42" s="675"/>
      <c r="AC42" s="675"/>
      <c r="AD42" s="676" t="s">
        <v>126</v>
      </c>
      <c r="AE42" s="676"/>
      <c r="AF42" s="676"/>
      <c r="AG42" s="676"/>
      <c r="AH42" s="676"/>
      <c r="AI42" s="676"/>
      <c r="AJ42" s="676"/>
      <c r="AK42" s="676"/>
      <c r="AL42" s="645" t="s">
        <v>126</v>
      </c>
      <c r="AM42" s="646"/>
      <c r="AN42" s="646"/>
      <c r="AO42" s="677"/>
      <c r="AQ42" s="678" t="s">
        <v>353</v>
      </c>
      <c r="AR42" s="679"/>
      <c r="AS42" s="679"/>
      <c r="AT42" s="679"/>
      <c r="AU42" s="679"/>
      <c r="AV42" s="679"/>
      <c r="AW42" s="679"/>
      <c r="AX42" s="679"/>
      <c r="AY42" s="680"/>
      <c r="AZ42" s="626">
        <v>522938</v>
      </c>
      <c r="BA42" s="665"/>
      <c r="BB42" s="665"/>
      <c r="BC42" s="665"/>
      <c r="BD42" s="627"/>
      <c r="BE42" s="627"/>
      <c r="BF42" s="671"/>
      <c r="BG42" s="692"/>
      <c r="BH42" s="693"/>
      <c r="BI42" s="693"/>
      <c r="BJ42" s="693"/>
      <c r="BK42" s="693"/>
      <c r="BL42" s="237"/>
      <c r="BM42" s="672" t="s">
        <v>354</v>
      </c>
      <c r="BN42" s="672"/>
      <c r="BO42" s="672"/>
      <c r="BP42" s="672"/>
      <c r="BQ42" s="672"/>
      <c r="BR42" s="672"/>
      <c r="BS42" s="672"/>
      <c r="BT42" s="672"/>
      <c r="BU42" s="673"/>
      <c r="BV42" s="626">
        <v>357</v>
      </c>
      <c r="BW42" s="665"/>
      <c r="BX42" s="665"/>
      <c r="BY42" s="665"/>
      <c r="BZ42" s="665"/>
      <c r="CA42" s="665"/>
      <c r="CB42" s="674"/>
      <c r="CD42" s="639" t="s">
        <v>355</v>
      </c>
      <c r="CE42" s="640"/>
      <c r="CF42" s="640"/>
      <c r="CG42" s="640"/>
      <c r="CH42" s="640"/>
      <c r="CI42" s="640"/>
      <c r="CJ42" s="640"/>
      <c r="CK42" s="640"/>
      <c r="CL42" s="640"/>
      <c r="CM42" s="640"/>
      <c r="CN42" s="640"/>
      <c r="CO42" s="640"/>
      <c r="CP42" s="640"/>
      <c r="CQ42" s="641"/>
      <c r="CR42" s="642">
        <v>701213</v>
      </c>
      <c r="CS42" s="643"/>
      <c r="CT42" s="643"/>
      <c r="CU42" s="643"/>
      <c r="CV42" s="643"/>
      <c r="CW42" s="643"/>
      <c r="CX42" s="643"/>
      <c r="CY42" s="644"/>
      <c r="CZ42" s="645">
        <v>7</v>
      </c>
      <c r="DA42" s="646"/>
      <c r="DB42" s="646"/>
      <c r="DC42" s="647"/>
      <c r="DD42" s="648">
        <v>83346</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356</v>
      </c>
      <c r="C43" s="624"/>
      <c r="D43" s="624"/>
      <c r="E43" s="624"/>
      <c r="F43" s="624"/>
      <c r="G43" s="624"/>
      <c r="H43" s="624"/>
      <c r="I43" s="624"/>
      <c r="J43" s="624"/>
      <c r="K43" s="624"/>
      <c r="L43" s="624"/>
      <c r="M43" s="624"/>
      <c r="N43" s="624"/>
      <c r="O43" s="624"/>
      <c r="P43" s="624"/>
      <c r="Q43" s="625"/>
      <c r="R43" s="626">
        <v>10223992</v>
      </c>
      <c r="S43" s="665"/>
      <c r="T43" s="665"/>
      <c r="U43" s="665"/>
      <c r="V43" s="665"/>
      <c r="W43" s="665"/>
      <c r="X43" s="665"/>
      <c r="Y43" s="666"/>
      <c r="Z43" s="667">
        <v>100</v>
      </c>
      <c r="AA43" s="667"/>
      <c r="AB43" s="667"/>
      <c r="AC43" s="667"/>
      <c r="AD43" s="668">
        <v>4673903</v>
      </c>
      <c r="AE43" s="668"/>
      <c r="AF43" s="668"/>
      <c r="AG43" s="668"/>
      <c r="AH43" s="668"/>
      <c r="AI43" s="668"/>
      <c r="AJ43" s="668"/>
      <c r="AK43" s="668"/>
      <c r="AL43" s="629">
        <v>100</v>
      </c>
      <c r="AM43" s="669"/>
      <c r="AN43" s="669"/>
      <c r="AO43" s="670"/>
      <c r="BV43" s="238"/>
      <c r="BW43" s="238"/>
      <c r="BX43" s="238"/>
      <c r="BY43" s="238"/>
      <c r="BZ43" s="238"/>
      <c r="CA43" s="238"/>
      <c r="CB43" s="238"/>
      <c r="CD43" s="639" t="s">
        <v>357</v>
      </c>
      <c r="CE43" s="640"/>
      <c r="CF43" s="640"/>
      <c r="CG43" s="640"/>
      <c r="CH43" s="640"/>
      <c r="CI43" s="640"/>
      <c r="CJ43" s="640"/>
      <c r="CK43" s="640"/>
      <c r="CL43" s="640"/>
      <c r="CM43" s="640"/>
      <c r="CN43" s="640"/>
      <c r="CO43" s="640"/>
      <c r="CP43" s="640"/>
      <c r="CQ43" s="641"/>
      <c r="CR43" s="642" t="s">
        <v>126</v>
      </c>
      <c r="CS43" s="661"/>
      <c r="CT43" s="661"/>
      <c r="CU43" s="661"/>
      <c r="CV43" s="661"/>
      <c r="CW43" s="661"/>
      <c r="CX43" s="661"/>
      <c r="CY43" s="662"/>
      <c r="CZ43" s="645" t="s">
        <v>126</v>
      </c>
      <c r="DA43" s="663"/>
      <c r="DB43" s="663"/>
      <c r="DC43" s="664"/>
      <c r="DD43" s="648" t="s">
        <v>126</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304</v>
      </c>
      <c r="CE44" s="656"/>
      <c r="CF44" s="639" t="s">
        <v>358</v>
      </c>
      <c r="CG44" s="640"/>
      <c r="CH44" s="640"/>
      <c r="CI44" s="640"/>
      <c r="CJ44" s="640"/>
      <c r="CK44" s="640"/>
      <c r="CL44" s="640"/>
      <c r="CM44" s="640"/>
      <c r="CN44" s="640"/>
      <c r="CO44" s="640"/>
      <c r="CP44" s="640"/>
      <c r="CQ44" s="641"/>
      <c r="CR44" s="642">
        <v>518428</v>
      </c>
      <c r="CS44" s="643"/>
      <c r="CT44" s="643"/>
      <c r="CU44" s="643"/>
      <c r="CV44" s="643"/>
      <c r="CW44" s="643"/>
      <c r="CX44" s="643"/>
      <c r="CY44" s="644"/>
      <c r="CZ44" s="645">
        <v>5.2</v>
      </c>
      <c r="DA44" s="646"/>
      <c r="DB44" s="646"/>
      <c r="DC44" s="647"/>
      <c r="DD44" s="648">
        <v>83310</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360</v>
      </c>
      <c r="CG45" s="640"/>
      <c r="CH45" s="640"/>
      <c r="CI45" s="640"/>
      <c r="CJ45" s="640"/>
      <c r="CK45" s="640"/>
      <c r="CL45" s="640"/>
      <c r="CM45" s="640"/>
      <c r="CN45" s="640"/>
      <c r="CO45" s="640"/>
      <c r="CP45" s="640"/>
      <c r="CQ45" s="641"/>
      <c r="CR45" s="642">
        <v>227019</v>
      </c>
      <c r="CS45" s="661"/>
      <c r="CT45" s="661"/>
      <c r="CU45" s="661"/>
      <c r="CV45" s="661"/>
      <c r="CW45" s="661"/>
      <c r="CX45" s="661"/>
      <c r="CY45" s="662"/>
      <c r="CZ45" s="645">
        <v>2.2999999999999998</v>
      </c>
      <c r="DA45" s="663"/>
      <c r="DB45" s="663"/>
      <c r="DC45" s="664"/>
      <c r="DD45" s="648">
        <v>22449</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362</v>
      </c>
      <c r="CG46" s="640"/>
      <c r="CH46" s="640"/>
      <c r="CI46" s="640"/>
      <c r="CJ46" s="640"/>
      <c r="CK46" s="640"/>
      <c r="CL46" s="640"/>
      <c r="CM46" s="640"/>
      <c r="CN46" s="640"/>
      <c r="CO46" s="640"/>
      <c r="CP46" s="640"/>
      <c r="CQ46" s="641"/>
      <c r="CR46" s="642">
        <v>94574</v>
      </c>
      <c r="CS46" s="643"/>
      <c r="CT46" s="643"/>
      <c r="CU46" s="643"/>
      <c r="CV46" s="643"/>
      <c r="CW46" s="643"/>
      <c r="CX46" s="643"/>
      <c r="CY46" s="644"/>
      <c r="CZ46" s="645">
        <v>0.9</v>
      </c>
      <c r="DA46" s="646"/>
      <c r="DB46" s="646"/>
      <c r="DC46" s="647"/>
      <c r="DD46" s="648">
        <v>60087</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364</v>
      </c>
      <c r="CG47" s="640"/>
      <c r="CH47" s="640"/>
      <c r="CI47" s="640"/>
      <c r="CJ47" s="640"/>
      <c r="CK47" s="640"/>
      <c r="CL47" s="640"/>
      <c r="CM47" s="640"/>
      <c r="CN47" s="640"/>
      <c r="CO47" s="640"/>
      <c r="CP47" s="640"/>
      <c r="CQ47" s="641"/>
      <c r="CR47" s="642">
        <v>182785</v>
      </c>
      <c r="CS47" s="661"/>
      <c r="CT47" s="661"/>
      <c r="CU47" s="661"/>
      <c r="CV47" s="661"/>
      <c r="CW47" s="661"/>
      <c r="CX47" s="661"/>
      <c r="CY47" s="662"/>
      <c r="CZ47" s="645">
        <v>1.8</v>
      </c>
      <c r="DA47" s="663"/>
      <c r="DB47" s="663"/>
      <c r="DC47" s="664"/>
      <c r="DD47" s="648">
        <v>36</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365</v>
      </c>
      <c r="CG48" s="640"/>
      <c r="CH48" s="640"/>
      <c r="CI48" s="640"/>
      <c r="CJ48" s="640"/>
      <c r="CK48" s="640"/>
      <c r="CL48" s="640"/>
      <c r="CM48" s="640"/>
      <c r="CN48" s="640"/>
      <c r="CO48" s="640"/>
      <c r="CP48" s="640"/>
      <c r="CQ48" s="641"/>
      <c r="CR48" s="642" t="s">
        <v>126</v>
      </c>
      <c r="CS48" s="643"/>
      <c r="CT48" s="643"/>
      <c r="CU48" s="643"/>
      <c r="CV48" s="643"/>
      <c r="CW48" s="643"/>
      <c r="CX48" s="643"/>
      <c r="CY48" s="644"/>
      <c r="CZ48" s="645" t="s">
        <v>126</v>
      </c>
      <c r="DA48" s="646"/>
      <c r="DB48" s="646"/>
      <c r="DC48" s="647"/>
      <c r="DD48" s="648" t="s">
        <v>173</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366</v>
      </c>
      <c r="CE49" s="624"/>
      <c r="CF49" s="624"/>
      <c r="CG49" s="624"/>
      <c r="CH49" s="624"/>
      <c r="CI49" s="624"/>
      <c r="CJ49" s="624"/>
      <c r="CK49" s="624"/>
      <c r="CL49" s="624"/>
      <c r="CM49" s="624"/>
      <c r="CN49" s="624"/>
      <c r="CO49" s="624"/>
      <c r="CP49" s="624"/>
      <c r="CQ49" s="625"/>
      <c r="CR49" s="626">
        <v>10036068</v>
      </c>
      <c r="CS49" s="627"/>
      <c r="CT49" s="627"/>
      <c r="CU49" s="627"/>
      <c r="CV49" s="627"/>
      <c r="CW49" s="627"/>
      <c r="CX49" s="627"/>
      <c r="CY49" s="628"/>
      <c r="CZ49" s="629">
        <v>100</v>
      </c>
      <c r="DA49" s="630"/>
      <c r="DB49" s="630"/>
      <c r="DC49" s="631"/>
      <c r="DD49" s="632">
        <v>5816200</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dvjbxqCErJ7yWlxFO7wPM13K1ffQYJNArS4C4+DGhLOdugCwde7xEJdqVPs14aMShxTEbe3t5QMPd8Iqe/hJJg==" saltValue="mum3513TYPN4E2IM8b7Rf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verticalCentered="1"/>
  <pageMargins left="0.98425196850393704" right="0.98425196850393704" top="0.39370078740157483" bottom="0.39370078740157483" header="0.19685039370078741" footer="0.19685039370078741"/>
  <pageSetup paperSize="8" scale="87"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view="pageBreakPreview" zoomScale="60" zoomScaleNormal="6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368</v>
      </c>
      <c r="DK2" s="1168"/>
      <c r="DL2" s="1168"/>
      <c r="DM2" s="1168"/>
      <c r="DN2" s="1168"/>
      <c r="DO2" s="1169"/>
      <c r="DP2" s="251"/>
      <c r="DQ2" s="1167" t="s">
        <v>369</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370</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372</v>
      </c>
      <c r="B5" s="1053"/>
      <c r="C5" s="1053"/>
      <c r="D5" s="1053"/>
      <c r="E5" s="1053"/>
      <c r="F5" s="1053"/>
      <c r="G5" s="1053"/>
      <c r="H5" s="1053"/>
      <c r="I5" s="1053"/>
      <c r="J5" s="1053"/>
      <c r="K5" s="1053"/>
      <c r="L5" s="1053"/>
      <c r="M5" s="1053"/>
      <c r="N5" s="1053"/>
      <c r="O5" s="1053"/>
      <c r="P5" s="1054"/>
      <c r="Q5" s="1058" t="s">
        <v>373</v>
      </c>
      <c r="R5" s="1059"/>
      <c r="S5" s="1059"/>
      <c r="T5" s="1059"/>
      <c r="U5" s="1060"/>
      <c r="V5" s="1058" t="s">
        <v>374</v>
      </c>
      <c r="W5" s="1059"/>
      <c r="X5" s="1059"/>
      <c r="Y5" s="1059"/>
      <c r="Z5" s="1060"/>
      <c r="AA5" s="1058" t="s">
        <v>375</v>
      </c>
      <c r="AB5" s="1059"/>
      <c r="AC5" s="1059"/>
      <c r="AD5" s="1059"/>
      <c r="AE5" s="1059"/>
      <c r="AF5" s="1170" t="s">
        <v>376</v>
      </c>
      <c r="AG5" s="1059"/>
      <c r="AH5" s="1059"/>
      <c r="AI5" s="1059"/>
      <c r="AJ5" s="1074"/>
      <c r="AK5" s="1059" t="s">
        <v>377</v>
      </c>
      <c r="AL5" s="1059"/>
      <c r="AM5" s="1059"/>
      <c r="AN5" s="1059"/>
      <c r="AO5" s="1060"/>
      <c r="AP5" s="1058" t="s">
        <v>378</v>
      </c>
      <c r="AQ5" s="1059"/>
      <c r="AR5" s="1059"/>
      <c r="AS5" s="1059"/>
      <c r="AT5" s="1060"/>
      <c r="AU5" s="1058" t="s">
        <v>379</v>
      </c>
      <c r="AV5" s="1059"/>
      <c r="AW5" s="1059"/>
      <c r="AX5" s="1059"/>
      <c r="AY5" s="1074"/>
      <c r="AZ5" s="258"/>
      <c r="BA5" s="258"/>
      <c r="BB5" s="258"/>
      <c r="BC5" s="258"/>
      <c r="BD5" s="258"/>
      <c r="BE5" s="259"/>
      <c r="BF5" s="259"/>
      <c r="BG5" s="259"/>
      <c r="BH5" s="259"/>
      <c r="BI5" s="259"/>
      <c r="BJ5" s="259"/>
      <c r="BK5" s="259"/>
      <c r="BL5" s="259"/>
      <c r="BM5" s="259"/>
      <c r="BN5" s="259"/>
      <c r="BO5" s="259"/>
      <c r="BP5" s="259"/>
      <c r="BQ5" s="1052" t="s">
        <v>380</v>
      </c>
      <c r="BR5" s="1053"/>
      <c r="BS5" s="1053"/>
      <c r="BT5" s="1053"/>
      <c r="BU5" s="1053"/>
      <c r="BV5" s="1053"/>
      <c r="BW5" s="1053"/>
      <c r="BX5" s="1053"/>
      <c r="BY5" s="1053"/>
      <c r="BZ5" s="1053"/>
      <c r="CA5" s="1053"/>
      <c r="CB5" s="1053"/>
      <c r="CC5" s="1053"/>
      <c r="CD5" s="1053"/>
      <c r="CE5" s="1053"/>
      <c r="CF5" s="1053"/>
      <c r="CG5" s="1054"/>
      <c r="CH5" s="1058" t="s">
        <v>381</v>
      </c>
      <c r="CI5" s="1059"/>
      <c r="CJ5" s="1059"/>
      <c r="CK5" s="1059"/>
      <c r="CL5" s="1060"/>
      <c r="CM5" s="1058" t="s">
        <v>382</v>
      </c>
      <c r="CN5" s="1059"/>
      <c r="CO5" s="1059"/>
      <c r="CP5" s="1059"/>
      <c r="CQ5" s="1060"/>
      <c r="CR5" s="1058" t="s">
        <v>383</v>
      </c>
      <c r="CS5" s="1059"/>
      <c r="CT5" s="1059"/>
      <c r="CU5" s="1059"/>
      <c r="CV5" s="1060"/>
      <c r="CW5" s="1058" t="s">
        <v>384</v>
      </c>
      <c r="CX5" s="1059"/>
      <c r="CY5" s="1059"/>
      <c r="CZ5" s="1059"/>
      <c r="DA5" s="1060"/>
      <c r="DB5" s="1058" t="s">
        <v>385</v>
      </c>
      <c r="DC5" s="1059"/>
      <c r="DD5" s="1059"/>
      <c r="DE5" s="1059"/>
      <c r="DF5" s="1060"/>
      <c r="DG5" s="1155" t="s">
        <v>386</v>
      </c>
      <c r="DH5" s="1156"/>
      <c r="DI5" s="1156"/>
      <c r="DJ5" s="1156"/>
      <c r="DK5" s="1157"/>
      <c r="DL5" s="1155" t="s">
        <v>387</v>
      </c>
      <c r="DM5" s="1156"/>
      <c r="DN5" s="1156"/>
      <c r="DO5" s="1156"/>
      <c r="DP5" s="1157"/>
      <c r="DQ5" s="1058" t="s">
        <v>388</v>
      </c>
      <c r="DR5" s="1059"/>
      <c r="DS5" s="1059"/>
      <c r="DT5" s="1059"/>
      <c r="DU5" s="1060"/>
      <c r="DV5" s="1058" t="s">
        <v>379</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389</v>
      </c>
      <c r="C7" s="1108"/>
      <c r="D7" s="1108"/>
      <c r="E7" s="1108"/>
      <c r="F7" s="1108"/>
      <c r="G7" s="1108"/>
      <c r="H7" s="1108"/>
      <c r="I7" s="1108"/>
      <c r="J7" s="1108"/>
      <c r="K7" s="1108"/>
      <c r="L7" s="1108"/>
      <c r="M7" s="1108"/>
      <c r="N7" s="1108"/>
      <c r="O7" s="1108"/>
      <c r="P7" s="1109"/>
      <c r="Q7" s="1161">
        <v>10517</v>
      </c>
      <c r="R7" s="1162"/>
      <c r="S7" s="1162"/>
      <c r="T7" s="1162"/>
      <c r="U7" s="1162"/>
      <c r="V7" s="1162">
        <v>10329</v>
      </c>
      <c r="W7" s="1162"/>
      <c r="X7" s="1162"/>
      <c r="Y7" s="1162"/>
      <c r="Z7" s="1162"/>
      <c r="AA7" s="1162">
        <v>188</v>
      </c>
      <c r="AB7" s="1162"/>
      <c r="AC7" s="1162"/>
      <c r="AD7" s="1162"/>
      <c r="AE7" s="1163"/>
      <c r="AF7" s="1164">
        <v>174</v>
      </c>
      <c r="AG7" s="1165"/>
      <c r="AH7" s="1165"/>
      <c r="AI7" s="1165"/>
      <c r="AJ7" s="1166"/>
      <c r="AK7" s="1148">
        <v>373</v>
      </c>
      <c r="AL7" s="1149"/>
      <c r="AM7" s="1149"/>
      <c r="AN7" s="1149"/>
      <c r="AO7" s="1149"/>
      <c r="AP7" s="1149">
        <v>6453</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c r="BT7" s="1153"/>
      <c r="BU7" s="1153"/>
      <c r="BV7" s="1153"/>
      <c r="BW7" s="1153"/>
      <c r="BX7" s="1153"/>
      <c r="BY7" s="1153"/>
      <c r="BZ7" s="1153"/>
      <c r="CA7" s="1153"/>
      <c r="CB7" s="1153"/>
      <c r="CC7" s="1153"/>
      <c r="CD7" s="1153"/>
      <c r="CE7" s="1153"/>
      <c r="CF7" s="1153"/>
      <c r="CG7" s="1154"/>
      <c r="CH7" s="1145"/>
      <c r="CI7" s="1146"/>
      <c r="CJ7" s="1146"/>
      <c r="CK7" s="1146"/>
      <c r="CL7" s="1147"/>
      <c r="CM7" s="1145"/>
      <c r="CN7" s="1146"/>
      <c r="CO7" s="1146"/>
      <c r="CP7" s="1146"/>
      <c r="CQ7" s="1147"/>
      <c r="CR7" s="1145"/>
      <c r="CS7" s="1146"/>
      <c r="CT7" s="1146"/>
      <c r="CU7" s="1146"/>
      <c r="CV7" s="1147"/>
      <c r="CW7" s="1145"/>
      <c r="CX7" s="1146"/>
      <c r="CY7" s="1146"/>
      <c r="CZ7" s="1146"/>
      <c r="DA7" s="1147"/>
      <c r="DB7" s="1145"/>
      <c r="DC7" s="1146"/>
      <c r="DD7" s="1146"/>
      <c r="DE7" s="1146"/>
      <c r="DF7" s="1147"/>
      <c r="DG7" s="1145"/>
      <c r="DH7" s="1146"/>
      <c r="DI7" s="1146"/>
      <c r="DJ7" s="1146"/>
      <c r="DK7" s="1147"/>
      <c r="DL7" s="1145"/>
      <c r="DM7" s="1146"/>
      <c r="DN7" s="1146"/>
      <c r="DO7" s="1146"/>
      <c r="DP7" s="1147"/>
      <c r="DQ7" s="1145"/>
      <c r="DR7" s="1146"/>
      <c r="DS7" s="1146"/>
      <c r="DT7" s="1146"/>
      <c r="DU7" s="1147"/>
      <c r="DV7" s="1172"/>
      <c r="DW7" s="1173"/>
      <c r="DX7" s="1173"/>
      <c r="DY7" s="1173"/>
      <c r="DZ7" s="1174"/>
      <c r="EA7" s="256"/>
    </row>
    <row r="8" spans="1:131" s="257" customFormat="1" ht="26.25" customHeight="1" x14ac:dyDescent="0.15">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390</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391</v>
      </c>
      <c r="B23" s="1001" t="s">
        <v>392</v>
      </c>
      <c r="C23" s="1002"/>
      <c r="D23" s="1002"/>
      <c r="E23" s="1002"/>
      <c r="F23" s="1002"/>
      <c r="G23" s="1002"/>
      <c r="H23" s="1002"/>
      <c r="I23" s="1002"/>
      <c r="J23" s="1002"/>
      <c r="K23" s="1002"/>
      <c r="L23" s="1002"/>
      <c r="M23" s="1002"/>
      <c r="N23" s="1002"/>
      <c r="O23" s="1002"/>
      <c r="P23" s="1003"/>
      <c r="Q23" s="1125">
        <v>10224</v>
      </c>
      <c r="R23" s="1126"/>
      <c r="S23" s="1126"/>
      <c r="T23" s="1126"/>
      <c r="U23" s="1126"/>
      <c r="V23" s="1126">
        <v>10036</v>
      </c>
      <c r="W23" s="1126"/>
      <c r="X23" s="1126"/>
      <c r="Y23" s="1126"/>
      <c r="Z23" s="1126"/>
      <c r="AA23" s="1126">
        <v>188</v>
      </c>
      <c r="AB23" s="1126"/>
      <c r="AC23" s="1126"/>
      <c r="AD23" s="1126"/>
      <c r="AE23" s="1127"/>
      <c r="AF23" s="1128">
        <v>174</v>
      </c>
      <c r="AG23" s="1126"/>
      <c r="AH23" s="1126"/>
      <c r="AI23" s="1126"/>
      <c r="AJ23" s="1129"/>
      <c r="AK23" s="1130"/>
      <c r="AL23" s="1131"/>
      <c r="AM23" s="1131"/>
      <c r="AN23" s="1131"/>
      <c r="AO23" s="1131"/>
      <c r="AP23" s="1126">
        <v>6453</v>
      </c>
      <c r="AQ23" s="1126"/>
      <c r="AR23" s="1126"/>
      <c r="AS23" s="1126"/>
      <c r="AT23" s="1126"/>
      <c r="AU23" s="1132"/>
      <c r="AV23" s="1132"/>
      <c r="AW23" s="1132"/>
      <c r="AX23" s="1132"/>
      <c r="AY23" s="1133"/>
      <c r="AZ23" s="1122" t="s">
        <v>126</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393</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394</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372</v>
      </c>
      <c r="B26" s="1053"/>
      <c r="C26" s="1053"/>
      <c r="D26" s="1053"/>
      <c r="E26" s="1053"/>
      <c r="F26" s="1053"/>
      <c r="G26" s="1053"/>
      <c r="H26" s="1053"/>
      <c r="I26" s="1053"/>
      <c r="J26" s="1053"/>
      <c r="K26" s="1053"/>
      <c r="L26" s="1053"/>
      <c r="M26" s="1053"/>
      <c r="N26" s="1053"/>
      <c r="O26" s="1053"/>
      <c r="P26" s="1054"/>
      <c r="Q26" s="1058" t="s">
        <v>395</v>
      </c>
      <c r="R26" s="1059"/>
      <c r="S26" s="1059"/>
      <c r="T26" s="1059"/>
      <c r="U26" s="1060"/>
      <c r="V26" s="1058" t="s">
        <v>396</v>
      </c>
      <c r="W26" s="1059"/>
      <c r="X26" s="1059"/>
      <c r="Y26" s="1059"/>
      <c r="Z26" s="1060"/>
      <c r="AA26" s="1058" t="s">
        <v>397</v>
      </c>
      <c r="AB26" s="1059"/>
      <c r="AC26" s="1059"/>
      <c r="AD26" s="1059"/>
      <c r="AE26" s="1059"/>
      <c r="AF26" s="1116" t="s">
        <v>398</v>
      </c>
      <c r="AG26" s="1065"/>
      <c r="AH26" s="1065"/>
      <c r="AI26" s="1065"/>
      <c r="AJ26" s="1117"/>
      <c r="AK26" s="1059" t="s">
        <v>399</v>
      </c>
      <c r="AL26" s="1059"/>
      <c r="AM26" s="1059"/>
      <c r="AN26" s="1059"/>
      <c r="AO26" s="1060"/>
      <c r="AP26" s="1058" t="s">
        <v>400</v>
      </c>
      <c r="AQ26" s="1059"/>
      <c r="AR26" s="1059"/>
      <c r="AS26" s="1059"/>
      <c r="AT26" s="1060"/>
      <c r="AU26" s="1058" t="s">
        <v>401</v>
      </c>
      <c r="AV26" s="1059"/>
      <c r="AW26" s="1059"/>
      <c r="AX26" s="1059"/>
      <c r="AY26" s="1060"/>
      <c r="AZ26" s="1058" t="s">
        <v>402</v>
      </c>
      <c r="BA26" s="1059"/>
      <c r="BB26" s="1059"/>
      <c r="BC26" s="1059"/>
      <c r="BD26" s="1060"/>
      <c r="BE26" s="1058" t="s">
        <v>379</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403</v>
      </c>
      <c r="C28" s="1108"/>
      <c r="D28" s="1108"/>
      <c r="E28" s="1108"/>
      <c r="F28" s="1108"/>
      <c r="G28" s="1108"/>
      <c r="H28" s="1108"/>
      <c r="I28" s="1108"/>
      <c r="J28" s="1108"/>
      <c r="K28" s="1108"/>
      <c r="L28" s="1108"/>
      <c r="M28" s="1108"/>
      <c r="N28" s="1108"/>
      <c r="O28" s="1108"/>
      <c r="P28" s="1109"/>
      <c r="Q28" s="1110">
        <v>2029</v>
      </c>
      <c r="R28" s="1111"/>
      <c r="S28" s="1111"/>
      <c r="T28" s="1111"/>
      <c r="U28" s="1111"/>
      <c r="V28" s="1111">
        <v>1998</v>
      </c>
      <c r="W28" s="1111"/>
      <c r="X28" s="1111"/>
      <c r="Y28" s="1111"/>
      <c r="Z28" s="1111"/>
      <c r="AA28" s="1111">
        <v>31</v>
      </c>
      <c r="AB28" s="1111"/>
      <c r="AC28" s="1111"/>
      <c r="AD28" s="1111"/>
      <c r="AE28" s="1112"/>
      <c r="AF28" s="1113">
        <v>31</v>
      </c>
      <c r="AG28" s="1111"/>
      <c r="AH28" s="1111"/>
      <c r="AI28" s="1111"/>
      <c r="AJ28" s="1114"/>
      <c r="AK28" s="1115">
        <v>137</v>
      </c>
      <c r="AL28" s="1103"/>
      <c r="AM28" s="1103"/>
      <c r="AN28" s="1103"/>
      <c r="AO28" s="1103"/>
      <c r="AP28" s="1103" t="s">
        <v>582</v>
      </c>
      <c r="AQ28" s="1103"/>
      <c r="AR28" s="1103"/>
      <c r="AS28" s="1103"/>
      <c r="AT28" s="1103"/>
      <c r="AU28" s="1103" t="s">
        <v>509</v>
      </c>
      <c r="AV28" s="1103"/>
      <c r="AW28" s="1103"/>
      <c r="AX28" s="1103"/>
      <c r="AY28" s="1103"/>
      <c r="AZ28" s="1104" t="s">
        <v>509</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404</v>
      </c>
      <c r="C29" s="1095"/>
      <c r="D29" s="1095"/>
      <c r="E29" s="1095"/>
      <c r="F29" s="1095"/>
      <c r="G29" s="1095"/>
      <c r="H29" s="1095"/>
      <c r="I29" s="1095"/>
      <c r="J29" s="1095"/>
      <c r="K29" s="1095"/>
      <c r="L29" s="1095"/>
      <c r="M29" s="1095"/>
      <c r="N29" s="1095"/>
      <c r="O29" s="1095"/>
      <c r="P29" s="1096"/>
      <c r="Q29" s="1100">
        <v>1901</v>
      </c>
      <c r="R29" s="1101"/>
      <c r="S29" s="1101"/>
      <c r="T29" s="1101"/>
      <c r="U29" s="1101"/>
      <c r="V29" s="1101">
        <v>1875</v>
      </c>
      <c r="W29" s="1101"/>
      <c r="X29" s="1101"/>
      <c r="Y29" s="1101"/>
      <c r="Z29" s="1101"/>
      <c r="AA29" s="1101">
        <v>26</v>
      </c>
      <c r="AB29" s="1101"/>
      <c r="AC29" s="1101"/>
      <c r="AD29" s="1101"/>
      <c r="AE29" s="1102"/>
      <c r="AF29" s="1076">
        <v>26</v>
      </c>
      <c r="AG29" s="1077"/>
      <c r="AH29" s="1077"/>
      <c r="AI29" s="1077"/>
      <c r="AJ29" s="1078"/>
      <c r="AK29" s="1037">
        <v>288</v>
      </c>
      <c r="AL29" s="1028"/>
      <c r="AM29" s="1028"/>
      <c r="AN29" s="1028"/>
      <c r="AO29" s="1028"/>
      <c r="AP29" s="1028" t="s">
        <v>509</v>
      </c>
      <c r="AQ29" s="1028"/>
      <c r="AR29" s="1028"/>
      <c r="AS29" s="1028"/>
      <c r="AT29" s="1028"/>
      <c r="AU29" s="1028" t="s">
        <v>509</v>
      </c>
      <c r="AV29" s="1028"/>
      <c r="AW29" s="1028"/>
      <c r="AX29" s="1028"/>
      <c r="AY29" s="1028"/>
      <c r="AZ29" s="1099" t="s">
        <v>509</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405</v>
      </c>
      <c r="C30" s="1095"/>
      <c r="D30" s="1095"/>
      <c r="E30" s="1095"/>
      <c r="F30" s="1095"/>
      <c r="G30" s="1095"/>
      <c r="H30" s="1095"/>
      <c r="I30" s="1095"/>
      <c r="J30" s="1095"/>
      <c r="K30" s="1095"/>
      <c r="L30" s="1095"/>
      <c r="M30" s="1095"/>
      <c r="N30" s="1095"/>
      <c r="O30" s="1095"/>
      <c r="P30" s="1096"/>
      <c r="Q30" s="1100">
        <v>182</v>
      </c>
      <c r="R30" s="1101"/>
      <c r="S30" s="1101"/>
      <c r="T30" s="1101"/>
      <c r="U30" s="1101"/>
      <c r="V30" s="1101">
        <v>177</v>
      </c>
      <c r="W30" s="1101"/>
      <c r="X30" s="1101"/>
      <c r="Y30" s="1101"/>
      <c r="Z30" s="1101"/>
      <c r="AA30" s="1101">
        <v>5</v>
      </c>
      <c r="AB30" s="1101"/>
      <c r="AC30" s="1101"/>
      <c r="AD30" s="1101"/>
      <c r="AE30" s="1102"/>
      <c r="AF30" s="1076">
        <v>5</v>
      </c>
      <c r="AG30" s="1077"/>
      <c r="AH30" s="1077"/>
      <c r="AI30" s="1077"/>
      <c r="AJ30" s="1078"/>
      <c r="AK30" s="1037">
        <v>53</v>
      </c>
      <c r="AL30" s="1028"/>
      <c r="AM30" s="1028"/>
      <c r="AN30" s="1028"/>
      <c r="AO30" s="1028"/>
      <c r="AP30" s="1028" t="s">
        <v>509</v>
      </c>
      <c r="AQ30" s="1028"/>
      <c r="AR30" s="1028"/>
      <c r="AS30" s="1028"/>
      <c r="AT30" s="1028"/>
      <c r="AU30" s="1028" t="s">
        <v>509</v>
      </c>
      <c r="AV30" s="1028"/>
      <c r="AW30" s="1028"/>
      <c r="AX30" s="1028"/>
      <c r="AY30" s="1028"/>
      <c r="AZ30" s="1099" t="s">
        <v>509</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150</v>
      </c>
      <c r="C31" s="1095"/>
      <c r="D31" s="1095"/>
      <c r="E31" s="1095"/>
      <c r="F31" s="1095"/>
      <c r="G31" s="1095"/>
      <c r="H31" s="1095"/>
      <c r="I31" s="1095"/>
      <c r="J31" s="1095"/>
      <c r="K31" s="1095"/>
      <c r="L31" s="1095"/>
      <c r="M31" s="1095"/>
      <c r="N31" s="1095"/>
      <c r="O31" s="1095"/>
      <c r="P31" s="1096"/>
      <c r="Q31" s="1100">
        <v>2001</v>
      </c>
      <c r="R31" s="1101"/>
      <c r="S31" s="1101"/>
      <c r="T31" s="1101"/>
      <c r="U31" s="1101"/>
      <c r="V31" s="1101">
        <v>2047</v>
      </c>
      <c r="W31" s="1101"/>
      <c r="X31" s="1101"/>
      <c r="Y31" s="1101"/>
      <c r="Z31" s="1101"/>
      <c r="AA31" s="1101">
        <v>-46</v>
      </c>
      <c r="AB31" s="1101"/>
      <c r="AC31" s="1101"/>
      <c r="AD31" s="1101"/>
      <c r="AE31" s="1102"/>
      <c r="AF31" s="1076">
        <v>-82</v>
      </c>
      <c r="AG31" s="1077"/>
      <c r="AH31" s="1077"/>
      <c r="AI31" s="1077"/>
      <c r="AJ31" s="1078"/>
      <c r="AK31" s="1037">
        <v>310</v>
      </c>
      <c r="AL31" s="1028"/>
      <c r="AM31" s="1028"/>
      <c r="AN31" s="1028"/>
      <c r="AO31" s="1028"/>
      <c r="AP31" s="1028">
        <v>707</v>
      </c>
      <c r="AQ31" s="1028"/>
      <c r="AR31" s="1028"/>
      <c r="AS31" s="1028"/>
      <c r="AT31" s="1028"/>
      <c r="AU31" s="1028">
        <v>441</v>
      </c>
      <c r="AV31" s="1028"/>
      <c r="AW31" s="1028"/>
      <c r="AX31" s="1028"/>
      <c r="AY31" s="1028"/>
      <c r="AZ31" s="1099">
        <v>4.9000000000000004</v>
      </c>
      <c r="BA31" s="1099"/>
      <c r="BB31" s="1099"/>
      <c r="BC31" s="1099"/>
      <c r="BD31" s="1099"/>
      <c r="BE31" s="1089" t="s">
        <v>406</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407</v>
      </c>
      <c r="C32" s="1095"/>
      <c r="D32" s="1095"/>
      <c r="E32" s="1095"/>
      <c r="F32" s="1095"/>
      <c r="G32" s="1095"/>
      <c r="H32" s="1095"/>
      <c r="I32" s="1095"/>
      <c r="J32" s="1095"/>
      <c r="K32" s="1095"/>
      <c r="L32" s="1095"/>
      <c r="M32" s="1095"/>
      <c r="N32" s="1095"/>
      <c r="O32" s="1095"/>
      <c r="P32" s="1096"/>
      <c r="Q32" s="1100">
        <v>503</v>
      </c>
      <c r="R32" s="1101"/>
      <c r="S32" s="1101"/>
      <c r="T32" s="1101"/>
      <c r="U32" s="1101"/>
      <c r="V32" s="1101">
        <v>523</v>
      </c>
      <c r="W32" s="1101"/>
      <c r="X32" s="1101"/>
      <c r="Y32" s="1101"/>
      <c r="Z32" s="1101"/>
      <c r="AA32" s="1101">
        <v>-20</v>
      </c>
      <c r="AB32" s="1101"/>
      <c r="AC32" s="1101"/>
      <c r="AD32" s="1101"/>
      <c r="AE32" s="1102"/>
      <c r="AF32" s="1076">
        <v>62</v>
      </c>
      <c r="AG32" s="1077"/>
      <c r="AH32" s="1077"/>
      <c r="AI32" s="1077"/>
      <c r="AJ32" s="1078"/>
      <c r="AK32" s="1037">
        <v>13</v>
      </c>
      <c r="AL32" s="1028"/>
      <c r="AM32" s="1028"/>
      <c r="AN32" s="1028"/>
      <c r="AO32" s="1028"/>
      <c r="AP32" s="1028">
        <v>133</v>
      </c>
      <c r="AQ32" s="1028"/>
      <c r="AR32" s="1028"/>
      <c r="AS32" s="1028"/>
      <c r="AT32" s="1028"/>
      <c r="AU32" s="1028">
        <v>1</v>
      </c>
      <c r="AV32" s="1028"/>
      <c r="AW32" s="1028"/>
      <c r="AX32" s="1028"/>
      <c r="AY32" s="1028"/>
      <c r="AZ32" s="1099" t="s">
        <v>509</v>
      </c>
      <c r="BA32" s="1099"/>
      <c r="BB32" s="1099"/>
      <c r="BC32" s="1099"/>
      <c r="BD32" s="1099"/>
      <c r="BE32" s="1089" t="s">
        <v>406</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408</v>
      </c>
      <c r="C33" s="1095"/>
      <c r="D33" s="1095"/>
      <c r="E33" s="1095"/>
      <c r="F33" s="1095"/>
      <c r="G33" s="1095"/>
      <c r="H33" s="1095"/>
      <c r="I33" s="1095"/>
      <c r="J33" s="1095"/>
      <c r="K33" s="1095"/>
      <c r="L33" s="1095"/>
      <c r="M33" s="1095"/>
      <c r="N33" s="1095"/>
      <c r="O33" s="1095"/>
      <c r="P33" s="1096"/>
      <c r="Q33" s="1100">
        <v>53</v>
      </c>
      <c r="R33" s="1101"/>
      <c r="S33" s="1101"/>
      <c r="T33" s="1101"/>
      <c r="U33" s="1101"/>
      <c r="V33" s="1101">
        <v>64</v>
      </c>
      <c r="W33" s="1101"/>
      <c r="X33" s="1101"/>
      <c r="Y33" s="1101"/>
      <c r="Z33" s="1101"/>
      <c r="AA33" s="1101">
        <v>-11</v>
      </c>
      <c r="AB33" s="1101"/>
      <c r="AC33" s="1101"/>
      <c r="AD33" s="1101"/>
      <c r="AE33" s="1102"/>
      <c r="AF33" s="1076">
        <v>61</v>
      </c>
      <c r="AG33" s="1077"/>
      <c r="AH33" s="1077"/>
      <c r="AI33" s="1077"/>
      <c r="AJ33" s="1078"/>
      <c r="AK33" s="1037" t="s">
        <v>509</v>
      </c>
      <c r="AL33" s="1028"/>
      <c r="AM33" s="1028"/>
      <c r="AN33" s="1028"/>
      <c r="AO33" s="1028"/>
      <c r="AP33" s="1028" t="s">
        <v>509</v>
      </c>
      <c r="AQ33" s="1028"/>
      <c r="AR33" s="1028"/>
      <c r="AS33" s="1028"/>
      <c r="AT33" s="1028"/>
      <c r="AU33" s="1028" t="s">
        <v>509</v>
      </c>
      <c r="AV33" s="1028"/>
      <c r="AW33" s="1028"/>
      <c r="AX33" s="1028"/>
      <c r="AY33" s="1028"/>
      <c r="AZ33" s="1099" t="s">
        <v>509</v>
      </c>
      <c r="BA33" s="1099"/>
      <c r="BB33" s="1099"/>
      <c r="BC33" s="1099"/>
      <c r="BD33" s="1099"/>
      <c r="BE33" s="1089" t="s">
        <v>406</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t="s">
        <v>409</v>
      </c>
      <c r="C34" s="1095"/>
      <c r="D34" s="1095"/>
      <c r="E34" s="1095"/>
      <c r="F34" s="1095"/>
      <c r="G34" s="1095"/>
      <c r="H34" s="1095"/>
      <c r="I34" s="1095"/>
      <c r="J34" s="1095"/>
      <c r="K34" s="1095"/>
      <c r="L34" s="1095"/>
      <c r="M34" s="1095"/>
      <c r="N34" s="1095"/>
      <c r="O34" s="1095"/>
      <c r="P34" s="1096"/>
      <c r="Q34" s="1100">
        <v>403</v>
      </c>
      <c r="R34" s="1101"/>
      <c r="S34" s="1101"/>
      <c r="T34" s="1101"/>
      <c r="U34" s="1101"/>
      <c r="V34" s="1101">
        <v>376</v>
      </c>
      <c r="W34" s="1101"/>
      <c r="X34" s="1101"/>
      <c r="Y34" s="1101"/>
      <c r="Z34" s="1101"/>
      <c r="AA34" s="1101">
        <v>27</v>
      </c>
      <c r="AB34" s="1101"/>
      <c r="AC34" s="1101"/>
      <c r="AD34" s="1101"/>
      <c r="AE34" s="1102"/>
      <c r="AF34" s="1076">
        <v>275</v>
      </c>
      <c r="AG34" s="1077"/>
      <c r="AH34" s="1077"/>
      <c r="AI34" s="1077"/>
      <c r="AJ34" s="1078"/>
      <c r="AK34" s="1037">
        <v>0</v>
      </c>
      <c r="AL34" s="1028"/>
      <c r="AM34" s="1028"/>
      <c r="AN34" s="1028"/>
      <c r="AO34" s="1028"/>
      <c r="AP34" s="1028">
        <v>684</v>
      </c>
      <c r="AQ34" s="1028"/>
      <c r="AR34" s="1028"/>
      <c r="AS34" s="1028"/>
      <c r="AT34" s="1028"/>
      <c r="AU34" s="1028" t="s">
        <v>509</v>
      </c>
      <c r="AV34" s="1028"/>
      <c r="AW34" s="1028"/>
      <c r="AX34" s="1028"/>
      <c r="AY34" s="1028"/>
      <c r="AZ34" s="1099" t="s">
        <v>509</v>
      </c>
      <c r="BA34" s="1099"/>
      <c r="BB34" s="1099"/>
      <c r="BC34" s="1099"/>
      <c r="BD34" s="1099"/>
      <c r="BE34" s="1089" t="s">
        <v>406</v>
      </c>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t="s">
        <v>410</v>
      </c>
      <c r="C35" s="1095"/>
      <c r="D35" s="1095"/>
      <c r="E35" s="1095"/>
      <c r="F35" s="1095"/>
      <c r="G35" s="1095"/>
      <c r="H35" s="1095"/>
      <c r="I35" s="1095"/>
      <c r="J35" s="1095"/>
      <c r="K35" s="1095"/>
      <c r="L35" s="1095"/>
      <c r="M35" s="1095"/>
      <c r="N35" s="1095"/>
      <c r="O35" s="1095"/>
      <c r="P35" s="1096"/>
      <c r="Q35" s="1100">
        <v>485</v>
      </c>
      <c r="R35" s="1101"/>
      <c r="S35" s="1101"/>
      <c r="T35" s="1101"/>
      <c r="U35" s="1101"/>
      <c r="V35" s="1101">
        <v>472</v>
      </c>
      <c r="W35" s="1101"/>
      <c r="X35" s="1101"/>
      <c r="Y35" s="1101"/>
      <c r="Z35" s="1101"/>
      <c r="AA35" s="1101">
        <v>13</v>
      </c>
      <c r="AB35" s="1101"/>
      <c r="AC35" s="1101"/>
      <c r="AD35" s="1101"/>
      <c r="AE35" s="1102"/>
      <c r="AF35" s="1076">
        <v>103</v>
      </c>
      <c r="AG35" s="1077"/>
      <c r="AH35" s="1077"/>
      <c r="AI35" s="1077"/>
      <c r="AJ35" s="1078"/>
      <c r="AK35" s="1037">
        <v>225</v>
      </c>
      <c r="AL35" s="1028"/>
      <c r="AM35" s="1028"/>
      <c r="AN35" s="1028"/>
      <c r="AO35" s="1028"/>
      <c r="AP35" s="1028">
        <v>3912</v>
      </c>
      <c r="AQ35" s="1028"/>
      <c r="AR35" s="1028"/>
      <c r="AS35" s="1028"/>
      <c r="AT35" s="1028"/>
      <c r="AU35" s="1028">
        <v>2903</v>
      </c>
      <c r="AV35" s="1028"/>
      <c r="AW35" s="1028"/>
      <c r="AX35" s="1028"/>
      <c r="AY35" s="1028"/>
      <c r="AZ35" s="1099" t="s">
        <v>509</v>
      </c>
      <c r="BA35" s="1099"/>
      <c r="BB35" s="1099"/>
      <c r="BC35" s="1099"/>
      <c r="BD35" s="1099"/>
      <c r="BE35" s="1089" t="s">
        <v>406</v>
      </c>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411</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391</v>
      </c>
      <c r="B63" s="1001" t="s">
        <v>412</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481</v>
      </c>
      <c r="AG63" s="1016"/>
      <c r="AH63" s="1016"/>
      <c r="AI63" s="1016"/>
      <c r="AJ63" s="1087"/>
      <c r="AK63" s="1088"/>
      <c r="AL63" s="1020"/>
      <c r="AM63" s="1020"/>
      <c r="AN63" s="1020"/>
      <c r="AO63" s="1020"/>
      <c r="AP63" s="1016">
        <v>5436</v>
      </c>
      <c r="AQ63" s="1016"/>
      <c r="AR63" s="1016"/>
      <c r="AS63" s="1016"/>
      <c r="AT63" s="1016"/>
      <c r="AU63" s="1016">
        <v>3345</v>
      </c>
      <c r="AV63" s="1016"/>
      <c r="AW63" s="1016"/>
      <c r="AX63" s="1016"/>
      <c r="AY63" s="1016"/>
      <c r="AZ63" s="1082"/>
      <c r="BA63" s="1082"/>
      <c r="BB63" s="1082"/>
      <c r="BC63" s="1082"/>
      <c r="BD63" s="1082"/>
      <c r="BE63" s="1017"/>
      <c r="BF63" s="1017"/>
      <c r="BG63" s="1017"/>
      <c r="BH63" s="1017"/>
      <c r="BI63" s="1018"/>
      <c r="BJ63" s="1083" t="s">
        <v>126</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414</v>
      </c>
      <c r="B66" s="1053"/>
      <c r="C66" s="1053"/>
      <c r="D66" s="1053"/>
      <c r="E66" s="1053"/>
      <c r="F66" s="1053"/>
      <c r="G66" s="1053"/>
      <c r="H66" s="1053"/>
      <c r="I66" s="1053"/>
      <c r="J66" s="1053"/>
      <c r="K66" s="1053"/>
      <c r="L66" s="1053"/>
      <c r="M66" s="1053"/>
      <c r="N66" s="1053"/>
      <c r="O66" s="1053"/>
      <c r="P66" s="1054"/>
      <c r="Q66" s="1058" t="s">
        <v>395</v>
      </c>
      <c r="R66" s="1059"/>
      <c r="S66" s="1059"/>
      <c r="T66" s="1059"/>
      <c r="U66" s="1060"/>
      <c r="V66" s="1058" t="s">
        <v>396</v>
      </c>
      <c r="W66" s="1059"/>
      <c r="X66" s="1059"/>
      <c r="Y66" s="1059"/>
      <c r="Z66" s="1060"/>
      <c r="AA66" s="1058" t="s">
        <v>397</v>
      </c>
      <c r="AB66" s="1059"/>
      <c r="AC66" s="1059"/>
      <c r="AD66" s="1059"/>
      <c r="AE66" s="1060"/>
      <c r="AF66" s="1064" t="s">
        <v>398</v>
      </c>
      <c r="AG66" s="1065"/>
      <c r="AH66" s="1065"/>
      <c r="AI66" s="1065"/>
      <c r="AJ66" s="1066"/>
      <c r="AK66" s="1058" t="s">
        <v>399</v>
      </c>
      <c r="AL66" s="1053"/>
      <c r="AM66" s="1053"/>
      <c r="AN66" s="1053"/>
      <c r="AO66" s="1054"/>
      <c r="AP66" s="1058" t="s">
        <v>415</v>
      </c>
      <c r="AQ66" s="1059"/>
      <c r="AR66" s="1059"/>
      <c r="AS66" s="1059"/>
      <c r="AT66" s="1060"/>
      <c r="AU66" s="1058" t="s">
        <v>416</v>
      </c>
      <c r="AV66" s="1059"/>
      <c r="AW66" s="1059"/>
      <c r="AX66" s="1059"/>
      <c r="AY66" s="1060"/>
      <c r="AZ66" s="1058" t="s">
        <v>379</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583</v>
      </c>
      <c r="C68" s="1043"/>
      <c r="D68" s="1043"/>
      <c r="E68" s="1043"/>
      <c r="F68" s="1043"/>
      <c r="G68" s="1043"/>
      <c r="H68" s="1043"/>
      <c r="I68" s="1043"/>
      <c r="J68" s="1043"/>
      <c r="K68" s="1043"/>
      <c r="L68" s="1043"/>
      <c r="M68" s="1043"/>
      <c r="N68" s="1043"/>
      <c r="O68" s="1043"/>
      <c r="P68" s="1044"/>
      <c r="Q68" s="1045">
        <v>12230</v>
      </c>
      <c r="R68" s="1039"/>
      <c r="S68" s="1039"/>
      <c r="T68" s="1039"/>
      <c r="U68" s="1039"/>
      <c r="V68" s="1039">
        <v>11541</v>
      </c>
      <c r="W68" s="1039"/>
      <c r="X68" s="1039"/>
      <c r="Y68" s="1039"/>
      <c r="Z68" s="1039"/>
      <c r="AA68" s="1039">
        <v>689</v>
      </c>
      <c r="AB68" s="1039"/>
      <c r="AC68" s="1039"/>
      <c r="AD68" s="1039"/>
      <c r="AE68" s="1039"/>
      <c r="AF68" s="1039">
        <v>689</v>
      </c>
      <c r="AG68" s="1039"/>
      <c r="AH68" s="1039"/>
      <c r="AI68" s="1039"/>
      <c r="AJ68" s="1039"/>
      <c r="AK68" s="1039">
        <v>318</v>
      </c>
      <c r="AL68" s="1039"/>
      <c r="AM68" s="1039"/>
      <c r="AN68" s="1039"/>
      <c r="AO68" s="1039"/>
      <c r="AP68" s="1039" t="s">
        <v>582</v>
      </c>
      <c r="AQ68" s="1039"/>
      <c r="AR68" s="1039"/>
      <c r="AS68" s="1039"/>
      <c r="AT68" s="1039"/>
      <c r="AU68" s="1039" t="s">
        <v>582</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584</v>
      </c>
      <c r="C69" s="1032"/>
      <c r="D69" s="1032"/>
      <c r="E69" s="1032"/>
      <c r="F69" s="1032"/>
      <c r="G69" s="1032"/>
      <c r="H69" s="1032"/>
      <c r="I69" s="1032"/>
      <c r="J69" s="1032"/>
      <c r="K69" s="1032"/>
      <c r="L69" s="1032"/>
      <c r="M69" s="1032"/>
      <c r="N69" s="1032"/>
      <c r="O69" s="1032"/>
      <c r="P69" s="1033"/>
      <c r="Q69" s="1034">
        <v>858</v>
      </c>
      <c r="R69" s="1028"/>
      <c r="S69" s="1028"/>
      <c r="T69" s="1028"/>
      <c r="U69" s="1028"/>
      <c r="V69" s="1028">
        <v>856</v>
      </c>
      <c r="W69" s="1028"/>
      <c r="X69" s="1028"/>
      <c r="Y69" s="1028"/>
      <c r="Z69" s="1028"/>
      <c r="AA69" s="1028">
        <v>2</v>
      </c>
      <c r="AB69" s="1028"/>
      <c r="AC69" s="1028"/>
      <c r="AD69" s="1028"/>
      <c r="AE69" s="1028"/>
      <c r="AF69" s="1028">
        <v>2</v>
      </c>
      <c r="AG69" s="1028"/>
      <c r="AH69" s="1028"/>
      <c r="AI69" s="1028"/>
      <c r="AJ69" s="1028"/>
      <c r="AK69" s="1028">
        <v>4</v>
      </c>
      <c r="AL69" s="1028"/>
      <c r="AM69" s="1028"/>
      <c r="AN69" s="1028"/>
      <c r="AO69" s="1028"/>
      <c r="AP69" s="1028" t="s">
        <v>582</v>
      </c>
      <c r="AQ69" s="1028"/>
      <c r="AR69" s="1028"/>
      <c r="AS69" s="1028"/>
      <c r="AT69" s="1028"/>
      <c r="AU69" s="1028" t="s">
        <v>509</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585</v>
      </c>
      <c r="C70" s="1032"/>
      <c r="D70" s="1032"/>
      <c r="E70" s="1032"/>
      <c r="F70" s="1032"/>
      <c r="G70" s="1032"/>
      <c r="H70" s="1032"/>
      <c r="I70" s="1032"/>
      <c r="J70" s="1032"/>
      <c r="K70" s="1032"/>
      <c r="L70" s="1032"/>
      <c r="M70" s="1032"/>
      <c r="N70" s="1032"/>
      <c r="O70" s="1032"/>
      <c r="P70" s="1033"/>
      <c r="Q70" s="1034">
        <v>13156</v>
      </c>
      <c r="R70" s="1028"/>
      <c r="S70" s="1028"/>
      <c r="T70" s="1028"/>
      <c r="U70" s="1028"/>
      <c r="V70" s="1028">
        <v>13061</v>
      </c>
      <c r="W70" s="1028"/>
      <c r="X70" s="1028"/>
      <c r="Y70" s="1028"/>
      <c r="Z70" s="1028"/>
      <c r="AA70" s="1028">
        <v>95</v>
      </c>
      <c r="AB70" s="1028"/>
      <c r="AC70" s="1028"/>
      <c r="AD70" s="1028"/>
      <c r="AE70" s="1028"/>
      <c r="AF70" s="1028">
        <v>91</v>
      </c>
      <c r="AG70" s="1028"/>
      <c r="AH70" s="1028"/>
      <c r="AI70" s="1028"/>
      <c r="AJ70" s="1028"/>
      <c r="AK70" s="1028">
        <v>173</v>
      </c>
      <c r="AL70" s="1028"/>
      <c r="AM70" s="1028"/>
      <c r="AN70" s="1028"/>
      <c r="AO70" s="1028"/>
      <c r="AP70" s="1028">
        <v>2875</v>
      </c>
      <c r="AQ70" s="1028"/>
      <c r="AR70" s="1028"/>
      <c r="AS70" s="1028"/>
      <c r="AT70" s="1028"/>
      <c r="AU70" s="1028">
        <v>624</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586</v>
      </c>
      <c r="C71" s="1032"/>
      <c r="D71" s="1032"/>
      <c r="E71" s="1032"/>
      <c r="F71" s="1032"/>
      <c r="G71" s="1032"/>
      <c r="H71" s="1032"/>
      <c r="I71" s="1032"/>
      <c r="J71" s="1032"/>
      <c r="K71" s="1032"/>
      <c r="L71" s="1032"/>
      <c r="M71" s="1032"/>
      <c r="N71" s="1032"/>
      <c r="O71" s="1032"/>
      <c r="P71" s="1033"/>
      <c r="Q71" s="1034">
        <v>141</v>
      </c>
      <c r="R71" s="1028"/>
      <c r="S71" s="1028"/>
      <c r="T71" s="1028"/>
      <c r="U71" s="1028"/>
      <c r="V71" s="1028">
        <v>137</v>
      </c>
      <c r="W71" s="1028"/>
      <c r="X71" s="1028"/>
      <c r="Y71" s="1028"/>
      <c r="Z71" s="1028"/>
      <c r="AA71" s="1028">
        <v>4</v>
      </c>
      <c r="AB71" s="1028"/>
      <c r="AC71" s="1028"/>
      <c r="AD71" s="1028"/>
      <c r="AE71" s="1028"/>
      <c r="AF71" s="1028">
        <v>4</v>
      </c>
      <c r="AG71" s="1028"/>
      <c r="AH71" s="1028"/>
      <c r="AI71" s="1028"/>
      <c r="AJ71" s="1028"/>
      <c r="AK71" s="1028" t="s">
        <v>582</v>
      </c>
      <c r="AL71" s="1028"/>
      <c r="AM71" s="1028"/>
      <c r="AN71" s="1028"/>
      <c r="AO71" s="1028"/>
      <c r="AP71" s="1028" t="s">
        <v>582</v>
      </c>
      <c r="AQ71" s="1028"/>
      <c r="AR71" s="1028"/>
      <c r="AS71" s="1028"/>
      <c r="AT71" s="1028"/>
      <c r="AU71" s="1028" t="s">
        <v>509</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587</v>
      </c>
      <c r="C72" s="1032"/>
      <c r="D72" s="1032"/>
      <c r="E72" s="1032"/>
      <c r="F72" s="1032"/>
      <c r="G72" s="1032"/>
      <c r="H72" s="1032"/>
      <c r="I72" s="1032"/>
      <c r="J72" s="1032"/>
      <c r="K72" s="1032"/>
      <c r="L72" s="1032"/>
      <c r="M72" s="1032"/>
      <c r="N72" s="1032"/>
      <c r="O72" s="1032"/>
      <c r="P72" s="1033"/>
      <c r="Q72" s="1034">
        <v>237</v>
      </c>
      <c r="R72" s="1028"/>
      <c r="S72" s="1028"/>
      <c r="T72" s="1028"/>
      <c r="U72" s="1028"/>
      <c r="V72" s="1028">
        <v>168</v>
      </c>
      <c r="W72" s="1028"/>
      <c r="X72" s="1028"/>
      <c r="Y72" s="1028"/>
      <c r="Z72" s="1028"/>
      <c r="AA72" s="1028">
        <v>69</v>
      </c>
      <c r="AB72" s="1028"/>
      <c r="AC72" s="1028"/>
      <c r="AD72" s="1028"/>
      <c r="AE72" s="1028"/>
      <c r="AF72" s="1028">
        <v>69</v>
      </c>
      <c r="AG72" s="1028"/>
      <c r="AH72" s="1028"/>
      <c r="AI72" s="1028"/>
      <c r="AJ72" s="1028"/>
      <c r="AK72" s="1028">
        <v>36</v>
      </c>
      <c r="AL72" s="1028"/>
      <c r="AM72" s="1028"/>
      <c r="AN72" s="1028"/>
      <c r="AO72" s="1028"/>
      <c r="AP72" s="1028" t="s">
        <v>582</v>
      </c>
      <c r="AQ72" s="1028"/>
      <c r="AR72" s="1028"/>
      <c r="AS72" s="1028"/>
      <c r="AT72" s="1028"/>
      <c r="AU72" s="1028" t="s">
        <v>509</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c r="C73" s="1032"/>
      <c r="D73" s="1032"/>
      <c r="E73" s="1032"/>
      <c r="F73" s="1032"/>
      <c r="G73" s="1032"/>
      <c r="H73" s="1032"/>
      <c r="I73" s="1032"/>
      <c r="J73" s="1032"/>
      <c r="K73" s="1032"/>
      <c r="L73" s="1032"/>
      <c r="M73" s="1032"/>
      <c r="N73" s="1032"/>
      <c r="O73" s="1032"/>
      <c r="P73" s="1033"/>
      <c r="Q73" s="1034"/>
      <c r="R73" s="1028"/>
      <c r="S73" s="1028"/>
      <c r="T73" s="1028"/>
      <c r="U73" s="1028"/>
      <c r="V73" s="1028"/>
      <c r="W73" s="1028"/>
      <c r="X73" s="1028"/>
      <c r="Y73" s="1028"/>
      <c r="Z73" s="1028"/>
      <c r="AA73" s="1028"/>
      <c r="AB73" s="1028"/>
      <c r="AC73" s="1028"/>
      <c r="AD73" s="1028"/>
      <c r="AE73" s="1028"/>
      <c r="AF73" s="1028"/>
      <c r="AG73" s="1028"/>
      <c r="AH73" s="1028"/>
      <c r="AI73" s="1028"/>
      <c r="AJ73" s="1028"/>
      <c r="AK73" s="1028"/>
      <c r="AL73" s="1028"/>
      <c r="AM73" s="1028"/>
      <c r="AN73" s="1028"/>
      <c r="AO73" s="1028"/>
      <c r="AP73" s="1028"/>
      <c r="AQ73" s="1028"/>
      <c r="AR73" s="1028"/>
      <c r="AS73" s="1028"/>
      <c r="AT73" s="1028"/>
      <c r="AU73" s="1028"/>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391</v>
      </c>
      <c r="B88" s="1001" t="s">
        <v>417</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855</v>
      </c>
      <c r="AG88" s="1016"/>
      <c r="AH88" s="1016"/>
      <c r="AI88" s="1016"/>
      <c r="AJ88" s="1016"/>
      <c r="AK88" s="1020"/>
      <c r="AL88" s="1020"/>
      <c r="AM88" s="1020"/>
      <c r="AN88" s="1020"/>
      <c r="AO88" s="1020"/>
      <c r="AP88" s="1016">
        <v>2875</v>
      </c>
      <c r="AQ88" s="1016"/>
      <c r="AR88" s="1016"/>
      <c r="AS88" s="1016"/>
      <c r="AT88" s="1016"/>
      <c r="AU88" s="1016">
        <v>624</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01" t="s">
        <v>418</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419</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420</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423</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424</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425</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426</v>
      </c>
      <c r="AB109" s="951"/>
      <c r="AC109" s="951"/>
      <c r="AD109" s="951"/>
      <c r="AE109" s="952"/>
      <c r="AF109" s="953" t="s">
        <v>427</v>
      </c>
      <c r="AG109" s="951"/>
      <c r="AH109" s="951"/>
      <c r="AI109" s="951"/>
      <c r="AJ109" s="952"/>
      <c r="AK109" s="953" t="s">
        <v>307</v>
      </c>
      <c r="AL109" s="951"/>
      <c r="AM109" s="951"/>
      <c r="AN109" s="951"/>
      <c r="AO109" s="952"/>
      <c r="AP109" s="953" t="s">
        <v>428</v>
      </c>
      <c r="AQ109" s="951"/>
      <c r="AR109" s="951"/>
      <c r="AS109" s="951"/>
      <c r="AT109" s="982"/>
      <c r="AU109" s="950" t="s">
        <v>425</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426</v>
      </c>
      <c r="BR109" s="951"/>
      <c r="BS109" s="951"/>
      <c r="BT109" s="951"/>
      <c r="BU109" s="952"/>
      <c r="BV109" s="953" t="s">
        <v>427</v>
      </c>
      <c r="BW109" s="951"/>
      <c r="BX109" s="951"/>
      <c r="BY109" s="951"/>
      <c r="BZ109" s="952"/>
      <c r="CA109" s="953" t="s">
        <v>307</v>
      </c>
      <c r="CB109" s="951"/>
      <c r="CC109" s="951"/>
      <c r="CD109" s="951"/>
      <c r="CE109" s="952"/>
      <c r="CF109" s="989" t="s">
        <v>428</v>
      </c>
      <c r="CG109" s="989"/>
      <c r="CH109" s="989"/>
      <c r="CI109" s="989"/>
      <c r="CJ109" s="989"/>
      <c r="CK109" s="953" t="s">
        <v>429</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426</v>
      </c>
      <c r="DH109" s="951"/>
      <c r="DI109" s="951"/>
      <c r="DJ109" s="951"/>
      <c r="DK109" s="952"/>
      <c r="DL109" s="953" t="s">
        <v>427</v>
      </c>
      <c r="DM109" s="951"/>
      <c r="DN109" s="951"/>
      <c r="DO109" s="951"/>
      <c r="DP109" s="952"/>
      <c r="DQ109" s="953" t="s">
        <v>307</v>
      </c>
      <c r="DR109" s="951"/>
      <c r="DS109" s="951"/>
      <c r="DT109" s="951"/>
      <c r="DU109" s="952"/>
      <c r="DV109" s="953" t="s">
        <v>428</v>
      </c>
      <c r="DW109" s="951"/>
      <c r="DX109" s="951"/>
      <c r="DY109" s="951"/>
      <c r="DZ109" s="982"/>
    </row>
    <row r="110" spans="1:131" s="248" customFormat="1" ht="26.25" customHeight="1" x14ac:dyDescent="0.15">
      <c r="A110" s="853" t="s">
        <v>430</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627107</v>
      </c>
      <c r="AB110" s="944"/>
      <c r="AC110" s="944"/>
      <c r="AD110" s="944"/>
      <c r="AE110" s="945"/>
      <c r="AF110" s="946">
        <v>585803</v>
      </c>
      <c r="AG110" s="944"/>
      <c r="AH110" s="944"/>
      <c r="AI110" s="944"/>
      <c r="AJ110" s="945"/>
      <c r="AK110" s="946">
        <v>667610</v>
      </c>
      <c r="AL110" s="944"/>
      <c r="AM110" s="944"/>
      <c r="AN110" s="944"/>
      <c r="AO110" s="945"/>
      <c r="AP110" s="947">
        <v>15.8</v>
      </c>
      <c r="AQ110" s="948"/>
      <c r="AR110" s="948"/>
      <c r="AS110" s="948"/>
      <c r="AT110" s="949"/>
      <c r="AU110" s="983" t="s">
        <v>73</v>
      </c>
      <c r="AV110" s="984"/>
      <c r="AW110" s="984"/>
      <c r="AX110" s="984"/>
      <c r="AY110" s="984"/>
      <c r="AZ110" s="909" t="s">
        <v>431</v>
      </c>
      <c r="BA110" s="854"/>
      <c r="BB110" s="854"/>
      <c r="BC110" s="854"/>
      <c r="BD110" s="854"/>
      <c r="BE110" s="854"/>
      <c r="BF110" s="854"/>
      <c r="BG110" s="854"/>
      <c r="BH110" s="854"/>
      <c r="BI110" s="854"/>
      <c r="BJ110" s="854"/>
      <c r="BK110" s="854"/>
      <c r="BL110" s="854"/>
      <c r="BM110" s="854"/>
      <c r="BN110" s="854"/>
      <c r="BO110" s="854"/>
      <c r="BP110" s="855"/>
      <c r="BQ110" s="910">
        <v>6531905</v>
      </c>
      <c r="BR110" s="891"/>
      <c r="BS110" s="891"/>
      <c r="BT110" s="891"/>
      <c r="BU110" s="891"/>
      <c r="BV110" s="891">
        <v>6688877</v>
      </c>
      <c r="BW110" s="891"/>
      <c r="BX110" s="891"/>
      <c r="BY110" s="891"/>
      <c r="BZ110" s="891"/>
      <c r="CA110" s="891">
        <v>6452808</v>
      </c>
      <c r="CB110" s="891"/>
      <c r="CC110" s="891"/>
      <c r="CD110" s="891"/>
      <c r="CE110" s="891"/>
      <c r="CF110" s="915">
        <v>152.6</v>
      </c>
      <c r="CG110" s="916"/>
      <c r="CH110" s="916"/>
      <c r="CI110" s="916"/>
      <c r="CJ110" s="916"/>
      <c r="CK110" s="979" t="s">
        <v>432</v>
      </c>
      <c r="CL110" s="865"/>
      <c r="CM110" s="940" t="s">
        <v>433</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434</v>
      </c>
      <c r="DH110" s="891"/>
      <c r="DI110" s="891"/>
      <c r="DJ110" s="891"/>
      <c r="DK110" s="891"/>
      <c r="DL110" s="891" t="s">
        <v>434</v>
      </c>
      <c r="DM110" s="891"/>
      <c r="DN110" s="891"/>
      <c r="DO110" s="891"/>
      <c r="DP110" s="891"/>
      <c r="DQ110" s="891" t="s">
        <v>126</v>
      </c>
      <c r="DR110" s="891"/>
      <c r="DS110" s="891"/>
      <c r="DT110" s="891"/>
      <c r="DU110" s="891"/>
      <c r="DV110" s="892" t="s">
        <v>435</v>
      </c>
      <c r="DW110" s="892"/>
      <c r="DX110" s="892"/>
      <c r="DY110" s="892"/>
      <c r="DZ110" s="893"/>
    </row>
    <row r="111" spans="1:131" s="248" customFormat="1" ht="26.25" customHeight="1" x14ac:dyDescent="0.15">
      <c r="A111" s="820" t="s">
        <v>436</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437</v>
      </c>
      <c r="AB111" s="972"/>
      <c r="AC111" s="972"/>
      <c r="AD111" s="972"/>
      <c r="AE111" s="973"/>
      <c r="AF111" s="974" t="s">
        <v>434</v>
      </c>
      <c r="AG111" s="972"/>
      <c r="AH111" s="972"/>
      <c r="AI111" s="972"/>
      <c r="AJ111" s="973"/>
      <c r="AK111" s="974" t="s">
        <v>437</v>
      </c>
      <c r="AL111" s="972"/>
      <c r="AM111" s="972"/>
      <c r="AN111" s="972"/>
      <c r="AO111" s="973"/>
      <c r="AP111" s="975" t="s">
        <v>126</v>
      </c>
      <c r="AQ111" s="976"/>
      <c r="AR111" s="976"/>
      <c r="AS111" s="976"/>
      <c r="AT111" s="977"/>
      <c r="AU111" s="985"/>
      <c r="AV111" s="986"/>
      <c r="AW111" s="986"/>
      <c r="AX111" s="986"/>
      <c r="AY111" s="986"/>
      <c r="AZ111" s="861" t="s">
        <v>438</v>
      </c>
      <c r="BA111" s="796"/>
      <c r="BB111" s="796"/>
      <c r="BC111" s="796"/>
      <c r="BD111" s="796"/>
      <c r="BE111" s="796"/>
      <c r="BF111" s="796"/>
      <c r="BG111" s="796"/>
      <c r="BH111" s="796"/>
      <c r="BI111" s="796"/>
      <c r="BJ111" s="796"/>
      <c r="BK111" s="796"/>
      <c r="BL111" s="796"/>
      <c r="BM111" s="796"/>
      <c r="BN111" s="796"/>
      <c r="BO111" s="796"/>
      <c r="BP111" s="797"/>
      <c r="BQ111" s="862" t="s">
        <v>434</v>
      </c>
      <c r="BR111" s="863"/>
      <c r="BS111" s="863"/>
      <c r="BT111" s="863"/>
      <c r="BU111" s="863"/>
      <c r="BV111" s="863" t="s">
        <v>434</v>
      </c>
      <c r="BW111" s="863"/>
      <c r="BX111" s="863"/>
      <c r="BY111" s="863"/>
      <c r="BZ111" s="863"/>
      <c r="CA111" s="863" t="s">
        <v>126</v>
      </c>
      <c r="CB111" s="863"/>
      <c r="CC111" s="863"/>
      <c r="CD111" s="863"/>
      <c r="CE111" s="863"/>
      <c r="CF111" s="924" t="s">
        <v>437</v>
      </c>
      <c r="CG111" s="925"/>
      <c r="CH111" s="925"/>
      <c r="CI111" s="925"/>
      <c r="CJ111" s="925"/>
      <c r="CK111" s="980"/>
      <c r="CL111" s="867"/>
      <c r="CM111" s="870" t="s">
        <v>439</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437</v>
      </c>
      <c r="DH111" s="863"/>
      <c r="DI111" s="863"/>
      <c r="DJ111" s="863"/>
      <c r="DK111" s="863"/>
      <c r="DL111" s="863" t="s">
        <v>437</v>
      </c>
      <c r="DM111" s="863"/>
      <c r="DN111" s="863"/>
      <c r="DO111" s="863"/>
      <c r="DP111" s="863"/>
      <c r="DQ111" s="863" t="s">
        <v>126</v>
      </c>
      <c r="DR111" s="863"/>
      <c r="DS111" s="863"/>
      <c r="DT111" s="863"/>
      <c r="DU111" s="863"/>
      <c r="DV111" s="840" t="s">
        <v>437</v>
      </c>
      <c r="DW111" s="840"/>
      <c r="DX111" s="840"/>
      <c r="DY111" s="840"/>
      <c r="DZ111" s="841"/>
    </row>
    <row r="112" spans="1:131" s="248" customFormat="1" ht="26.25" customHeight="1" x14ac:dyDescent="0.15">
      <c r="A112" s="965" t="s">
        <v>440</v>
      </c>
      <c r="B112" s="966"/>
      <c r="C112" s="796" t="s">
        <v>441</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v>13333</v>
      </c>
      <c r="AB112" s="826"/>
      <c r="AC112" s="826"/>
      <c r="AD112" s="826"/>
      <c r="AE112" s="827"/>
      <c r="AF112" s="828">
        <v>13333</v>
      </c>
      <c r="AG112" s="826"/>
      <c r="AH112" s="826"/>
      <c r="AI112" s="826"/>
      <c r="AJ112" s="827"/>
      <c r="AK112" s="828">
        <v>13333</v>
      </c>
      <c r="AL112" s="826"/>
      <c r="AM112" s="826"/>
      <c r="AN112" s="826"/>
      <c r="AO112" s="827"/>
      <c r="AP112" s="873">
        <v>0.3</v>
      </c>
      <c r="AQ112" s="874"/>
      <c r="AR112" s="874"/>
      <c r="AS112" s="874"/>
      <c r="AT112" s="875"/>
      <c r="AU112" s="985"/>
      <c r="AV112" s="986"/>
      <c r="AW112" s="986"/>
      <c r="AX112" s="986"/>
      <c r="AY112" s="986"/>
      <c r="AZ112" s="861" t="s">
        <v>442</v>
      </c>
      <c r="BA112" s="796"/>
      <c r="BB112" s="796"/>
      <c r="BC112" s="796"/>
      <c r="BD112" s="796"/>
      <c r="BE112" s="796"/>
      <c r="BF112" s="796"/>
      <c r="BG112" s="796"/>
      <c r="BH112" s="796"/>
      <c r="BI112" s="796"/>
      <c r="BJ112" s="796"/>
      <c r="BK112" s="796"/>
      <c r="BL112" s="796"/>
      <c r="BM112" s="796"/>
      <c r="BN112" s="796"/>
      <c r="BO112" s="796"/>
      <c r="BP112" s="797"/>
      <c r="BQ112" s="862">
        <v>4298628</v>
      </c>
      <c r="BR112" s="863"/>
      <c r="BS112" s="863"/>
      <c r="BT112" s="863"/>
      <c r="BU112" s="863"/>
      <c r="BV112" s="863">
        <v>3819124</v>
      </c>
      <c r="BW112" s="863"/>
      <c r="BX112" s="863"/>
      <c r="BY112" s="863"/>
      <c r="BZ112" s="863"/>
      <c r="CA112" s="863">
        <v>3344995</v>
      </c>
      <c r="CB112" s="863"/>
      <c r="CC112" s="863"/>
      <c r="CD112" s="863"/>
      <c r="CE112" s="863"/>
      <c r="CF112" s="924">
        <v>79.099999999999994</v>
      </c>
      <c r="CG112" s="925"/>
      <c r="CH112" s="925"/>
      <c r="CI112" s="925"/>
      <c r="CJ112" s="925"/>
      <c r="CK112" s="980"/>
      <c r="CL112" s="867"/>
      <c r="CM112" s="870" t="s">
        <v>443</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434</v>
      </c>
      <c r="DH112" s="863"/>
      <c r="DI112" s="863"/>
      <c r="DJ112" s="863"/>
      <c r="DK112" s="863"/>
      <c r="DL112" s="863" t="s">
        <v>126</v>
      </c>
      <c r="DM112" s="863"/>
      <c r="DN112" s="863"/>
      <c r="DO112" s="863"/>
      <c r="DP112" s="863"/>
      <c r="DQ112" s="863" t="s">
        <v>437</v>
      </c>
      <c r="DR112" s="863"/>
      <c r="DS112" s="863"/>
      <c r="DT112" s="863"/>
      <c r="DU112" s="863"/>
      <c r="DV112" s="840" t="s">
        <v>434</v>
      </c>
      <c r="DW112" s="840"/>
      <c r="DX112" s="840"/>
      <c r="DY112" s="840"/>
      <c r="DZ112" s="841"/>
    </row>
    <row r="113" spans="1:130" s="248" customFormat="1" ht="26.25" customHeight="1" x14ac:dyDescent="0.15">
      <c r="A113" s="967"/>
      <c r="B113" s="968"/>
      <c r="C113" s="796" t="s">
        <v>444</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393781</v>
      </c>
      <c r="AB113" s="972"/>
      <c r="AC113" s="972"/>
      <c r="AD113" s="972"/>
      <c r="AE113" s="973"/>
      <c r="AF113" s="974">
        <v>301421</v>
      </c>
      <c r="AG113" s="972"/>
      <c r="AH113" s="972"/>
      <c r="AI113" s="972"/>
      <c r="AJ113" s="973"/>
      <c r="AK113" s="974">
        <v>282065</v>
      </c>
      <c r="AL113" s="972"/>
      <c r="AM113" s="972"/>
      <c r="AN113" s="972"/>
      <c r="AO113" s="973"/>
      <c r="AP113" s="975">
        <v>6.7</v>
      </c>
      <c r="AQ113" s="976"/>
      <c r="AR113" s="976"/>
      <c r="AS113" s="976"/>
      <c r="AT113" s="977"/>
      <c r="AU113" s="985"/>
      <c r="AV113" s="986"/>
      <c r="AW113" s="986"/>
      <c r="AX113" s="986"/>
      <c r="AY113" s="986"/>
      <c r="AZ113" s="861" t="s">
        <v>445</v>
      </c>
      <c r="BA113" s="796"/>
      <c r="BB113" s="796"/>
      <c r="BC113" s="796"/>
      <c r="BD113" s="796"/>
      <c r="BE113" s="796"/>
      <c r="BF113" s="796"/>
      <c r="BG113" s="796"/>
      <c r="BH113" s="796"/>
      <c r="BI113" s="796"/>
      <c r="BJ113" s="796"/>
      <c r="BK113" s="796"/>
      <c r="BL113" s="796"/>
      <c r="BM113" s="796"/>
      <c r="BN113" s="796"/>
      <c r="BO113" s="796"/>
      <c r="BP113" s="797"/>
      <c r="BQ113" s="862">
        <v>527977</v>
      </c>
      <c r="BR113" s="863"/>
      <c r="BS113" s="863"/>
      <c r="BT113" s="863"/>
      <c r="BU113" s="863"/>
      <c r="BV113" s="863">
        <v>540266</v>
      </c>
      <c r="BW113" s="863"/>
      <c r="BX113" s="863"/>
      <c r="BY113" s="863"/>
      <c r="BZ113" s="863"/>
      <c r="CA113" s="863">
        <v>623953</v>
      </c>
      <c r="CB113" s="863"/>
      <c r="CC113" s="863"/>
      <c r="CD113" s="863"/>
      <c r="CE113" s="863"/>
      <c r="CF113" s="924">
        <v>14.8</v>
      </c>
      <c r="CG113" s="925"/>
      <c r="CH113" s="925"/>
      <c r="CI113" s="925"/>
      <c r="CJ113" s="925"/>
      <c r="CK113" s="980"/>
      <c r="CL113" s="867"/>
      <c r="CM113" s="870" t="s">
        <v>446</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126</v>
      </c>
      <c r="DH113" s="826"/>
      <c r="DI113" s="826"/>
      <c r="DJ113" s="826"/>
      <c r="DK113" s="827"/>
      <c r="DL113" s="828" t="s">
        <v>126</v>
      </c>
      <c r="DM113" s="826"/>
      <c r="DN113" s="826"/>
      <c r="DO113" s="826"/>
      <c r="DP113" s="827"/>
      <c r="DQ113" s="828" t="s">
        <v>126</v>
      </c>
      <c r="DR113" s="826"/>
      <c r="DS113" s="826"/>
      <c r="DT113" s="826"/>
      <c r="DU113" s="827"/>
      <c r="DV113" s="873" t="s">
        <v>126</v>
      </c>
      <c r="DW113" s="874"/>
      <c r="DX113" s="874"/>
      <c r="DY113" s="874"/>
      <c r="DZ113" s="875"/>
    </row>
    <row r="114" spans="1:130" s="248" customFormat="1" ht="26.25" customHeight="1" x14ac:dyDescent="0.15">
      <c r="A114" s="967"/>
      <c r="B114" s="968"/>
      <c r="C114" s="796" t="s">
        <v>447</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100434</v>
      </c>
      <c r="AB114" s="826"/>
      <c r="AC114" s="826"/>
      <c r="AD114" s="826"/>
      <c r="AE114" s="827"/>
      <c r="AF114" s="828">
        <v>100089</v>
      </c>
      <c r="AG114" s="826"/>
      <c r="AH114" s="826"/>
      <c r="AI114" s="826"/>
      <c r="AJ114" s="827"/>
      <c r="AK114" s="828">
        <v>94264</v>
      </c>
      <c r="AL114" s="826"/>
      <c r="AM114" s="826"/>
      <c r="AN114" s="826"/>
      <c r="AO114" s="827"/>
      <c r="AP114" s="873">
        <v>2.2000000000000002</v>
      </c>
      <c r="AQ114" s="874"/>
      <c r="AR114" s="874"/>
      <c r="AS114" s="874"/>
      <c r="AT114" s="875"/>
      <c r="AU114" s="985"/>
      <c r="AV114" s="986"/>
      <c r="AW114" s="986"/>
      <c r="AX114" s="986"/>
      <c r="AY114" s="986"/>
      <c r="AZ114" s="861" t="s">
        <v>448</v>
      </c>
      <c r="BA114" s="796"/>
      <c r="BB114" s="796"/>
      <c r="BC114" s="796"/>
      <c r="BD114" s="796"/>
      <c r="BE114" s="796"/>
      <c r="BF114" s="796"/>
      <c r="BG114" s="796"/>
      <c r="BH114" s="796"/>
      <c r="BI114" s="796"/>
      <c r="BJ114" s="796"/>
      <c r="BK114" s="796"/>
      <c r="BL114" s="796"/>
      <c r="BM114" s="796"/>
      <c r="BN114" s="796"/>
      <c r="BO114" s="796"/>
      <c r="BP114" s="797"/>
      <c r="BQ114" s="862">
        <v>218794</v>
      </c>
      <c r="BR114" s="863"/>
      <c r="BS114" s="863"/>
      <c r="BT114" s="863"/>
      <c r="BU114" s="863"/>
      <c r="BV114" s="863">
        <v>205960</v>
      </c>
      <c r="BW114" s="863"/>
      <c r="BX114" s="863"/>
      <c r="BY114" s="863"/>
      <c r="BZ114" s="863"/>
      <c r="CA114" s="863">
        <v>256544</v>
      </c>
      <c r="CB114" s="863"/>
      <c r="CC114" s="863"/>
      <c r="CD114" s="863"/>
      <c r="CE114" s="863"/>
      <c r="CF114" s="924">
        <v>6.1</v>
      </c>
      <c r="CG114" s="925"/>
      <c r="CH114" s="925"/>
      <c r="CI114" s="925"/>
      <c r="CJ114" s="925"/>
      <c r="CK114" s="980"/>
      <c r="CL114" s="867"/>
      <c r="CM114" s="870" t="s">
        <v>449</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126</v>
      </c>
      <c r="DH114" s="826"/>
      <c r="DI114" s="826"/>
      <c r="DJ114" s="826"/>
      <c r="DK114" s="827"/>
      <c r="DL114" s="828" t="s">
        <v>126</v>
      </c>
      <c r="DM114" s="826"/>
      <c r="DN114" s="826"/>
      <c r="DO114" s="826"/>
      <c r="DP114" s="827"/>
      <c r="DQ114" s="828" t="s">
        <v>434</v>
      </c>
      <c r="DR114" s="826"/>
      <c r="DS114" s="826"/>
      <c r="DT114" s="826"/>
      <c r="DU114" s="827"/>
      <c r="DV114" s="873" t="s">
        <v>434</v>
      </c>
      <c r="DW114" s="874"/>
      <c r="DX114" s="874"/>
      <c r="DY114" s="874"/>
      <c r="DZ114" s="875"/>
    </row>
    <row r="115" spans="1:130" s="248" customFormat="1" ht="26.25" customHeight="1" x14ac:dyDescent="0.15">
      <c r="A115" s="967"/>
      <c r="B115" s="968"/>
      <c r="C115" s="796" t="s">
        <v>450</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220</v>
      </c>
      <c r="AB115" s="972"/>
      <c r="AC115" s="972"/>
      <c r="AD115" s="972"/>
      <c r="AE115" s="973"/>
      <c r="AF115" s="974" t="s">
        <v>437</v>
      </c>
      <c r="AG115" s="972"/>
      <c r="AH115" s="972"/>
      <c r="AI115" s="972"/>
      <c r="AJ115" s="973"/>
      <c r="AK115" s="974">
        <v>49</v>
      </c>
      <c r="AL115" s="972"/>
      <c r="AM115" s="972"/>
      <c r="AN115" s="972"/>
      <c r="AO115" s="973"/>
      <c r="AP115" s="975">
        <v>0</v>
      </c>
      <c r="AQ115" s="976"/>
      <c r="AR115" s="976"/>
      <c r="AS115" s="976"/>
      <c r="AT115" s="977"/>
      <c r="AU115" s="985"/>
      <c r="AV115" s="986"/>
      <c r="AW115" s="986"/>
      <c r="AX115" s="986"/>
      <c r="AY115" s="986"/>
      <c r="AZ115" s="861" t="s">
        <v>451</v>
      </c>
      <c r="BA115" s="796"/>
      <c r="BB115" s="796"/>
      <c r="BC115" s="796"/>
      <c r="BD115" s="796"/>
      <c r="BE115" s="796"/>
      <c r="BF115" s="796"/>
      <c r="BG115" s="796"/>
      <c r="BH115" s="796"/>
      <c r="BI115" s="796"/>
      <c r="BJ115" s="796"/>
      <c r="BK115" s="796"/>
      <c r="BL115" s="796"/>
      <c r="BM115" s="796"/>
      <c r="BN115" s="796"/>
      <c r="BO115" s="796"/>
      <c r="BP115" s="797"/>
      <c r="BQ115" s="862" t="s">
        <v>434</v>
      </c>
      <c r="BR115" s="863"/>
      <c r="BS115" s="863"/>
      <c r="BT115" s="863"/>
      <c r="BU115" s="863"/>
      <c r="BV115" s="863" t="s">
        <v>126</v>
      </c>
      <c r="BW115" s="863"/>
      <c r="BX115" s="863"/>
      <c r="BY115" s="863"/>
      <c r="BZ115" s="863"/>
      <c r="CA115" s="863" t="s">
        <v>435</v>
      </c>
      <c r="CB115" s="863"/>
      <c r="CC115" s="863"/>
      <c r="CD115" s="863"/>
      <c r="CE115" s="863"/>
      <c r="CF115" s="924" t="s">
        <v>435</v>
      </c>
      <c r="CG115" s="925"/>
      <c r="CH115" s="925"/>
      <c r="CI115" s="925"/>
      <c r="CJ115" s="925"/>
      <c r="CK115" s="980"/>
      <c r="CL115" s="867"/>
      <c r="CM115" s="861" t="s">
        <v>452</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434</v>
      </c>
      <c r="DH115" s="826"/>
      <c r="DI115" s="826"/>
      <c r="DJ115" s="826"/>
      <c r="DK115" s="827"/>
      <c r="DL115" s="828" t="s">
        <v>126</v>
      </c>
      <c r="DM115" s="826"/>
      <c r="DN115" s="826"/>
      <c r="DO115" s="826"/>
      <c r="DP115" s="827"/>
      <c r="DQ115" s="828" t="s">
        <v>437</v>
      </c>
      <c r="DR115" s="826"/>
      <c r="DS115" s="826"/>
      <c r="DT115" s="826"/>
      <c r="DU115" s="827"/>
      <c r="DV115" s="873" t="s">
        <v>437</v>
      </c>
      <c r="DW115" s="874"/>
      <c r="DX115" s="874"/>
      <c r="DY115" s="874"/>
      <c r="DZ115" s="875"/>
    </row>
    <row r="116" spans="1:130" s="248" customFormat="1" ht="26.25" customHeight="1" x14ac:dyDescent="0.15">
      <c r="A116" s="969"/>
      <c r="B116" s="970"/>
      <c r="C116" s="929" t="s">
        <v>453</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v>54</v>
      </c>
      <c r="AB116" s="826"/>
      <c r="AC116" s="826"/>
      <c r="AD116" s="826"/>
      <c r="AE116" s="827"/>
      <c r="AF116" s="828" t="s">
        <v>437</v>
      </c>
      <c r="AG116" s="826"/>
      <c r="AH116" s="826"/>
      <c r="AI116" s="826"/>
      <c r="AJ116" s="827"/>
      <c r="AK116" s="828" t="s">
        <v>437</v>
      </c>
      <c r="AL116" s="826"/>
      <c r="AM116" s="826"/>
      <c r="AN116" s="826"/>
      <c r="AO116" s="827"/>
      <c r="AP116" s="873" t="s">
        <v>434</v>
      </c>
      <c r="AQ116" s="874"/>
      <c r="AR116" s="874"/>
      <c r="AS116" s="874"/>
      <c r="AT116" s="875"/>
      <c r="AU116" s="985"/>
      <c r="AV116" s="986"/>
      <c r="AW116" s="986"/>
      <c r="AX116" s="986"/>
      <c r="AY116" s="986"/>
      <c r="AZ116" s="912" t="s">
        <v>454</v>
      </c>
      <c r="BA116" s="913"/>
      <c r="BB116" s="913"/>
      <c r="BC116" s="913"/>
      <c r="BD116" s="913"/>
      <c r="BE116" s="913"/>
      <c r="BF116" s="913"/>
      <c r="BG116" s="913"/>
      <c r="BH116" s="913"/>
      <c r="BI116" s="913"/>
      <c r="BJ116" s="913"/>
      <c r="BK116" s="913"/>
      <c r="BL116" s="913"/>
      <c r="BM116" s="913"/>
      <c r="BN116" s="913"/>
      <c r="BO116" s="913"/>
      <c r="BP116" s="914"/>
      <c r="BQ116" s="862" t="s">
        <v>437</v>
      </c>
      <c r="BR116" s="863"/>
      <c r="BS116" s="863"/>
      <c r="BT116" s="863"/>
      <c r="BU116" s="863"/>
      <c r="BV116" s="863" t="s">
        <v>126</v>
      </c>
      <c r="BW116" s="863"/>
      <c r="BX116" s="863"/>
      <c r="BY116" s="863"/>
      <c r="BZ116" s="863"/>
      <c r="CA116" s="863" t="s">
        <v>437</v>
      </c>
      <c r="CB116" s="863"/>
      <c r="CC116" s="863"/>
      <c r="CD116" s="863"/>
      <c r="CE116" s="863"/>
      <c r="CF116" s="924" t="s">
        <v>437</v>
      </c>
      <c r="CG116" s="925"/>
      <c r="CH116" s="925"/>
      <c r="CI116" s="925"/>
      <c r="CJ116" s="925"/>
      <c r="CK116" s="980"/>
      <c r="CL116" s="867"/>
      <c r="CM116" s="870" t="s">
        <v>455</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126</v>
      </c>
      <c r="DH116" s="826"/>
      <c r="DI116" s="826"/>
      <c r="DJ116" s="826"/>
      <c r="DK116" s="827"/>
      <c r="DL116" s="828" t="s">
        <v>434</v>
      </c>
      <c r="DM116" s="826"/>
      <c r="DN116" s="826"/>
      <c r="DO116" s="826"/>
      <c r="DP116" s="827"/>
      <c r="DQ116" s="828" t="s">
        <v>434</v>
      </c>
      <c r="DR116" s="826"/>
      <c r="DS116" s="826"/>
      <c r="DT116" s="826"/>
      <c r="DU116" s="827"/>
      <c r="DV116" s="873" t="s">
        <v>126</v>
      </c>
      <c r="DW116" s="874"/>
      <c r="DX116" s="874"/>
      <c r="DY116" s="874"/>
      <c r="DZ116" s="875"/>
    </row>
    <row r="117" spans="1:130" s="248" customFormat="1" ht="26.25" customHeight="1" x14ac:dyDescent="0.15">
      <c r="A117" s="950" t="s">
        <v>186</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456</v>
      </c>
      <c r="Z117" s="952"/>
      <c r="AA117" s="957">
        <v>1134929</v>
      </c>
      <c r="AB117" s="958"/>
      <c r="AC117" s="958"/>
      <c r="AD117" s="958"/>
      <c r="AE117" s="959"/>
      <c r="AF117" s="960">
        <v>1000646</v>
      </c>
      <c r="AG117" s="958"/>
      <c r="AH117" s="958"/>
      <c r="AI117" s="958"/>
      <c r="AJ117" s="959"/>
      <c r="AK117" s="960">
        <v>1057321</v>
      </c>
      <c r="AL117" s="958"/>
      <c r="AM117" s="958"/>
      <c r="AN117" s="958"/>
      <c r="AO117" s="959"/>
      <c r="AP117" s="961"/>
      <c r="AQ117" s="962"/>
      <c r="AR117" s="962"/>
      <c r="AS117" s="962"/>
      <c r="AT117" s="963"/>
      <c r="AU117" s="985"/>
      <c r="AV117" s="986"/>
      <c r="AW117" s="986"/>
      <c r="AX117" s="986"/>
      <c r="AY117" s="986"/>
      <c r="AZ117" s="912" t="s">
        <v>457</v>
      </c>
      <c r="BA117" s="913"/>
      <c r="BB117" s="913"/>
      <c r="BC117" s="913"/>
      <c r="BD117" s="913"/>
      <c r="BE117" s="913"/>
      <c r="BF117" s="913"/>
      <c r="BG117" s="913"/>
      <c r="BH117" s="913"/>
      <c r="BI117" s="913"/>
      <c r="BJ117" s="913"/>
      <c r="BK117" s="913"/>
      <c r="BL117" s="913"/>
      <c r="BM117" s="913"/>
      <c r="BN117" s="913"/>
      <c r="BO117" s="913"/>
      <c r="BP117" s="914"/>
      <c r="BQ117" s="862" t="s">
        <v>434</v>
      </c>
      <c r="BR117" s="863"/>
      <c r="BS117" s="863"/>
      <c r="BT117" s="863"/>
      <c r="BU117" s="863"/>
      <c r="BV117" s="863" t="s">
        <v>434</v>
      </c>
      <c r="BW117" s="863"/>
      <c r="BX117" s="863"/>
      <c r="BY117" s="863"/>
      <c r="BZ117" s="863"/>
      <c r="CA117" s="863" t="s">
        <v>126</v>
      </c>
      <c r="CB117" s="863"/>
      <c r="CC117" s="863"/>
      <c r="CD117" s="863"/>
      <c r="CE117" s="863"/>
      <c r="CF117" s="924" t="s">
        <v>434</v>
      </c>
      <c r="CG117" s="925"/>
      <c r="CH117" s="925"/>
      <c r="CI117" s="925"/>
      <c r="CJ117" s="925"/>
      <c r="CK117" s="980"/>
      <c r="CL117" s="867"/>
      <c r="CM117" s="870" t="s">
        <v>458</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434</v>
      </c>
      <c r="DH117" s="826"/>
      <c r="DI117" s="826"/>
      <c r="DJ117" s="826"/>
      <c r="DK117" s="827"/>
      <c r="DL117" s="828" t="s">
        <v>434</v>
      </c>
      <c r="DM117" s="826"/>
      <c r="DN117" s="826"/>
      <c r="DO117" s="826"/>
      <c r="DP117" s="827"/>
      <c r="DQ117" s="828" t="s">
        <v>434</v>
      </c>
      <c r="DR117" s="826"/>
      <c r="DS117" s="826"/>
      <c r="DT117" s="826"/>
      <c r="DU117" s="827"/>
      <c r="DV117" s="873" t="s">
        <v>126</v>
      </c>
      <c r="DW117" s="874"/>
      <c r="DX117" s="874"/>
      <c r="DY117" s="874"/>
      <c r="DZ117" s="875"/>
    </row>
    <row r="118" spans="1:130" s="248" customFormat="1" ht="26.25" customHeight="1" x14ac:dyDescent="0.15">
      <c r="A118" s="950" t="s">
        <v>429</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426</v>
      </c>
      <c r="AB118" s="951"/>
      <c r="AC118" s="951"/>
      <c r="AD118" s="951"/>
      <c r="AE118" s="952"/>
      <c r="AF118" s="953" t="s">
        <v>427</v>
      </c>
      <c r="AG118" s="951"/>
      <c r="AH118" s="951"/>
      <c r="AI118" s="951"/>
      <c r="AJ118" s="952"/>
      <c r="AK118" s="953" t="s">
        <v>307</v>
      </c>
      <c r="AL118" s="951"/>
      <c r="AM118" s="951"/>
      <c r="AN118" s="951"/>
      <c r="AO118" s="952"/>
      <c r="AP118" s="954" t="s">
        <v>428</v>
      </c>
      <c r="AQ118" s="955"/>
      <c r="AR118" s="955"/>
      <c r="AS118" s="955"/>
      <c r="AT118" s="956"/>
      <c r="AU118" s="985"/>
      <c r="AV118" s="986"/>
      <c r="AW118" s="986"/>
      <c r="AX118" s="986"/>
      <c r="AY118" s="986"/>
      <c r="AZ118" s="928" t="s">
        <v>459</v>
      </c>
      <c r="BA118" s="929"/>
      <c r="BB118" s="929"/>
      <c r="BC118" s="929"/>
      <c r="BD118" s="929"/>
      <c r="BE118" s="929"/>
      <c r="BF118" s="929"/>
      <c r="BG118" s="929"/>
      <c r="BH118" s="929"/>
      <c r="BI118" s="929"/>
      <c r="BJ118" s="929"/>
      <c r="BK118" s="929"/>
      <c r="BL118" s="929"/>
      <c r="BM118" s="929"/>
      <c r="BN118" s="929"/>
      <c r="BO118" s="929"/>
      <c r="BP118" s="930"/>
      <c r="BQ118" s="931" t="s">
        <v>460</v>
      </c>
      <c r="BR118" s="894"/>
      <c r="BS118" s="894"/>
      <c r="BT118" s="894"/>
      <c r="BU118" s="894"/>
      <c r="BV118" s="894" t="s">
        <v>126</v>
      </c>
      <c r="BW118" s="894"/>
      <c r="BX118" s="894"/>
      <c r="BY118" s="894"/>
      <c r="BZ118" s="894"/>
      <c r="CA118" s="894" t="s">
        <v>126</v>
      </c>
      <c r="CB118" s="894"/>
      <c r="CC118" s="894"/>
      <c r="CD118" s="894"/>
      <c r="CE118" s="894"/>
      <c r="CF118" s="924" t="s">
        <v>126</v>
      </c>
      <c r="CG118" s="925"/>
      <c r="CH118" s="925"/>
      <c r="CI118" s="925"/>
      <c r="CJ118" s="925"/>
      <c r="CK118" s="980"/>
      <c r="CL118" s="867"/>
      <c r="CM118" s="870" t="s">
        <v>461</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126</v>
      </c>
      <c r="DH118" s="826"/>
      <c r="DI118" s="826"/>
      <c r="DJ118" s="826"/>
      <c r="DK118" s="827"/>
      <c r="DL118" s="828" t="s">
        <v>126</v>
      </c>
      <c r="DM118" s="826"/>
      <c r="DN118" s="826"/>
      <c r="DO118" s="826"/>
      <c r="DP118" s="827"/>
      <c r="DQ118" s="828" t="s">
        <v>460</v>
      </c>
      <c r="DR118" s="826"/>
      <c r="DS118" s="826"/>
      <c r="DT118" s="826"/>
      <c r="DU118" s="827"/>
      <c r="DV118" s="873" t="s">
        <v>460</v>
      </c>
      <c r="DW118" s="874"/>
      <c r="DX118" s="874"/>
      <c r="DY118" s="874"/>
      <c r="DZ118" s="875"/>
    </row>
    <row r="119" spans="1:130" s="248" customFormat="1" ht="26.25" customHeight="1" x14ac:dyDescent="0.15">
      <c r="A119" s="864" t="s">
        <v>432</v>
      </c>
      <c r="B119" s="865"/>
      <c r="C119" s="940" t="s">
        <v>433</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437</v>
      </c>
      <c r="AB119" s="944"/>
      <c r="AC119" s="944"/>
      <c r="AD119" s="944"/>
      <c r="AE119" s="945"/>
      <c r="AF119" s="946" t="s">
        <v>126</v>
      </c>
      <c r="AG119" s="944"/>
      <c r="AH119" s="944"/>
      <c r="AI119" s="944"/>
      <c r="AJ119" s="945"/>
      <c r="AK119" s="946" t="s">
        <v>126</v>
      </c>
      <c r="AL119" s="944"/>
      <c r="AM119" s="944"/>
      <c r="AN119" s="944"/>
      <c r="AO119" s="945"/>
      <c r="AP119" s="947" t="s">
        <v>126</v>
      </c>
      <c r="AQ119" s="948"/>
      <c r="AR119" s="948"/>
      <c r="AS119" s="948"/>
      <c r="AT119" s="949"/>
      <c r="AU119" s="987"/>
      <c r="AV119" s="988"/>
      <c r="AW119" s="988"/>
      <c r="AX119" s="988"/>
      <c r="AY119" s="988"/>
      <c r="AZ119" s="279" t="s">
        <v>186</v>
      </c>
      <c r="BA119" s="279"/>
      <c r="BB119" s="279"/>
      <c r="BC119" s="279"/>
      <c r="BD119" s="279"/>
      <c r="BE119" s="279"/>
      <c r="BF119" s="279"/>
      <c r="BG119" s="279"/>
      <c r="BH119" s="279"/>
      <c r="BI119" s="279"/>
      <c r="BJ119" s="279"/>
      <c r="BK119" s="279"/>
      <c r="BL119" s="279"/>
      <c r="BM119" s="279"/>
      <c r="BN119" s="279"/>
      <c r="BO119" s="926" t="s">
        <v>462</v>
      </c>
      <c r="BP119" s="927"/>
      <c r="BQ119" s="931">
        <v>11577304</v>
      </c>
      <c r="BR119" s="894"/>
      <c r="BS119" s="894"/>
      <c r="BT119" s="894"/>
      <c r="BU119" s="894"/>
      <c r="BV119" s="894">
        <v>11254227</v>
      </c>
      <c r="BW119" s="894"/>
      <c r="BX119" s="894"/>
      <c r="BY119" s="894"/>
      <c r="BZ119" s="894"/>
      <c r="CA119" s="894">
        <v>10678300</v>
      </c>
      <c r="CB119" s="894"/>
      <c r="CC119" s="894"/>
      <c r="CD119" s="894"/>
      <c r="CE119" s="894"/>
      <c r="CF119" s="792"/>
      <c r="CG119" s="793"/>
      <c r="CH119" s="793"/>
      <c r="CI119" s="793"/>
      <c r="CJ119" s="883"/>
      <c r="CK119" s="981"/>
      <c r="CL119" s="869"/>
      <c r="CM119" s="887" t="s">
        <v>463</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460</v>
      </c>
      <c r="DH119" s="809"/>
      <c r="DI119" s="809"/>
      <c r="DJ119" s="809"/>
      <c r="DK119" s="810"/>
      <c r="DL119" s="811" t="s">
        <v>126</v>
      </c>
      <c r="DM119" s="809"/>
      <c r="DN119" s="809"/>
      <c r="DO119" s="809"/>
      <c r="DP119" s="810"/>
      <c r="DQ119" s="811" t="s">
        <v>126</v>
      </c>
      <c r="DR119" s="809"/>
      <c r="DS119" s="809"/>
      <c r="DT119" s="809"/>
      <c r="DU119" s="810"/>
      <c r="DV119" s="897" t="s">
        <v>460</v>
      </c>
      <c r="DW119" s="898"/>
      <c r="DX119" s="898"/>
      <c r="DY119" s="898"/>
      <c r="DZ119" s="899"/>
    </row>
    <row r="120" spans="1:130" s="248" customFormat="1" ht="26.25" customHeight="1" x14ac:dyDescent="0.15">
      <c r="A120" s="866"/>
      <c r="B120" s="867"/>
      <c r="C120" s="870" t="s">
        <v>439</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126</v>
      </c>
      <c r="AB120" s="826"/>
      <c r="AC120" s="826"/>
      <c r="AD120" s="826"/>
      <c r="AE120" s="827"/>
      <c r="AF120" s="828" t="s">
        <v>460</v>
      </c>
      <c r="AG120" s="826"/>
      <c r="AH120" s="826"/>
      <c r="AI120" s="826"/>
      <c r="AJ120" s="827"/>
      <c r="AK120" s="828" t="s">
        <v>126</v>
      </c>
      <c r="AL120" s="826"/>
      <c r="AM120" s="826"/>
      <c r="AN120" s="826"/>
      <c r="AO120" s="827"/>
      <c r="AP120" s="873" t="s">
        <v>460</v>
      </c>
      <c r="AQ120" s="874"/>
      <c r="AR120" s="874"/>
      <c r="AS120" s="874"/>
      <c r="AT120" s="875"/>
      <c r="AU120" s="932" t="s">
        <v>464</v>
      </c>
      <c r="AV120" s="933"/>
      <c r="AW120" s="933"/>
      <c r="AX120" s="933"/>
      <c r="AY120" s="934"/>
      <c r="AZ120" s="909" t="s">
        <v>465</v>
      </c>
      <c r="BA120" s="854"/>
      <c r="BB120" s="854"/>
      <c r="BC120" s="854"/>
      <c r="BD120" s="854"/>
      <c r="BE120" s="854"/>
      <c r="BF120" s="854"/>
      <c r="BG120" s="854"/>
      <c r="BH120" s="854"/>
      <c r="BI120" s="854"/>
      <c r="BJ120" s="854"/>
      <c r="BK120" s="854"/>
      <c r="BL120" s="854"/>
      <c r="BM120" s="854"/>
      <c r="BN120" s="854"/>
      <c r="BO120" s="854"/>
      <c r="BP120" s="855"/>
      <c r="BQ120" s="910">
        <v>1731016</v>
      </c>
      <c r="BR120" s="891"/>
      <c r="BS120" s="891"/>
      <c r="BT120" s="891"/>
      <c r="BU120" s="891"/>
      <c r="BV120" s="891">
        <v>2064792</v>
      </c>
      <c r="BW120" s="891"/>
      <c r="BX120" s="891"/>
      <c r="BY120" s="891"/>
      <c r="BZ120" s="891"/>
      <c r="CA120" s="891">
        <v>2166870</v>
      </c>
      <c r="CB120" s="891"/>
      <c r="CC120" s="891"/>
      <c r="CD120" s="891"/>
      <c r="CE120" s="891"/>
      <c r="CF120" s="915">
        <v>51.2</v>
      </c>
      <c r="CG120" s="916"/>
      <c r="CH120" s="916"/>
      <c r="CI120" s="916"/>
      <c r="CJ120" s="916"/>
      <c r="CK120" s="917" t="s">
        <v>466</v>
      </c>
      <c r="CL120" s="901"/>
      <c r="CM120" s="901"/>
      <c r="CN120" s="901"/>
      <c r="CO120" s="902"/>
      <c r="CP120" s="921" t="s">
        <v>467</v>
      </c>
      <c r="CQ120" s="922"/>
      <c r="CR120" s="922"/>
      <c r="CS120" s="922"/>
      <c r="CT120" s="922"/>
      <c r="CU120" s="922"/>
      <c r="CV120" s="922"/>
      <c r="CW120" s="922"/>
      <c r="CX120" s="922"/>
      <c r="CY120" s="922"/>
      <c r="CZ120" s="922"/>
      <c r="DA120" s="922"/>
      <c r="DB120" s="922"/>
      <c r="DC120" s="922"/>
      <c r="DD120" s="922"/>
      <c r="DE120" s="922"/>
      <c r="DF120" s="923"/>
      <c r="DG120" s="910" t="s">
        <v>126</v>
      </c>
      <c r="DH120" s="891"/>
      <c r="DI120" s="891"/>
      <c r="DJ120" s="891"/>
      <c r="DK120" s="891"/>
      <c r="DL120" s="891" t="s">
        <v>126</v>
      </c>
      <c r="DM120" s="891"/>
      <c r="DN120" s="891"/>
      <c r="DO120" s="891"/>
      <c r="DP120" s="891"/>
      <c r="DQ120" s="891">
        <v>2902570</v>
      </c>
      <c r="DR120" s="891"/>
      <c r="DS120" s="891"/>
      <c r="DT120" s="891"/>
      <c r="DU120" s="891"/>
      <c r="DV120" s="892">
        <v>68.599999999999994</v>
      </c>
      <c r="DW120" s="892"/>
      <c r="DX120" s="892"/>
      <c r="DY120" s="892"/>
      <c r="DZ120" s="893"/>
    </row>
    <row r="121" spans="1:130" s="248" customFormat="1" ht="26.25" customHeight="1" x14ac:dyDescent="0.15">
      <c r="A121" s="866"/>
      <c r="B121" s="867"/>
      <c r="C121" s="912" t="s">
        <v>468</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126</v>
      </c>
      <c r="AB121" s="826"/>
      <c r="AC121" s="826"/>
      <c r="AD121" s="826"/>
      <c r="AE121" s="827"/>
      <c r="AF121" s="828" t="s">
        <v>126</v>
      </c>
      <c r="AG121" s="826"/>
      <c r="AH121" s="826"/>
      <c r="AI121" s="826"/>
      <c r="AJ121" s="827"/>
      <c r="AK121" s="828" t="s">
        <v>126</v>
      </c>
      <c r="AL121" s="826"/>
      <c r="AM121" s="826"/>
      <c r="AN121" s="826"/>
      <c r="AO121" s="827"/>
      <c r="AP121" s="873" t="s">
        <v>126</v>
      </c>
      <c r="AQ121" s="874"/>
      <c r="AR121" s="874"/>
      <c r="AS121" s="874"/>
      <c r="AT121" s="875"/>
      <c r="AU121" s="935"/>
      <c r="AV121" s="936"/>
      <c r="AW121" s="936"/>
      <c r="AX121" s="936"/>
      <c r="AY121" s="937"/>
      <c r="AZ121" s="861" t="s">
        <v>469</v>
      </c>
      <c r="BA121" s="796"/>
      <c r="BB121" s="796"/>
      <c r="BC121" s="796"/>
      <c r="BD121" s="796"/>
      <c r="BE121" s="796"/>
      <c r="BF121" s="796"/>
      <c r="BG121" s="796"/>
      <c r="BH121" s="796"/>
      <c r="BI121" s="796"/>
      <c r="BJ121" s="796"/>
      <c r="BK121" s="796"/>
      <c r="BL121" s="796"/>
      <c r="BM121" s="796"/>
      <c r="BN121" s="796"/>
      <c r="BO121" s="796"/>
      <c r="BP121" s="797"/>
      <c r="BQ121" s="862">
        <v>343305</v>
      </c>
      <c r="BR121" s="863"/>
      <c r="BS121" s="863"/>
      <c r="BT121" s="863"/>
      <c r="BU121" s="863"/>
      <c r="BV121" s="863">
        <v>307626</v>
      </c>
      <c r="BW121" s="863"/>
      <c r="BX121" s="863"/>
      <c r="BY121" s="863"/>
      <c r="BZ121" s="863"/>
      <c r="CA121" s="863">
        <v>268489</v>
      </c>
      <c r="CB121" s="863"/>
      <c r="CC121" s="863"/>
      <c r="CD121" s="863"/>
      <c r="CE121" s="863"/>
      <c r="CF121" s="924">
        <v>6.3</v>
      </c>
      <c r="CG121" s="925"/>
      <c r="CH121" s="925"/>
      <c r="CI121" s="925"/>
      <c r="CJ121" s="925"/>
      <c r="CK121" s="918"/>
      <c r="CL121" s="904"/>
      <c r="CM121" s="904"/>
      <c r="CN121" s="904"/>
      <c r="CO121" s="905"/>
      <c r="CP121" s="884" t="s">
        <v>150</v>
      </c>
      <c r="CQ121" s="885"/>
      <c r="CR121" s="885"/>
      <c r="CS121" s="885"/>
      <c r="CT121" s="885"/>
      <c r="CU121" s="885"/>
      <c r="CV121" s="885"/>
      <c r="CW121" s="885"/>
      <c r="CX121" s="885"/>
      <c r="CY121" s="885"/>
      <c r="CZ121" s="885"/>
      <c r="DA121" s="885"/>
      <c r="DB121" s="885"/>
      <c r="DC121" s="885"/>
      <c r="DD121" s="885"/>
      <c r="DE121" s="885"/>
      <c r="DF121" s="886"/>
      <c r="DG121" s="862">
        <v>514820</v>
      </c>
      <c r="DH121" s="863"/>
      <c r="DI121" s="863"/>
      <c r="DJ121" s="863"/>
      <c r="DK121" s="863"/>
      <c r="DL121" s="863">
        <v>454807</v>
      </c>
      <c r="DM121" s="863"/>
      <c r="DN121" s="863"/>
      <c r="DO121" s="863"/>
      <c r="DP121" s="863"/>
      <c r="DQ121" s="863">
        <v>441231</v>
      </c>
      <c r="DR121" s="863"/>
      <c r="DS121" s="863"/>
      <c r="DT121" s="863"/>
      <c r="DU121" s="863"/>
      <c r="DV121" s="840">
        <v>10.4</v>
      </c>
      <c r="DW121" s="840"/>
      <c r="DX121" s="840"/>
      <c r="DY121" s="840"/>
      <c r="DZ121" s="841"/>
    </row>
    <row r="122" spans="1:130" s="248" customFormat="1" ht="26.25" customHeight="1" x14ac:dyDescent="0.15">
      <c r="A122" s="866"/>
      <c r="B122" s="867"/>
      <c r="C122" s="870" t="s">
        <v>449</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126</v>
      </c>
      <c r="AB122" s="826"/>
      <c r="AC122" s="826"/>
      <c r="AD122" s="826"/>
      <c r="AE122" s="827"/>
      <c r="AF122" s="828" t="s">
        <v>460</v>
      </c>
      <c r="AG122" s="826"/>
      <c r="AH122" s="826"/>
      <c r="AI122" s="826"/>
      <c r="AJ122" s="827"/>
      <c r="AK122" s="828" t="s">
        <v>126</v>
      </c>
      <c r="AL122" s="826"/>
      <c r="AM122" s="826"/>
      <c r="AN122" s="826"/>
      <c r="AO122" s="827"/>
      <c r="AP122" s="873" t="s">
        <v>126</v>
      </c>
      <c r="AQ122" s="874"/>
      <c r="AR122" s="874"/>
      <c r="AS122" s="874"/>
      <c r="AT122" s="875"/>
      <c r="AU122" s="935"/>
      <c r="AV122" s="936"/>
      <c r="AW122" s="936"/>
      <c r="AX122" s="936"/>
      <c r="AY122" s="937"/>
      <c r="AZ122" s="928" t="s">
        <v>470</v>
      </c>
      <c r="BA122" s="929"/>
      <c r="BB122" s="929"/>
      <c r="BC122" s="929"/>
      <c r="BD122" s="929"/>
      <c r="BE122" s="929"/>
      <c r="BF122" s="929"/>
      <c r="BG122" s="929"/>
      <c r="BH122" s="929"/>
      <c r="BI122" s="929"/>
      <c r="BJ122" s="929"/>
      <c r="BK122" s="929"/>
      <c r="BL122" s="929"/>
      <c r="BM122" s="929"/>
      <c r="BN122" s="929"/>
      <c r="BO122" s="929"/>
      <c r="BP122" s="930"/>
      <c r="BQ122" s="931">
        <v>7090254</v>
      </c>
      <c r="BR122" s="894"/>
      <c r="BS122" s="894"/>
      <c r="BT122" s="894"/>
      <c r="BU122" s="894"/>
      <c r="BV122" s="894">
        <v>6762103</v>
      </c>
      <c r="BW122" s="894"/>
      <c r="BX122" s="894"/>
      <c r="BY122" s="894"/>
      <c r="BZ122" s="894"/>
      <c r="CA122" s="894">
        <v>6544462</v>
      </c>
      <c r="CB122" s="894"/>
      <c r="CC122" s="894"/>
      <c r="CD122" s="894"/>
      <c r="CE122" s="894"/>
      <c r="CF122" s="895">
        <v>154.69999999999999</v>
      </c>
      <c r="CG122" s="896"/>
      <c r="CH122" s="896"/>
      <c r="CI122" s="896"/>
      <c r="CJ122" s="896"/>
      <c r="CK122" s="918"/>
      <c r="CL122" s="904"/>
      <c r="CM122" s="904"/>
      <c r="CN122" s="904"/>
      <c r="CO122" s="905"/>
      <c r="CP122" s="884" t="s">
        <v>407</v>
      </c>
      <c r="CQ122" s="885"/>
      <c r="CR122" s="885"/>
      <c r="CS122" s="885"/>
      <c r="CT122" s="885"/>
      <c r="CU122" s="885"/>
      <c r="CV122" s="885"/>
      <c r="CW122" s="885"/>
      <c r="CX122" s="885"/>
      <c r="CY122" s="885"/>
      <c r="CZ122" s="885"/>
      <c r="DA122" s="885"/>
      <c r="DB122" s="885"/>
      <c r="DC122" s="885"/>
      <c r="DD122" s="885"/>
      <c r="DE122" s="885"/>
      <c r="DF122" s="886"/>
      <c r="DG122" s="862">
        <v>765</v>
      </c>
      <c r="DH122" s="863"/>
      <c r="DI122" s="863"/>
      <c r="DJ122" s="863"/>
      <c r="DK122" s="863"/>
      <c r="DL122" s="863">
        <v>1138</v>
      </c>
      <c r="DM122" s="863"/>
      <c r="DN122" s="863"/>
      <c r="DO122" s="863"/>
      <c r="DP122" s="863"/>
      <c r="DQ122" s="863">
        <v>1194</v>
      </c>
      <c r="DR122" s="863"/>
      <c r="DS122" s="863"/>
      <c r="DT122" s="863"/>
      <c r="DU122" s="863"/>
      <c r="DV122" s="840">
        <v>0</v>
      </c>
      <c r="DW122" s="840"/>
      <c r="DX122" s="840"/>
      <c r="DY122" s="840"/>
      <c r="DZ122" s="841"/>
    </row>
    <row r="123" spans="1:130" s="248" customFormat="1" ht="26.25" customHeight="1" x14ac:dyDescent="0.15">
      <c r="A123" s="866"/>
      <c r="B123" s="867"/>
      <c r="C123" s="870" t="s">
        <v>455</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126</v>
      </c>
      <c r="AB123" s="826"/>
      <c r="AC123" s="826"/>
      <c r="AD123" s="826"/>
      <c r="AE123" s="827"/>
      <c r="AF123" s="828" t="s">
        <v>126</v>
      </c>
      <c r="AG123" s="826"/>
      <c r="AH123" s="826"/>
      <c r="AI123" s="826"/>
      <c r="AJ123" s="827"/>
      <c r="AK123" s="828" t="s">
        <v>126</v>
      </c>
      <c r="AL123" s="826"/>
      <c r="AM123" s="826"/>
      <c r="AN123" s="826"/>
      <c r="AO123" s="827"/>
      <c r="AP123" s="873" t="s">
        <v>126</v>
      </c>
      <c r="AQ123" s="874"/>
      <c r="AR123" s="874"/>
      <c r="AS123" s="874"/>
      <c r="AT123" s="875"/>
      <c r="AU123" s="938"/>
      <c r="AV123" s="939"/>
      <c r="AW123" s="939"/>
      <c r="AX123" s="939"/>
      <c r="AY123" s="939"/>
      <c r="AZ123" s="279" t="s">
        <v>186</v>
      </c>
      <c r="BA123" s="279"/>
      <c r="BB123" s="279"/>
      <c r="BC123" s="279"/>
      <c r="BD123" s="279"/>
      <c r="BE123" s="279"/>
      <c r="BF123" s="279"/>
      <c r="BG123" s="279"/>
      <c r="BH123" s="279"/>
      <c r="BI123" s="279"/>
      <c r="BJ123" s="279"/>
      <c r="BK123" s="279"/>
      <c r="BL123" s="279"/>
      <c r="BM123" s="279"/>
      <c r="BN123" s="279"/>
      <c r="BO123" s="926" t="s">
        <v>471</v>
      </c>
      <c r="BP123" s="927"/>
      <c r="BQ123" s="881">
        <v>9164575</v>
      </c>
      <c r="BR123" s="882"/>
      <c r="BS123" s="882"/>
      <c r="BT123" s="882"/>
      <c r="BU123" s="882"/>
      <c r="BV123" s="882">
        <v>9134521</v>
      </c>
      <c r="BW123" s="882"/>
      <c r="BX123" s="882"/>
      <c r="BY123" s="882"/>
      <c r="BZ123" s="882"/>
      <c r="CA123" s="882">
        <v>8979821</v>
      </c>
      <c r="CB123" s="882"/>
      <c r="CC123" s="882"/>
      <c r="CD123" s="882"/>
      <c r="CE123" s="882"/>
      <c r="CF123" s="792"/>
      <c r="CG123" s="793"/>
      <c r="CH123" s="793"/>
      <c r="CI123" s="793"/>
      <c r="CJ123" s="883"/>
      <c r="CK123" s="918"/>
      <c r="CL123" s="904"/>
      <c r="CM123" s="904"/>
      <c r="CN123" s="904"/>
      <c r="CO123" s="905"/>
      <c r="CP123" s="884" t="s">
        <v>404</v>
      </c>
      <c r="CQ123" s="885"/>
      <c r="CR123" s="885"/>
      <c r="CS123" s="885"/>
      <c r="CT123" s="885"/>
      <c r="CU123" s="885"/>
      <c r="CV123" s="885"/>
      <c r="CW123" s="885"/>
      <c r="CX123" s="885"/>
      <c r="CY123" s="885"/>
      <c r="CZ123" s="885"/>
      <c r="DA123" s="885"/>
      <c r="DB123" s="885"/>
      <c r="DC123" s="885"/>
      <c r="DD123" s="885"/>
      <c r="DE123" s="885"/>
      <c r="DF123" s="886"/>
      <c r="DG123" s="825" t="s">
        <v>126</v>
      </c>
      <c r="DH123" s="826"/>
      <c r="DI123" s="826"/>
      <c r="DJ123" s="826"/>
      <c r="DK123" s="827"/>
      <c r="DL123" s="828" t="s">
        <v>126</v>
      </c>
      <c r="DM123" s="826"/>
      <c r="DN123" s="826"/>
      <c r="DO123" s="826"/>
      <c r="DP123" s="827"/>
      <c r="DQ123" s="828" t="s">
        <v>126</v>
      </c>
      <c r="DR123" s="826"/>
      <c r="DS123" s="826"/>
      <c r="DT123" s="826"/>
      <c r="DU123" s="827"/>
      <c r="DV123" s="873" t="s">
        <v>126</v>
      </c>
      <c r="DW123" s="874"/>
      <c r="DX123" s="874"/>
      <c r="DY123" s="874"/>
      <c r="DZ123" s="875"/>
    </row>
    <row r="124" spans="1:130" s="248" customFormat="1" ht="26.25" customHeight="1" thickBot="1" x14ac:dyDescent="0.2">
      <c r="A124" s="866"/>
      <c r="B124" s="867"/>
      <c r="C124" s="870" t="s">
        <v>458</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126</v>
      </c>
      <c r="AB124" s="826"/>
      <c r="AC124" s="826"/>
      <c r="AD124" s="826"/>
      <c r="AE124" s="827"/>
      <c r="AF124" s="828" t="s">
        <v>126</v>
      </c>
      <c r="AG124" s="826"/>
      <c r="AH124" s="826"/>
      <c r="AI124" s="826"/>
      <c r="AJ124" s="827"/>
      <c r="AK124" s="828" t="s">
        <v>460</v>
      </c>
      <c r="AL124" s="826"/>
      <c r="AM124" s="826"/>
      <c r="AN124" s="826"/>
      <c r="AO124" s="827"/>
      <c r="AP124" s="873" t="s">
        <v>460</v>
      </c>
      <c r="AQ124" s="874"/>
      <c r="AR124" s="874"/>
      <c r="AS124" s="874"/>
      <c r="AT124" s="875"/>
      <c r="AU124" s="876" t="s">
        <v>472</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59.6</v>
      </c>
      <c r="BR124" s="880"/>
      <c r="BS124" s="880"/>
      <c r="BT124" s="880"/>
      <c r="BU124" s="880"/>
      <c r="BV124" s="880">
        <v>52.3</v>
      </c>
      <c r="BW124" s="880"/>
      <c r="BX124" s="880"/>
      <c r="BY124" s="880"/>
      <c r="BZ124" s="880"/>
      <c r="CA124" s="880">
        <v>40.1</v>
      </c>
      <c r="CB124" s="880"/>
      <c r="CC124" s="880"/>
      <c r="CD124" s="880"/>
      <c r="CE124" s="880"/>
      <c r="CF124" s="770"/>
      <c r="CG124" s="771"/>
      <c r="CH124" s="771"/>
      <c r="CI124" s="771"/>
      <c r="CJ124" s="911"/>
      <c r="CK124" s="919"/>
      <c r="CL124" s="919"/>
      <c r="CM124" s="919"/>
      <c r="CN124" s="919"/>
      <c r="CO124" s="920"/>
      <c r="CP124" s="884" t="s">
        <v>473</v>
      </c>
      <c r="CQ124" s="885"/>
      <c r="CR124" s="885"/>
      <c r="CS124" s="885"/>
      <c r="CT124" s="885"/>
      <c r="CU124" s="885"/>
      <c r="CV124" s="885"/>
      <c r="CW124" s="885"/>
      <c r="CX124" s="885"/>
      <c r="CY124" s="885"/>
      <c r="CZ124" s="885"/>
      <c r="DA124" s="885"/>
      <c r="DB124" s="885"/>
      <c r="DC124" s="885"/>
      <c r="DD124" s="885"/>
      <c r="DE124" s="885"/>
      <c r="DF124" s="886"/>
      <c r="DG124" s="808">
        <v>3783043</v>
      </c>
      <c r="DH124" s="809"/>
      <c r="DI124" s="809"/>
      <c r="DJ124" s="809"/>
      <c r="DK124" s="810"/>
      <c r="DL124" s="811">
        <v>3363179</v>
      </c>
      <c r="DM124" s="809"/>
      <c r="DN124" s="809"/>
      <c r="DO124" s="809"/>
      <c r="DP124" s="810"/>
      <c r="DQ124" s="811" t="s">
        <v>126</v>
      </c>
      <c r="DR124" s="809"/>
      <c r="DS124" s="809"/>
      <c r="DT124" s="809"/>
      <c r="DU124" s="810"/>
      <c r="DV124" s="897" t="s">
        <v>126</v>
      </c>
      <c r="DW124" s="898"/>
      <c r="DX124" s="898"/>
      <c r="DY124" s="898"/>
      <c r="DZ124" s="899"/>
    </row>
    <row r="125" spans="1:130" s="248" customFormat="1" ht="26.25" customHeight="1" x14ac:dyDescent="0.15">
      <c r="A125" s="866"/>
      <c r="B125" s="867"/>
      <c r="C125" s="870" t="s">
        <v>461</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126</v>
      </c>
      <c r="AB125" s="826"/>
      <c r="AC125" s="826"/>
      <c r="AD125" s="826"/>
      <c r="AE125" s="827"/>
      <c r="AF125" s="828" t="s">
        <v>126</v>
      </c>
      <c r="AG125" s="826"/>
      <c r="AH125" s="826"/>
      <c r="AI125" s="826"/>
      <c r="AJ125" s="827"/>
      <c r="AK125" s="828" t="s">
        <v>460</v>
      </c>
      <c r="AL125" s="826"/>
      <c r="AM125" s="826"/>
      <c r="AN125" s="826"/>
      <c r="AO125" s="827"/>
      <c r="AP125" s="873" t="s">
        <v>126</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474</v>
      </c>
      <c r="CL125" s="901"/>
      <c r="CM125" s="901"/>
      <c r="CN125" s="901"/>
      <c r="CO125" s="902"/>
      <c r="CP125" s="909" t="s">
        <v>475</v>
      </c>
      <c r="CQ125" s="854"/>
      <c r="CR125" s="854"/>
      <c r="CS125" s="854"/>
      <c r="CT125" s="854"/>
      <c r="CU125" s="854"/>
      <c r="CV125" s="854"/>
      <c r="CW125" s="854"/>
      <c r="CX125" s="854"/>
      <c r="CY125" s="854"/>
      <c r="CZ125" s="854"/>
      <c r="DA125" s="854"/>
      <c r="DB125" s="854"/>
      <c r="DC125" s="854"/>
      <c r="DD125" s="854"/>
      <c r="DE125" s="854"/>
      <c r="DF125" s="855"/>
      <c r="DG125" s="910" t="s">
        <v>460</v>
      </c>
      <c r="DH125" s="891"/>
      <c r="DI125" s="891"/>
      <c r="DJ125" s="891"/>
      <c r="DK125" s="891"/>
      <c r="DL125" s="891" t="s">
        <v>126</v>
      </c>
      <c r="DM125" s="891"/>
      <c r="DN125" s="891"/>
      <c r="DO125" s="891"/>
      <c r="DP125" s="891"/>
      <c r="DQ125" s="891" t="s">
        <v>126</v>
      </c>
      <c r="DR125" s="891"/>
      <c r="DS125" s="891"/>
      <c r="DT125" s="891"/>
      <c r="DU125" s="891"/>
      <c r="DV125" s="892" t="s">
        <v>460</v>
      </c>
      <c r="DW125" s="892"/>
      <c r="DX125" s="892"/>
      <c r="DY125" s="892"/>
      <c r="DZ125" s="893"/>
    </row>
    <row r="126" spans="1:130" s="248" customFormat="1" ht="26.25" customHeight="1" thickBot="1" x14ac:dyDescent="0.2">
      <c r="A126" s="866"/>
      <c r="B126" s="867"/>
      <c r="C126" s="870" t="s">
        <v>463</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126</v>
      </c>
      <c r="AB126" s="826"/>
      <c r="AC126" s="826"/>
      <c r="AD126" s="826"/>
      <c r="AE126" s="827"/>
      <c r="AF126" s="828" t="s">
        <v>126</v>
      </c>
      <c r="AG126" s="826"/>
      <c r="AH126" s="826"/>
      <c r="AI126" s="826"/>
      <c r="AJ126" s="827"/>
      <c r="AK126" s="828" t="s">
        <v>126</v>
      </c>
      <c r="AL126" s="826"/>
      <c r="AM126" s="826"/>
      <c r="AN126" s="826"/>
      <c r="AO126" s="827"/>
      <c r="AP126" s="873" t="s">
        <v>460</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476</v>
      </c>
      <c r="CQ126" s="796"/>
      <c r="CR126" s="796"/>
      <c r="CS126" s="796"/>
      <c r="CT126" s="796"/>
      <c r="CU126" s="796"/>
      <c r="CV126" s="796"/>
      <c r="CW126" s="796"/>
      <c r="CX126" s="796"/>
      <c r="CY126" s="796"/>
      <c r="CZ126" s="796"/>
      <c r="DA126" s="796"/>
      <c r="DB126" s="796"/>
      <c r="DC126" s="796"/>
      <c r="DD126" s="796"/>
      <c r="DE126" s="796"/>
      <c r="DF126" s="797"/>
      <c r="DG126" s="862" t="s">
        <v>126</v>
      </c>
      <c r="DH126" s="863"/>
      <c r="DI126" s="863"/>
      <c r="DJ126" s="863"/>
      <c r="DK126" s="863"/>
      <c r="DL126" s="863" t="s">
        <v>126</v>
      </c>
      <c r="DM126" s="863"/>
      <c r="DN126" s="863"/>
      <c r="DO126" s="863"/>
      <c r="DP126" s="863"/>
      <c r="DQ126" s="863" t="s">
        <v>126</v>
      </c>
      <c r="DR126" s="863"/>
      <c r="DS126" s="863"/>
      <c r="DT126" s="863"/>
      <c r="DU126" s="863"/>
      <c r="DV126" s="840" t="s">
        <v>126</v>
      </c>
      <c r="DW126" s="840"/>
      <c r="DX126" s="840"/>
      <c r="DY126" s="840"/>
      <c r="DZ126" s="841"/>
    </row>
    <row r="127" spans="1:130" s="248" customFormat="1" ht="26.25" customHeight="1" x14ac:dyDescent="0.15">
      <c r="A127" s="868"/>
      <c r="B127" s="869"/>
      <c r="C127" s="887" t="s">
        <v>477</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220</v>
      </c>
      <c r="AB127" s="826"/>
      <c r="AC127" s="826"/>
      <c r="AD127" s="826"/>
      <c r="AE127" s="827"/>
      <c r="AF127" s="828" t="s">
        <v>126</v>
      </c>
      <c r="AG127" s="826"/>
      <c r="AH127" s="826"/>
      <c r="AI127" s="826"/>
      <c r="AJ127" s="827"/>
      <c r="AK127" s="828">
        <v>49</v>
      </c>
      <c r="AL127" s="826"/>
      <c r="AM127" s="826"/>
      <c r="AN127" s="826"/>
      <c r="AO127" s="827"/>
      <c r="AP127" s="873">
        <v>0</v>
      </c>
      <c r="AQ127" s="874"/>
      <c r="AR127" s="874"/>
      <c r="AS127" s="874"/>
      <c r="AT127" s="875"/>
      <c r="AU127" s="284"/>
      <c r="AV127" s="284"/>
      <c r="AW127" s="284"/>
      <c r="AX127" s="890" t="s">
        <v>478</v>
      </c>
      <c r="AY127" s="858"/>
      <c r="AZ127" s="858"/>
      <c r="BA127" s="858"/>
      <c r="BB127" s="858"/>
      <c r="BC127" s="858"/>
      <c r="BD127" s="858"/>
      <c r="BE127" s="859"/>
      <c r="BF127" s="857" t="s">
        <v>479</v>
      </c>
      <c r="BG127" s="858"/>
      <c r="BH127" s="858"/>
      <c r="BI127" s="858"/>
      <c r="BJ127" s="858"/>
      <c r="BK127" s="858"/>
      <c r="BL127" s="859"/>
      <c r="BM127" s="857" t="s">
        <v>480</v>
      </c>
      <c r="BN127" s="858"/>
      <c r="BO127" s="858"/>
      <c r="BP127" s="858"/>
      <c r="BQ127" s="858"/>
      <c r="BR127" s="858"/>
      <c r="BS127" s="859"/>
      <c r="BT127" s="857" t="s">
        <v>481</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482</v>
      </c>
      <c r="CQ127" s="796"/>
      <c r="CR127" s="796"/>
      <c r="CS127" s="796"/>
      <c r="CT127" s="796"/>
      <c r="CU127" s="796"/>
      <c r="CV127" s="796"/>
      <c r="CW127" s="796"/>
      <c r="CX127" s="796"/>
      <c r="CY127" s="796"/>
      <c r="CZ127" s="796"/>
      <c r="DA127" s="796"/>
      <c r="DB127" s="796"/>
      <c r="DC127" s="796"/>
      <c r="DD127" s="796"/>
      <c r="DE127" s="796"/>
      <c r="DF127" s="797"/>
      <c r="DG127" s="862" t="s">
        <v>126</v>
      </c>
      <c r="DH127" s="863"/>
      <c r="DI127" s="863"/>
      <c r="DJ127" s="863"/>
      <c r="DK127" s="863"/>
      <c r="DL127" s="863" t="s">
        <v>460</v>
      </c>
      <c r="DM127" s="863"/>
      <c r="DN127" s="863"/>
      <c r="DO127" s="863"/>
      <c r="DP127" s="863"/>
      <c r="DQ127" s="863" t="s">
        <v>126</v>
      </c>
      <c r="DR127" s="863"/>
      <c r="DS127" s="863"/>
      <c r="DT127" s="863"/>
      <c r="DU127" s="863"/>
      <c r="DV127" s="840" t="s">
        <v>126</v>
      </c>
      <c r="DW127" s="840"/>
      <c r="DX127" s="840"/>
      <c r="DY127" s="840"/>
      <c r="DZ127" s="841"/>
    </row>
    <row r="128" spans="1:130" s="248" customFormat="1" ht="26.25" customHeight="1" thickBot="1" x14ac:dyDescent="0.2">
      <c r="A128" s="842" t="s">
        <v>483</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484</v>
      </c>
      <c r="X128" s="844"/>
      <c r="Y128" s="844"/>
      <c r="Z128" s="845"/>
      <c r="AA128" s="846">
        <v>34851</v>
      </c>
      <c r="AB128" s="847"/>
      <c r="AC128" s="847"/>
      <c r="AD128" s="847"/>
      <c r="AE128" s="848"/>
      <c r="AF128" s="849">
        <v>40571</v>
      </c>
      <c r="AG128" s="847"/>
      <c r="AH128" s="847"/>
      <c r="AI128" s="847"/>
      <c r="AJ128" s="848"/>
      <c r="AK128" s="849">
        <v>37454</v>
      </c>
      <c r="AL128" s="847"/>
      <c r="AM128" s="847"/>
      <c r="AN128" s="847"/>
      <c r="AO128" s="848"/>
      <c r="AP128" s="850"/>
      <c r="AQ128" s="851"/>
      <c r="AR128" s="851"/>
      <c r="AS128" s="851"/>
      <c r="AT128" s="852"/>
      <c r="AU128" s="284"/>
      <c r="AV128" s="284"/>
      <c r="AW128" s="284"/>
      <c r="AX128" s="853" t="s">
        <v>485</v>
      </c>
      <c r="AY128" s="854"/>
      <c r="AZ128" s="854"/>
      <c r="BA128" s="854"/>
      <c r="BB128" s="854"/>
      <c r="BC128" s="854"/>
      <c r="BD128" s="854"/>
      <c r="BE128" s="855"/>
      <c r="BF128" s="832" t="s">
        <v>126</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486</v>
      </c>
      <c r="CQ128" s="774"/>
      <c r="CR128" s="774"/>
      <c r="CS128" s="774"/>
      <c r="CT128" s="774"/>
      <c r="CU128" s="774"/>
      <c r="CV128" s="774"/>
      <c r="CW128" s="774"/>
      <c r="CX128" s="774"/>
      <c r="CY128" s="774"/>
      <c r="CZ128" s="774"/>
      <c r="DA128" s="774"/>
      <c r="DB128" s="774"/>
      <c r="DC128" s="774"/>
      <c r="DD128" s="774"/>
      <c r="DE128" s="774"/>
      <c r="DF128" s="775"/>
      <c r="DG128" s="836" t="s">
        <v>126</v>
      </c>
      <c r="DH128" s="837"/>
      <c r="DI128" s="837"/>
      <c r="DJ128" s="837"/>
      <c r="DK128" s="837"/>
      <c r="DL128" s="837" t="s">
        <v>126</v>
      </c>
      <c r="DM128" s="837"/>
      <c r="DN128" s="837"/>
      <c r="DO128" s="837"/>
      <c r="DP128" s="837"/>
      <c r="DQ128" s="837" t="s">
        <v>460</v>
      </c>
      <c r="DR128" s="837"/>
      <c r="DS128" s="837"/>
      <c r="DT128" s="837"/>
      <c r="DU128" s="837"/>
      <c r="DV128" s="838" t="s">
        <v>460</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487</v>
      </c>
      <c r="X129" s="823"/>
      <c r="Y129" s="823"/>
      <c r="Z129" s="824"/>
      <c r="AA129" s="825">
        <v>4704084</v>
      </c>
      <c r="AB129" s="826"/>
      <c r="AC129" s="826"/>
      <c r="AD129" s="826"/>
      <c r="AE129" s="827"/>
      <c r="AF129" s="828">
        <v>4691473</v>
      </c>
      <c r="AG129" s="826"/>
      <c r="AH129" s="826"/>
      <c r="AI129" s="826"/>
      <c r="AJ129" s="827"/>
      <c r="AK129" s="828">
        <v>4863124</v>
      </c>
      <c r="AL129" s="826"/>
      <c r="AM129" s="826"/>
      <c r="AN129" s="826"/>
      <c r="AO129" s="827"/>
      <c r="AP129" s="829"/>
      <c r="AQ129" s="830"/>
      <c r="AR129" s="830"/>
      <c r="AS129" s="830"/>
      <c r="AT129" s="831"/>
      <c r="AU129" s="286"/>
      <c r="AV129" s="286"/>
      <c r="AW129" s="286"/>
      <c r="AX129" s="795" t="s">
        <v>488</v>
      </c>
      <c r="AY129" s="796"/>
      <c r="AZ129" s="796"/>
      <c r="BA129" s="796"/>
      <c r="BB129" s="796"/>
      <c r="BC129" s="796"/>
      <c r="BD129" s="796"/>
      <c r="BE129" s="797"/>
      <c r="BF129" s="815" t="s">
        <v>126</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489</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490</v>
      </c>
      <c r="X130" s="823"/>
      <c r="Y130" s="823"/>
      <c r="Z130" s="824"/>
      <c r="AA130" s="825">
        <v>659500</v>
      </c>
      <c r="AB130" s="826"/>
      <c r="AC130" s="826"/>
      <c r="AD130" s="826"/>
      <c r="AE130" s="827"/>
      <c r="AF130" s="828">
        <v>645509</v>
      </c>
      <c r="AG130" s="826"/>
      <c r="AH130" s="826"/>
      <c r="AI130" s="826"/>
      <c r="AJ130" s="827"/>
      <c r="AK130" s="828">
        <v>633187</v>
      </c>
      <c r="AL130" s="826"/>
      <c r="AM130" s="826"/>
      <c r="AN130" s="826"/>
      <c r="AO130" s="827"/>
      <c r="AP130" s="829"/>
      <c r="AQ130" s="830"/>
      <c r="AR130" s="830"/>
      <c r="AS130" s="830"/>
      <c r="AT130" s="831"/>
      <c r="AU130" s="286"/>
      <c r="AV130" s="286"/>
      <c r="AW130" s="286"/>
      <c r="AX130" s="795" t="s">
        <v>491</v>
      </c>
      <c r="AY130" s="796"/>
      <c r="AZ130" s="796"/>
      <c r="BA130" s="796"/>
      <c r="BB130" s="796"/>
      <c r="BC130" s="796"/>
      <c r="BD130" s="796"/>
      <c r="BE130" s="797"/>
      <c r="BF130" s="798">
        <v>9.1999999999999993</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492</v>
      </c>
      <c r="X131" s="806"/>
      <c r="Y131" s="806"/>
      <c r="Z131" s="807"/>
      <c r="AA131" s="808">
        <v>4044584</v>
      </c>
      <c r="AB131" s="809"/>
      <c r="AC131" s="809"/>
      <c r="AD131" s="809"/>
      <c r="AE131" s="810"/>
      <c r="AF131" s="811">
        <v>4045964</v>
      </c>
      <c r="AG131" s="809"/>
      <c r="AH131" s="809"/>
      <c r="AI131" s="809"/>
      <c r="AJ131" s="810"/>
      <c r="AK131" s="811">
        <v>4229937</v>
      </c>
      <c r="AL131" s="809"/>
      <c r="AM131" s="809"/>
      <c r="AN131" s="809"/>
      <c r="AO131" s="810"/>
      <c r="AP131" s="812"/>
      <c r="AQ131" s="813"/>
      <c r="AR131" s="813"/>
      <c r="AS131" s="813"/>
      <c r="AT131" s="814"/>
      <c r="AU131" s="286"/>
      <c r="AV131" s="286"/>
      <c r="AW131" s="286"/>
      <c r="AX131" s="773" t="s">
        <v>493</v>
      </c>
      <c r="AY131" s="774"/>
      <c r="AZ131" s="774"/>
      <c r="BA131" s="774"/>
      <c r="BB131" s="774"/>
      <c r="BC131" s="774"/>
      <c r="BD131" s="774"/>
      <c r="BE131" s="775"/>
      <c r="BF131" s="776">
        <v>40.1</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494</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495</v>
      </c>
      <c r="W132" s="786"/>
      <c r="X132" s="786"/>
      <c r="Y132" s="786"/>
      <c r="Z132" s="787"/>
      <c r="AA132" s="788">
        <v>10.893036220000001</v>
      </c>
      <c r="AB132" s="789"/>
      <c r="AC132" s="789"/>
      <c r="AD132" s="789"/>
      <c r="AE132" s="790"/>
      <c r="AF132" s="791">
        <v>7.774809662</v>
      </c>
      <c r="AG132" s="789"/>
      <c r="AH132" s="789"/>
      <c r="AI132" s="789"/>
      <c r="AJ132" s="790"/>
      <c r="AK132" s="791">
        <v>9.1415073089999996</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496</v>
      </c>
      <c r="W133" s="765"/>
      <c r="X133" s="765"/>
      <c r="Y133" s="765"/>
      <c r="Z133" s="766"/>
      <c r="AA133" s="767">
        <v>12.1</v>
      </c>
      <c r="AB133" s="768"/>
      <c r="AC133" s="768"/>
      <c r="AD133" s="768"/>
      <c r="AE133" s="769"/>
      <c r="AF133" s="767">
        <v>10.5</v>
      </c>
      <c r="AG133" s="768"/>
      <c r="AH133" s="768"/>
      <c r="AI133" s="768"/>
      <c r="AJ133" s="769"/>
      <c r="AK133" s="767">
        <v>9.1999999999999993</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AqA1d5Y9j2aeAelCP5KAet0lw4BLutsWDIKnoV56d46iI2LbGwiYFUhyjFfdT6LO7l2Pp5EObGZTitBbEWdlQ==" saltValue="P6Cwu6rAwH54j/wBrBiwN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verticalCentered="1"/>
  <pageMargins left="0.59055118110236227" right="0" top="0.98425196850393704" bottom="0.98425196850393704" header="0.39370078740157483" footer="0.39370078740157483"/>
  <pageSetup paperSize="8" scale="36"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497</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sgZ/CuAS0R7+R0TnpcSUz0AIoWFZChAUAhI+0XxHvI0O3V9lMlvM5WogzKprfbw6a5bEPO5JjpdtNHQzIWPd1A==" saltValue="bY3uRN/micfykgLoRjKqPQ==" spinCount="100000" sheet="1" objects="1" scenarios="1"/>
  <dataConsolidate/>
  <phoneticPr fontId="2"/>
  <printOptions horizontalCentered="1" verticalCentered="1"/>
  <pageMargins left="0.98425196850393704" right="0.98425196850393704" top="0.39370078740157483" bottom="0.39370078740157483" header="0.19685039370078741" footer="0.19685039370078741"/>
  <pageSetup paperSize="8" scale="57"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ATBhDtkt7RS4/eKb36ioC90EEohnorcZ/U/H/yeQy9H6CoGBmsQ2ilkamVbfqYFoMCao8qImqJ+S2wE0Ivtg==" saltValue="3CgJczXnn+hm7FKT0K552g==" spinCount="100000" sheet="1" objects="1" scenarios="1"/>
  <dataConsolidate/>
  <phoneticPr fontId="2"/>
  <printOptions horizontalCentered="1" verticalCentered="1"/>
  <pageMargins left="0.98425196850393704" right="0.98425196850393704" top="0.39370078740157483" bottom="0.39370078740157483" header="0.19685039370078741" footer="0.19685039370078741"/>
  <pageSetup paperSize="8" scale="62" orientation="landscape" cellComments="asDisplayed"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498</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499</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500</v>
      </c>
      <c r="AP7" s="305"/>
      <c r="AQ7" s="306" t="s">
        <v>501</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502</v>
      </c>
      <c r="AQ8" s="312" t="s">
        <v>503</v>
      </c>
      <c r="AR8" s="313" t="s">
        <v>504</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505</v>
      </c>
      <c r="AL9" s="1190"/>
      <c r="AM9" s="1190"/>
      <c r="AN9" s="1191"/>
      <c r="AO9" s="314">
        <v>1334345</v>
      </c>
      <c r="AP9" s="314">
        <v>85821</v>
      </c>
      <c r="AQ9" s="315">
        <v>92289</v>
      </c>
      <c r="AR9" s="316">
        <v>-7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506</v>
      </c>
      <c r="AL10" s="1190"/>
      <c r="AM10" s="1190"/>
      <c r="AN10" s="1191"/>
      <c r="AO10" s="317">
        <v>155668</v>
      </c>
      <c r="AP10" s="317">
        <v>10012</v>
      </c>
      <c r="AQ10" s="318">
        <v>11808</v>
      </c>
      <c r="AR10" s="319">
        <v>-15.2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507</v>
      </c>
      <c r="AL11" s="1190"/>
      <c r="AM11" s="1190"/>
      <c r="AN11" s="1191"/>
      <c r="AO11" s="317">
        <v>41367</v>
      </c>
      <c r="AP11" s="317">
        <v>2661</v>
      </c>
      <c r="AQ11" s="318">
        <v>701</v>
      </c>
      <c r="AR11" s="319">
        <v>279.60000000000002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508</v>
      </c>
      <c r="AL12" s="1190"/>
      <c r="AM12" s="1190"/>
      <c r="AN12" s="1191"/>
      <c r="AO12" s="317" t="s">
        <v>509</v>
      </c>
      <c r="AP12" s="317" t="s">
        <v>509</v>
      </c>
      <c r="AQ12" s="318">
        <v>15</v>
      </c>
      <c r="AR12" s="319" t="s">
        <v>509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510</v>
      </c>
      <c r="AL13" s="1190"/>
      <c r="AM13" s="1190"/>
      <c r="AN13" s="1191"/>
      <c r="AO13" s="317">
        <v>53718</v>
      </c>
      <c r="AP13" s="317">
        <v>3455</v>
      </c>
      <c r="AQ13" s="318">
        <v>3431</v>
      </c>
      <c r="AR13" s="319">
        <v>0.7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511</v>
      </c>
      <c r="AL14" s="1190"/>
      <c r="AM14" s="1190"/>
      <c r="AN14" s="1191"/>
      <c r="AO14" s="317" t="s">
        <v>509</v>
      </c>
      <c r="AP14" s="317" t="s">
        <v>509</v>
      </c>
      <c r="AQ14" s="318">
        <v>2100</v>
      </c>
      <c r="AR14" s="319" t="s">
        <v>509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512</v>
      </c>
      <c r="AL15" s="1193"/>
      <c r="AM15" s="1193"/>
      <c r="AN15" s="1194"/>
      <c r="AO15" s="317">
        <v>-80837</v>
      </c>
      <c r="AP15" s="317">
        <v>-5199</v>
      </c>
      <c r="AQ15" s="318">
        <v>-6802</v>
      </c>
      <c r="AR15" s="319">
        <v>-23.6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186</v>
      </c>
      <c r="AL16" s="1193"/>
      <c r="AM16" s="1193"/>
      <c r="AN16" s="1194"/>
      <c r="AO16" s="317">
        <v>1504261</v>
      </c>
      <c r="AP16" s="317">
        <v>96749</v>
      </c>
      <c r="AQ16" s="318">
        <v>103540</v>
      </c>
      <c r="AR16" s="319">
        <v>-6.6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513</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514</v>
      </c>
      <c r="AP20" s="326" t="s">
        <v>515</v>
      </c>
      <c r="AQ20" s="327" t="s">
        <v>516</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517</v>
      </c>
      <c r="AL21" s="1196"/>
      <c r="AM21" s="1196"/>
      <c r="AN21" s="1197"/>
      <c r="AO21" s="330">
        <v>9.9700000000000006</v>
      </c>
      <c r="AP21" s="331">
        <v>9.4700000000000006</v>
      </c>
      <c r="AQ21" s="332">
        <v>0.5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518</v>
      </c>
      <c r="AL22" s="1196"/>
      <c r="AM22" s="1196"/>
      <c r="AN22" s="1197"/>
      <c r="AO22" s="335">
        <v>92.9</v>
      </c>
      <c r="AP22" s="336">
        <v>96.3</v>
      </c>
      <c r="AQ22" s="337">
        <v>-3.4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519</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520</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521</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500</v>
      </c>
      <c r="AP30" s="305"/>
      <c r="AQ30" s="306" t="s">
        <v>501</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502</v>
      </c>
      <c r="AQ31" s="312" t="s">
        <v>503</v>
      </c>
      <c r="AR31" s="313" t="s">
        <v>504</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522</v>
      </c>
      <c r="AL32" s="1179"/>
      <c r="AM32" s="1179"/>
      <c r="AN32" s="1180"/>
      <c r="AO32" s="345">
        <v>667610</v>
      </c>
      <c r="AP32" s="345">
        <v>42939</v>
      </c>
      <c r="AQ32" s="346">
        <v>55103</v>
      </c>
      <c r="AR32" s="347">
        <v>-22.1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523</v>
      </c>
      <c r="AL33" s="1179"/>
      <c r="AM33" s="1179"/>
      <c r="AN33" s="1180"/>
      <c r="AO33" s="345" t="s">
        <v>509</v>
      </c>
      <c r="AP33" s="345" t="s">
        <v>509</v>
      </c>
      <c r="AQ33" s="346" t="s">
        <v>509</v>
      </c>
      <c r="AR33" s="347" t="s">
        <v>509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524</v>
      </c>
      <c r="AL34" s="1179"/>
      <c r="AM34" s="1179"/>
      <c r="AN34" s="1180"/>
      <c r="AO34" s="345">
        <v>13333</v>
      </c>
      <c r="AP34" s="345">
        <v>858</v>
      </c>
      <c r="AQ34" s="346">
        <v>63</v>
      </c>
      <c r="AR34" s="347">
        <v>1261.9000000000001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525</v>
      </c>
      <c r="AL35" s="1179"/>
      <c r="AM35" s="1179"/>
      <c r="AN35" s="1180"/>
      <c r="AO35" s="345">
        <v>282065</v>
      </c>
      <c r="AP35" s="345">
        <v>18142</v>
      </c>
      <c r="AQ35" s="346">
        <v>21337</v>
      </c>
      <c r="AR35" s="347">
        <v>-15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526</v>
      </c>
      <c r="AL36" s="1179"/>
      <c r="AM36" s="1179"/>
      <c r="AN36" s="1180"/>
      <c r="AO36" s="345">
        <v>94264</v>
      </c>
      <c r="AP36" s="345">
        <v>6063</v>
      </c>
      <c r="AQ36" s="346">
        <v>3097</v>
      </c>
      <c r="AR36" s="347">
        <v>95.8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527</v>
      </c>
      <c r="AL37" s="1179"/>
      <c r="AM37" s="1179"/>
      <c r="AN37" s="1180"/>
      <c r="AO37" s="345">
        <v>49</v>
      </c>
      <c r="AP37" s="345">
        <v>3</v>
      </c>
      <c r="AQ37" s="346">
        <v>611</v>
      </c>
      <c r="AR37" s="347">
        <v>-99.5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528</v>
      </c>
      <c r="AL38" s="1176"/>
      <c r="AM38" s="1176"/>
      <c r="AN38" s="1177"/>
      <c r="AO38" s="348" t="s">
        <v>509</v>
      </c>
      <c r="AP38" s="348" t="s">
        <v>509</v>
      </c>
      <c r="AQ38" s="349">
        <v>1</v>
      </c>
      <c r="AR38" s="337" t="s">
        <v>509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529</v>
      </c>
      <c r="AL39" s="1176"/>
      <c r="AM39" s="1176"/>
      <c r="AN39" s="1177"/>
      <c r="AO39" s="345">
        <v>-37454</v>
      </c>
      <c r="AP39" s="345">
        <v>-2409</v>
      </c>
      <c r="AQ39" s="346">
        <v>-2054</v>
      </c>
      <c r="AR39" s="347">
        <v>17.3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530</v>
      </c>
      <c r="AL40" s="1179"/>
      <c r="AM40" s="1179"/>
      <c r="AN40" s="1180"/>
      <c r="AO40" s="345">
        <v>-633187</v>
      </c>
      <c r="AP40" s="345">
        <v>-40725</v>
      </c>
      <c r="AQ40" s="346">
        <v>-55559</v>
      </c>
      <c r="AR40" s="347">
        <v>-26.7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299</v>
      </c>
      <c r="AL41" s="1182"/>
      <c r="AM41" s="1182"/>
      <c r="AN41" s="1183"/>
      <c r="AO41" s="345">
        <v>386680</v>
      </c>
      <c r="AP41" s="345">
        <v>24870</v>
      </c>
      <c r="AQ41" s="346">
        <v>22600</v>
      </c>
      <c r="AR41" s="347">
        <v>10</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531</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532</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533</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500</v>
      </c>
      <c r="AN49" s="1186" t="s">
        <v>534</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535</v>
      </c>
      <c r="AO50" s="362" t="s">
        <v>536</v>
      </c>
      <c r="AP50" s="363" t="s">
        <v>537</v>
      </c>
      <c r="AQ50" s="364" t="s">
        <v>538</v>
      </c>
      <c r="AR50" s="365" t="s">
        <v>539</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540</v>
      </c>
      <c r="AL51" s="358"/>
      <c r="AM51" s="366">
        <v>632702</v>
      </c>
      <c r="AN51" s="367">
        <v>37733</v>
      </c>
      <c r="AO51" s="368">
        <v>-23.9</v>
      </c>
      <c r="AP51" s="369">
        <v>115123</v>
      </c>
      <c r="AQ51" s="370">
        <v>48.4</v>
      </c>
      <c r="AR51" s="371">
        <v>-72.3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541</v>
      </c>
      <c r="AM52" s="374">
        <v>397467</v>
      </c>
      <c r="AN52" s="375">
        <v>23704</v>
      </c>
      <c r="AO52" s="376">
        <v>-28.3</v>
      </c>
      <c r="AP52" s="377">
        <v>46026</v>
      </c>
      <c r="AQ52" s="378">
        <v>12.6</v>
      </c>
      <c r="AR52" s="379">
        <v>-40.9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542</v>
      </c>
      <c r="AL53" s="358"/>
      <c r="AM53" s="366">
        <v>797823</v>
      </c>
      <c r="AN53" s="367">
        <v>48085</v>
      </c>
      <c r="AO53" s="368">
        <v>27.4</v>
      </c>
      <c r="AP53" s="369">
        <v>98899</v>
      </c>
      <c r="AQ53" s="370">
        <v>-14.1</v>
      </c>
      <c r="AR53" s="371">
        <v>41.5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541</v>
      </c>
      <c r="AM54" s="374">
        <v>441281</v>
      </c>
      <c r="AN54" s="375">
        <v>26596</v>
      </c>
      <c r="AO54" s="376">
        <v>12.2</v>
      </c>
      <c r="AP54" s="377">
        <v>43734</v>
      </c>
      <c r="AQ54" s="378">
        <v>-5</v>
      </c>
      <c r="AR54" s="379">
        <v>17.2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543</v>
      </c>
      <c r="AL55" s="358"/>
      <c r="AM55" s="366">
        <v>347721</v>
      </c>
      <c r="AN55" s="367">
        <v>21352</v>
      </c>
      <c r="AO55" s="368">
        <v>-55.6</v>
      </c>
      <c r="AP55" s="369">
        <v>96462</v>
      </c>
      <c r="AQ55" s="370">
        <v>-2.5</v>
      </c>
      <c r="AR55" s="371">
        <v>-53.1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541</v>
      </c>
      <c r="AM56" s="374">
        <v>194954</v>
      </c>
      <c r="AN56" s="375">
        <v>11971</v>
      </c>
      <c r="AO56" s="376">
        <v>-55</v>
      </c>
      <c r="AP56" s="377">
        <v>39886</v>
      </c>
      <c r="AQ56" s="378">
        <v>-8.8000000000000007</v>
      </c>
      <c r="AR56" s="379">
        <v>-46.2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544</v>
      </c>
      <c r="AL57" s="358"/>
      <c r="AM57" s="366">
        <v>935650</v>
      </c>
      <c r="AN57" s="367">
        <v>58809</v>
      </c>
      <c r="AO57" s="368">
        <v>175.4</v>
      </c>
      <c r="AP57" s="369">
        <v>83103</v>
      </c>
      <c r="AQ57" s="370">
        <v>-13.8</v>
      </c>
      <c r="AR57" s="371">
        <v>189.2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541</v>
      </c>
      <c r="AM58" s="374">
        <v>504798</v>
      </c>
      <c r="AN58" s="375">
        <v>31728</v>
      </c>
      <c r="AO58" s="376">
        <v>165</v>
      </c>
      <c r="AP58" s="377">
        <v>41378</v>
      </c>
      <c r="AQ58" s="378">
        <v>3.7</v>
      </c>
      <c r="AR58" s="379">
        <v>161.30000000000001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545</v>
      </c>
      <c r="AL59" s="358"/>
      <c r="AM59" s="366">
        <v>518428</v>
      </c>
      <c r="AN59" s="367">
        <v>33344</v>
      </c>
      <c r="AO59" s="368">
        <v>-43.3</v>
      </c>
      <c r="AP59" s="369">
        <v>84459</v>
      </c>
      <c r="AQ59" s="370">
        <v>1.6</v>
      </c>
      <c r="AR59" s="371">
        <v>-44.9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541</v>
      </c>
      <c r="AM60" s="374">
        <v>94574</v>
      </c>
      <c r="AN60" s="375">
        <v>6083</v>
      </c>
      <c r="AO60" s="376">
        <v>-80.8</v>
      </c>
      <c r="AP60" s="377">
        <v>47314</v>
      </c>
      <c r="AQ60" s="378">
        <v>14.3</v>
      </c>
      <c r="AR60" s="379">
        <v>-95.1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546</v>
      </c>
      <c r="AL61" s="380"/>
      <c r="AM61" s="381">
        <v>646465</v>
      </c>
      <c r="AN61" s="382">
        <v>39865</v>
      </c>
      <c r="AO61" s="383">
        <v>16</v>
      </c>
      <c r="AP61" s="384">
        <v>95609</v>
      </c>
      <c r="AQ61" s="385">
        <v>3.9</v>
      </c>
      <c r="AR61" s="371">
        <v>12.1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541</v>
      </c>
      <c r="AM62" s="374">
        <v>326615</v>
      </c>
      <c r="AN62" s="375">
        <v>20016</v>
      </c>
      <c r="AO62" s="376">
        <v>2.6</v>
      </c>
      <c r="AP62" s="377">
        <v>43668</v>
      </c>
      <c r="AQ62" s="378">
        <v>3.4</v>
      </c>
      <c r="AR62" s="379">
        <v>-0.8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lfB/SfImdo+UYYtXKAuKcigLdLjl9t7MF2fI6/Pj8EvUFsQaLFLLjyo99HMJXsMwwsTyht6iaV5dCGGRQNP+pw==" saltValue="+yhNgSkYHsM209cQumq2H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verticalCentered="1"/>
  <pageMargins left="0.98425196850393704" right="0.98425196850393704" top="0.39370078740157483" bottom="0.39370078740157483" header="0.19685039370078741" footer="0.19685039370078741"/>
  <pageSetup paperSize="8" scale="81"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548</v>
      </c>
    </row>
    <row r="120" spans="125:125" ht="13.5" hidden="1" customHeight="1" x14ac:dyDescent="0.15"/>
    <row r="121" spans="125:125" ht="13.5" hidden="1" customHeight="1" x14ac:dyDescent="0.15">
      <c r="DU121" s="292"/>
    </row>
  </sheetData>
  <sheetProtection algorithmName="SHA-512" hashValue="rg8BB99hnlFFz0+zCmaNy8SAC8n7STEp5Zr6sGGWoWqjxzG1XQfCzV4F8Rp1zlhtllyPMHHHY/GSf+0HUGUPrg==" saltValue="65lvfGKEkcnH1LuQCRxGiQ==" spinCount="100000" sheet="1" objects="1" scenarios="1"/>
  <dataConsolidate/>
  <phoneticPr fontId="2"/>
  <printOptions horizontalCentered="1" verticalCentered="1"/>
  <pageMargins left="0.98425196850393704" right="0.98425196850393704" top="0.39370078740157483" bottom="0.39370078740157483" header="0.19685039370078741" footer="0.19685039370078741"/>
  <pageSetup paperSize="8" scale="55" orientation="landscape" cellComments="asDisplayed"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549</v>
      </c>
    </row>
  </sheetData>
  <sheetProtection algorithmName="SHA-512" hashValue="dGHVzwxeX+szyIFa0YbzRqIs31E6g3AQilHwHgnz09TSIDfiCepcwG3/NT5CbT1lt4w5UhSepEdZKQSjk/O8Cg==" saltValue="93BdMEccaWF05Udet2AUHw==" spinCount="100000" sheet="1" objects="1" scenarios="1"/>
  <dataConsolidate/>
  <phoneticPr fontId="2"/>
  <printOptions horizontalCentered="1" verticalCentered="1"/>
  <pageMargins left="0.98425196850393704" right="0.98425196850393704" top="0.39370078740157483" bottom="0.39370078740157483" header="0.19685039370078741" footer="0.19685039370078741"/>
  <pageSetup paperSize="8" scale="55" orientation="landscape" cellComments="asDisplayed"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00" t="s">
        <v>3</v>
      </c>
      <c r="D47" s="1200"/>
      <c r="E47" s="1201"/>
      <c r="F47" s="11">
        <v>14.65</v>
      </c>
      <c r="G47" s="12">
        <v>15.85</v>
      </c>
      <c r="H47" s="12">
        <v>13.58</v>
      </c>
      <c r="I47" s="12">
        <v>13.34</v>
      </c>
      <c r="J47" s="13">
        <v>13.99</v>
      </c>
    </row>
    <row r="48" spans="2:10" ht="57.75" customHeight="1" x14ac:dyDescent="0.15">
      <c r="B48" s="14"/>
      <c r="C48" s="1202" t="s">
        <v>4</v>
      </c>
      <c r="D48" s="1202"/>
      <c r="E48" s="1203"/>
      <c r="F48" s="15">
        <v>5.69</v>
      </c>
      <c r="G48" s="16">
        <v>2.73</v>
      </c>
      <c r="H48" s="16">
        <v>1.94</v>
      </c>
      <c r="I48" s="16">
        <v>1.63</v>
      </c>
      <c r="J48" s="17">
        <v>3.58</v>
      </c>
    </row>
    <row r="49" spans="2:10" ht="57.75" customHeight="1" thickBot="1" x14ac:dyDescent="0.2">
      <c r="B49" s="18"/>
      <c r="C49" s="1204" t="s">
        <v>5</v>
      </c>
      <c r="D49" s="1204"/>
      <c r="E49" s="1205"/>
      <c r="F49" s="19" t="s">
        <v>555</v>
      </c>
      <c r="G49" s="20" t="s">
        <v>556</v>
      </c>
      <c r="H49" s="20" t="s">
        <v>557</v>
      </c>
      <c r="I49" s="20" t="s">
        <v>558</v>
      </c>
      <c r="J49" s="21">
        <v>3.13</v>
      </c>
    </row>
    <row r="50" spans="2:10" ht="13.5" customHeight="1" x14ac:dyDescent="0.15"/>
  </sheetData>
  <sheetProtection algorithmName="SHA-512" hashValue="D6+BNftCg5oS5409OVw82V3qlKu2bYZ9Cgx8wYyqtw1ER5xOBaQJv8+MaAp/ofeHkW3ai19zd/yy1UCTr2uMCA==" saltValue="iAYmXwqPXcaPItLk5YG6fw==" spinCount="100000" sheet="1" objects="1" scenarios="1"/>
  <mergeCells count="3">
    <mergeCell ref="C47:E47"/>
    <mergeCell ref="C48:E48"/>
    <mergeCell ref="C49:E49"/>
  </mergeCells>
  <phoneticPr fontId="2"/>
  <printOptions horizontalCentered="1" verticalCentered="1"/>
  <pageMargins left="0.98425196850393704" right="0.98425196850393704" top="0.39370078740157483" bottom="0.39370078740157483" header="0.19685039370078741" footer="0.19685039370078741"/>
  <pageSetup paperSize="8" scale="83" orientation="landscape" cellComments="asDisplayed"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65"/>
  <sheetViews>
    <sheetView showGridLines="0" zoomScale="90" zoomScaleNormal="9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12" t="s">
        <v>559</v>
      </c>
      <c r="D34" s="1212"/>
      <c r="E34" s="1213"/>
      <c r="F34" s="32">
        <v>5.36</v>
      </c>
      <c r="G34" s="33">
        <v>3.83</v>
      </c>
      <c r="H34" s="33">
        <v>0</v>
      </c>
      <c r="I34" s="33" t="s">
        <v>560</v>
      </c>
      <c r="J34" s="34" t="s">
        <v>561</v>
      </c>
      <c r="K34" s="22"/>
      <c r="L34" s="22"/>
      <c r="M34" s="22"/>
      <c r="N34" s="22"/>
      <c r="O34" s="22"/>
      <c r="P34" s="22"/>
    </row>
    <row r="35" spans="1:16" ht="39" customHeight="1" x14ac:dyDescent="0.15">
      <c r="A35" s="22"/>
      <c r="B35" s="35"/>
      <c r="C35" s="1206" t="s">
        <v>562</v>
      </c>
      <c r="D35" s="1207"/>
      <c r="E35" s="1208"/>
      <c r="F35" s="36">
        <v>7.24</v>
      </c>
      <c r="G35" s="37">
        <v>6.84</v>
      </c>
      <c r="H35" s="37">
        <v>5.96</v>
      </c>
      <c r="I35" s="37">
        <v>5.73</v>
      </c>
      <c r="J35" s="38">
        <v>5.65</v>
      </c>
      <c r="K35" s="22"/>
      <c r="L35" s="22"/>
      <c r="M35" s="22"/>
      <c r="N35" s="22"/>
      <c r="O35" s="22"/>
      <c r="P35" s="22"/>
    </row>
    <row r="36" spans="1:16" ht="39" customHeight="1" x14ac:dyDescent="0.15">
      <c r="A36" s="22"/>
      <c r="B36" s="35"/>
      <c r="C36" s="1206" t="s">
        <v>563</v>
      </c>
      <c r="D36" s="1207"/>
      <c r="E36" s="1208"/>
      <c r="F36" s="36">
        <v>5.68</v>
      </c>
      <c r="G36" s="37">
        <v>2.73</v>
      </c>
      <c r="H36" s="37">
        <v>1.93</v>
      </c>
      <c r="I36" s="37">
        <v>1.62</v>
      </c>
      <c r="J36" s="38">
        <v>3.58</v>
      </c>
      <c r="K36" s="22"/>
      <c r="L36" s="22"/>
      <c r="M36" s="22"/>
      <c r="N36" s="22"/>
      <c r="O36" s="22"/>
      <c r="P36" s="22"/>
    </row>
    <row r="37" spans="1:16" ht="39" customHeight="1" x14ac:dyDescent="0.15">
      <c r="A37" s="22"/>
      <c r="B37" s="35"/>
      <c r="C37" s="1206" t="s">
        <v>564</v>
      </c>
      <c r="D37" s="1207"/>
      <c r="E37" s="1208"/>
      <c r="F37" s="36" t="s">
        <v>509</v>
      </c>
      <c r="G37" s="37" t="s">
        <v>509</v>
      </c>
      <c r="H37" s="37" t="s">
        <v>509</v>
      </c>
      <c r="I37" s="37" t="s">
        <v>509</v>
      </c>
      <c r="J37" s="38">
        <v>2.12</v>
      </c>
      <c r="K37" s="22"/>
      <c r="L37" s="22"/>
      <c r="M37" s="22"/>
      <c r="N37" s="22"/>
      <c r="O37" s="22"/>
      <c r="P37" s="22"/>
    </row>
    <row r="38" spans="1:16" ht="39" customHeight="1" x14ac:dyDescent="0.15">
      <c r="A38" s="22"/>
      <c r="B38" s="35"/>
      <c r="C38" s="1206" t="s">
        <v>565</v>
      </c>
      <c r="D38" s="1207"/>
      <c r="E38" s="1208"/>
      <c r="F38" s="36">
        <v>2.48</v>
      </c>
      <c r="G38" s="37">
        <v>1.37</v>
      </c>
      <c r="H38" s="37">
        <v>1.2</v>
      </c>
      <c r="I38" s="37">
        <v>1.43</v>
      </c>
      <c r="J38" s="38">
        <v>1.26</v>
      </c>
      <c r="K38" s="22"/>
      <c r="L38" s="22"/>
      <c r="M38" s="22"/>
      <c r="N38" s="22"/>
      <c r="O38" s="22"/>
      <c r="P38" s="22"/>
    </row>
    <row r="39" spans="1:16" ht="39" customHeight="1" x14ac:dyDescent="0.15">
      <c r="A39" s="22"/>
      <c r="B39" s="35"/>
      <c r="C39" s="1206" t="s">
        <v>566</v>
      </c>
      <c r="D39" s="1207"/>
      <c r="E39" s="1208"/>
      <c r="F39" s="36">
        <v>2.1</v>
      </c>
      <c r="G39" s="37">
        <v>2.06</v>
      </c>
      <c r="H39" s="37">
        <v>1.98</v>
      </c>
      <c r="I39" s="37">
        <v>1.7</v>
      </c>
      <c r="J39" s="38">
        <v>1.24</v>
      </c>
      <c r="K39" s="22"/>
      <c r="L39" s="22"/>
      <c r="M39" s="22"/>
      <c r="N39" s="22"/>
      <c r="O39" s="22"/>
      <c r="P39" s="22"/>
    </row>
    <row r="40" spans="1:16" ht="39" customHeight="1" x14ac:dyDescent="0.15">
      <c r="A40" s="22"/>
      <c r="B40" s="35"/>
      <c r="C40" s="1206" t="s">
        <v>567</v>
      </c>
      <c r="D40" s="1207"/>
      <c r="E40" s="1208"/>
      <c r="F40" s="36">
        <v>2.1</v>
      </c>
      <c r="G40" s="37">
        <v>1.81</v>
      </c>
      <c r="H40" s="37">
        <v>1.75</v>
      </c>
      <c r="I40" s="37">
        <v>0.87</v>
      </c>
      <c r="J40" s="38">
        <v>0.64</v>
      </c>
      <c r="K40" s="22"/>
      <c r="L40" s="22"/>
      <c r="M40" s="22"/>
      <c r="N40" s="22"/>
      <c r="O40" s="22"/>
      <c r="P40" s="22"/>
    </row>
    <row r="41" spans="1:16" ht="39" customHeight="1" x14ac:dyDescent="0.15">
      <c r="A41" s="22"/>
      <c r="B41" s="35"/>
      <c r="C41" s="1206" t="s">
        <v>568</v>
      </c>
      <c r="D41" s="1207"/>
      <c r="E41" s="1208"/>
      <c r="F41" s="36">
        <v>1.31</v>
      </c>
      <c r="G41" s="37">
        <v>0.6</v>
      </c>
      <c r="H41" s="37">
        <v>0.9</v>
      </c>
      <c r="I41" s="37">
        <v>0.53</v>
      </c>
      <c r="J41" s="38">
        <v>0.53</v>
      </c>
      <c r="K41" s="22"/>
      <c r="L41" s="22"/>
      <c r="M41" s="22"/>
      <c r="N41" s="22"/>
      <c r="O41" s="22"/>
      <c r="P41" s="22"/>
    </row>
    <row r="42" spans="1:16" ht="39" customHeight="1" x14ac:dyDescent="0.15">
      <c r="A42" s="22"/>
      <c r="B42" s="39"/>
      <c r="C42" s="1206" t="s">
        <v>569</v>
      </c>
      <c r="D42" s="1207"/>
      <c r="E42" s="1208"/>
      <c r="F42" s="36" t="s">
        <v>509</v>
      </c>
      <c r="G42" s="37" t="s">
        <v>509</v>
      </c>
      <c r="H42" s="37" t="s">
        <v>509</v>
      </c>
      <c r="I42" s="37" t="s">
        <v>509</v>
      </c>
      <c r="J42" s="38" t="s">
        <v>509</v>
      </c>
      <c r="K42" s="22"/>
      <c r="L42" s="22"/>
      <c r="M42" s="22"/>
      <c r="N42" s="22"/>
      <c r="O42" s="22"/>
      <c r="P42" s="22"/>
    </row>
    <row r="43" spans="1:16" ht="39" customHeight="1" thickBot="1" x14ac:dyDescent="0.2">
      <c r="A43" s="22"/>
      <c r="B43" s="40"/>
      <c r="C43" s="1209" t="s">
        <v>570</v>
      </c>
      <c r="D43" s="1210"/>
      <c r="E43" s="1211"/>
      <c r="F43" s="41">
        <v>1.58</v>
      </c>
      <c r="G43" s="42">
        <v>1.41</v>
      </c>
      <c r="H43" s="42">
        <v>1.5</v>
      </c>
      <c r="I43" s="42">
        <v>1.87</v>
      </c>
      <c r="J43" s="43">
        <v>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row r="46" spans="1:16" ht="12.95" hidden="1" customHeight="1" x14ac:dyDescent="0.15"/>
    <row r="47" spans="1:16" ht="12.95" hidden="1" customHeight="1" x14ac:dyDescent="0.15"/>
    <row r="48" spans="1:16" ht="12.95" hidden="1" customHeight="1" x14ac:dyDescent="0.15"/>
    <row r="49" ht="12.95" hidden="1" customHeight="1" x14ac:dyDescent="0.15"/>
    <row r="50" ht="12.95" hidden="1" customHeight="1" x14ac:dyDescent="0.15"/>
    <row r="51" ht="12.95" hidden="1" customHeight="1" x14ac:dyDescent="0.15"/>
    <row r="52" ht="12.95" hidden="1" customHeight="1" x14ac:dyDescent="0.15"/>
    <row r="53" ht="12.95" hidden="1" customHeight="1" x14ac:dyDescent="0.15"/>
    <row r="54" ht="12.95" hidden="1" customHeight="1" x14ac:dyDescent="0.15"/>
    <row r="55" ht="12.95" hidden="1" customHeight="1" x14ac:dyDescent="0.15"/>
    <row r="56" ht="12.95" hidden="1" customHeight="1" x14ac:dyDescent="0.15"/>
    <row r="57" ht="12.95" hidden="1" customHeight="1" x14ac:dyDescent="0.15"/>
    <row r="58" ht="12.95" hidden="1" customHeight="1" x14ac:dyDescent="0.15"/>
    <row r="59" ht="12.95" hidden="1" customHeight="1" x14ac:dyDescent="0.15"/>
    <row r="60" ht="12.95" hidden="1" customHeight="1" x14ac:dyDescent="0.15"/>
    <row r="61" ht="12.95" hidden="1" customHeight="1" x14ac:dyDescent="0.15"/>
    <row r="62" ht="12.95" hidden="1" customHeight="1" x14ac:dyDescent="0.15"/>
    <row r="63" ht="12.95" hidden="1" customHeight="1" x14ac:dyDescent="0.15"/>
    <row r="64" ht="12.95" hidden="1" customHeight="1" x14ac:dyDescent="0.15"/>
    <row r="65" ht="12.95" hidden="1" customHeight="1" x14ac:dyDescent="0.15"/>
  </sheetData>
  <sheetProtection algorithmName="SHA-512" hashValue="WR72+chlBctBzl2ZNInIoE6vFdfFpawFpS9enAzpKbA4V4K96P7XXYw55winHRwYRjPsxqiYvN2FCvMPk7feXg==" saltValue="HeoI3EZeqHmf4a/XXtTr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98425196850393704" right="0.98425196850393704" top="0.39370078740157483" bottom="0.39370078740157483" header="0.19685039370078741" footer="0.19685039370078741"/>
  <pageSetup paperSize="8" scale="78" orientation="landscape" cellComments="asDisplayed"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729</v>
      </c>
      <c r="L45" s="60">
        <v>736</v>
      </c>
      <c r="M45" s="60">
        <v>627</v>
      </c>
      <c r="N45" s="60">
        <v>586</v>
      </c>
      <c r="O45" s="61">
        <v>668</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509</v>
      </c>
      <c r="L46" s="64" t="s">
        <v>509</v>
      </c>
      <c r="M46" s="64" t="s">
        <v>509</v>
      </c>
      <c r="N46" s="64" t="s">
        <v>509</v>
      </c>
      <c r="O46" s="65" t="s">
        <v>509</v>
      </c>
      <c r="P46" s="48"/>
      <c r="Q46" s="48"/>
      <c r="R46" s="48"/>
      <c r="S46" s="48"/>
      <c r="T46" s="48"/>
      <c r="U46" s="48"/>
    </row>
    <row r="47" spans="1:21" ht="30.75" customHeight="1" x14ac:dyDescent="0.15">
      <c r="A47" s="48"/>
      <c r="B47" s="1234"/>
      <c r="C47" s="1235"/>
      <c r="D47" s="62"/>
      <c r="E47" s="1216" t="s">
        <v>14</v>
      </c>
      <c r="F47" s="1216"/>
      <c r="G47" s="1216"/>
      <c r="H47" s="1216"/>
      <c r="I47" s="1216"/>
      <c r="J47" s="1217"/>
      <c r="K47" s="63">
        <v>13</v>
      </c>
      <c r="L47" s="64">
        <v>13</v>
      </c>
      <c r="M47" s="64">
        <v>13</v>
      </c>
      <c r="N47" s="64">
        <v>13</v>
      </c>
      <c r="O47" s="65">
        <v>13</v>
      </c>
      <c r="P47" s="48"/>
      <c r="Q47" s="48"/>
      <c r="R47" s="48"/>
      <c r="S47" s="48"/>
      <c r="T47" s="48"/>
      <c r="U47" s="48"/>
    </row>
    <row r="48" spans="1:21" ht="30.75" customHeight="1" x14ac:dyDescent="0.15">
      <c r="A48" s="48"/>
      <c r="B48" s="1234"/>
      <c r="C48" s="1235"/>
      <c r="D48" s="62"/>
      <c r="E48" s="1216" t="s">
        <v>15</v>
      </c>
      <c r="F48" s="1216"/>
      <c r="G48" s="1216"/>
      <c r="H48" s="1216"/>
      <c r="I48" s="1216"/>
      <c r="J48" s="1217"/>
      <c r="K48" s="63">
        <v>464</v>
      </c>
      <c r="L48" s="64">
        <v>462</v>
      </c>
      <c r="M48" s="64">
        <v>394</v>
      </c>
      <c r="N48" s="64">
        <v>301</v>
      </c>
      <c r="O48" s="65">
        <v>282</v>
      </c>
      <c r="P48" s="48"/>
      <c r="Q48" s="48"/>
      <c r="R48" s="48"/>
      <c r="S48" s="48"/>
      <c r="T48" s="48"/>
      <c r="U48" s="48"/>
    </row>
    <row r="49" spans="1:21" ht="30.75" customHeight="1" x14ac:dyDescent="0.15">
      <c r="A49" s="48"/>
      <c r="B49" s="1234"/>
      <c r="C49" s="1235"/>
      <c r="D49" s="62"/>
      <c r="E49" s="1216" t="s">
        <v>16</v>
      </c>
      <c r="F49" s="1216"/>
      <c r="G49" s="1216"/>
      <c r="H49" s="1216"/>
      <c r="I49" s="1216"/>
      <c r="J49" s="1217"/>
      <c r="K49" s="63">
        <v>142</v>
      </c>
      <c r="L49" s="64">
        <v>114</v>
      </c>
      <c r="M49" s="64">
        <v>100</v>
      </c>
      <c r="N49" s="64">
        <v>100</v>
      </c>
      <c r="O49" s="65">
        <v>94</v>
      </c>
      <c r="P49" s="48"/>
      <c r="Q49" s="48"/>
      <c r="R49" s="48"/>
      <c r="S49" s="48"/>
      <c r="T49" s="48"/>
      <c r="U49" s="48"/>
    </row>
    <row r="50" spans="1:21" ht="30.75" customHeight="1" x14ac:dyDescent="0.15">
      <c r="A50" s="48"/>
      <c r="B50" s="1234"/>
      <c r="C50" s="1235"/>
      <c r="D50" s="62"/>
      <c r="E50" s="1216" t="s">
        <v>17</v>
      </c>
      <c r="F50" s="1216"/>
      <c r="G50" s="1216"/>
      <c r="H50" s="1216"/>
      <c r="I50" s="1216"/>
      <c r="J50" s="1217"/>
      <c r="K50" s="63">
        <v>0</v>
      </c>
      <c r="L50" s="64">
        <v>0</v>
      </c>
      <c r="M50" s="64">
        <v>0</v>
      </c>
      <c r="N50" s="64" t="s">
        <v>509</v>
      </c>
      <c r="O50" s="65">
        <v>0</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509</v>
      </c>
      <c r="L51" s="64" t="s">
        <v>509</v>
      </c>
      <c r="M51" s="64">
        <v>0</v>
      </c>
      <c r="N51" s="64" t="s">
        <v>509</v>
      </c>
      <c r="O51" s="65" t="s">
        <v>509</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829</v>
      </c>
      <c r="L52" s="64">
        <v>805</v>
      </c>
      <c r="M52" s="64">
        <v>694</v>
      </c>
      <c r="N52" s="64">
        <v>687</v>
      </c>
      <c r="O52" s="65">
        <v>670</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519</v>
      </c>
      <c r="L53" s="69">
        <v>520</v>
      </c>
      <c r="M53" s="69">
        <v>440</v>
      </c>
      <c r="N53" s="69">
        <v>313</v>
      </c>
      <c r="O53" s="70">
        <v>387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22" t="s">
        <v>25</v>
      </c>
      <c r="C57" s="1223"/>
      <c r="D57" s="1226" t="s">
        <v>26</v>
      </c>
      <c r="E57" s="1227"/>
      <c r="F57" s="1227"/>
      <c r="G57" s="1227"/>
      <c r="H57" s="1227"/>
      <c r="I57" s="1227"/>
      <c r="J57" s="1228"/>
      <c r="K57" s="83" t="s">
        <v>577</v>
      </c>
      <c r="L57" s="84">
        <v>13</v>
      </c>
      <c r="M57" s="84">
        <v>27</v>
      </c>
      <c r="N57" s="84">
        <v>40</v>
      </c>
      <c r="O57" s="85">
        <v>53</v>
      </c>
    </row>
    <row r="58" spans="1:21" ht="31.5" customHeight="1" thickBot="1" x14ac:dyDescent="0.2">
      <c r="B58" s="1224"/>
      <c r="C58" s="1225"/>
      <c r="D58" s="1229" t="s">
        <v>27</v>
      </c>
      <c r="E58" s="1230"/>
      <c r="F58" s="1230"/>
      <c r="G58" s="1230"/>
      <c r="H58" s="1230"/>
      <c r="I58" s="1230"/>
      <c r="J58" s="1231"/>
      <c r="K58" s="86" t="s">
        <v>577</v>
      </c>
      <c r="L58" s="87">
        <v>13</v>
      </c>
      <c r="M58" s="87">
        <v>13</v>
      </c>
      <c r="N58" s="87">
        <v>13</v>
      </c>
      <c r="O58" s="88">
        <v>13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62JupLRKadfTo8ixEtUeXttgZDpJMluPdI/SDmYDaZRPxaCdYFU7al3A5jITYUlLRZ4NkwuIE0G3+YSCC4xiQ==" saltValue="iTbGCn1DuLzh2/52XllGk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verticalCentered="1"/>
  <pageMargins left="0.98425196850393704" right="0.98425196850393704" top="0.39370078740157483" bottom="0.39370078740157483" header="0.19685039370078741" footer="0.19685039370078741"/>
  <pageSetup paperSize="8" scale="78" orientation="landscape" cellComments="asDisplayed"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550</v>
      </c>
      <c r="J40" s="100" t="s">
        <v>551</v>
      </c>
      <c r="K40" s="100" t="s">
        <v>552</v>
      </c>
      <c r="L40" s="100" t="s">
        <v>553</v>
      </c>
      <c r="M40" s="101" t="s">
        <v>554</v>
      </c>
    </row>
    <row r="41" spans="2:13" ht="27.75" customHeight="1" x14ac:dyDescent="0.15">
      <c r="B41" s="1252" t="s">
        <v>30</v>
      </c>
      <c r="C41" s="1253"/>
      <c r="D41" s="102"/>
      <c r="E41" s="1254" t="s">
        <v>31</v>
      </c>
      <c r="F41" s="1254"/>
      <c r="G41" s="1254"/>
      <c r="H41" s="1255"/>
      <c r="I41" s="103">
        <v>6693</v>
      </c>
      <c r="J41" s="104">
        <v>6541</v>
      </c>
      <c r="K41" s="104">
        <v>6532</v>
      </c>
      <c r="L41" s="104">
        <v>6689</v>
      </c>
      <c r="M41" s="105">
        <v>6453</v>
      </c>
    </row>
    <row r="42" spans="2:13" ht="27.75" customHeight="1" x14ac:dyDescent="0.15">
      <c r="B42" s="1242"/>
      <c r="C42" s="1243"/>
      <c r="D42" s="106"/>
      <c r="E42" s="1246" t="s">
        <v>32</v>
      </c>
      <c r="F42" s="1246"/>
      <c r="G42" s="1246"/>
      <c r="H42" s="1247"/>
      <c r="I42" s="107" t="s">
        <v>509</v>
      </c>
      <c r="J42" s="108" t="s">
        <v>509</v>
      </c>
      <c r="K42" s="108" t="s">
        <v>509</v>
      </c>
      <c r="L42" s="108" t="s">
        <v>509</v>
      </c>
      <c r="M42" s="109" t="s">
        <v>509</v>
      </c>
    </row>
    <row r="43" spans="2:13" ht="27.75" customHeight="1" x14ac:dyDescent="0.15">
      <c r="B43" s="1242"/>
      <c r="C43" s="1243"/>
      <c r="D43" s="106"/>
      <c r="E43" s="1246" t="s">
        <v>33</v>
      </c>
      <c r="F43" s="1246"/>
      <c r="G43" s="1246"/>
      <c r="H43" s="1247"/>
      <c r="I43" s="107">
        <v>5001</v>
      </c>
      <c r="J43" s="108">
        <v>4733</v>
      </c>
      <c r="K43" s="108">
        <v>4299</v>
      </c>
      <c r="L43" s="108">
        <v>3819</v>
      </c>
      <c r="M43" s="109">
        <v>3345</v>
      </c>
    </row>
    <row r="44" spans="2:13" ht="27.75" customHeight="1" x14ac:dyDescent="0.15">
      <c r="B44" s="1242"/>
      <c r="C44" s="1243"/>
      <c r="D44" s="106"/>
      <c r="E44" s="1246" t="s">
        <v>34</v>
      </c>
      <c r="F44" s="1246"/>
      <c r="G44" s="1246"/>
      <c r="H44" s="1247"/>
      <c r="I44" s="107">
        <v>849</v>
      </c>
      <c r="J44" s="108">
        <v>645</v>
      </c>
      <c r="K44" s="108">
        <v>528</v>
      </c>
      <c r="L44" s="108">
        <v>540</v>
      </c>
      <c r="M44" s="109">
        <v>624</v>
      </c>
    </row>
    <row r="45" spans="2:13" ht="27.75" customHeight="1" x14ac:dyDescent="0.15">
      <c r="B45" s="1242"/>
      <c r="C45" s="1243"/>
      <c r="D45" s="106"/>
      <c r="E45" s="1246" t="s">
        <v>35</v>
      </c>
      <c r="F45" s="1246"/>
      <c r="G45" s="1246"/>
      <c r="H45" s="1247"/>
      <c r="I45" s="107">
        <v>241</v>
      </c>
      <c r="J45" s="108">
        <v>280</v>
      </c>
      <c r="K45" s="108">
        <v>219</v>
      </c>
      <c r="L45" s="108">
        <v>206</v>
      </c>
      <c r="M45" s="109">
        <v>257</v>
      </c>
    </row>
    <row r="46" spans="2:13" ht="27.75" customHeight="1" x14ac:dyDescent="0.15">
      <c r="B46" s="1242"/>
      <c r="C46" s="1243"/>
      <c r="D46" s="110"/>
      <c r="E46" s="1246" t="s">
        <v>36</v>
      </c>
      <c r="F46" s="1246"/>
      <c r="G46" s="1246"/>
      <c r="H46" s="1247"/>
      <c r="I46" s="107" t="s">
        <v>509</v>
      </c>
      <c r="J46" s="108" t="s">
        <v>509</v>
      </c>
      <c r="K46" s="108" t="s">
        <v>509</v>
      </c>
      <c r="L46" s="108" t="s">
        <v>509</v>
      </c>
      <c r="M46" s="109" t="s">
        <v>509</v>
      </c>
    </row>
    <row r="47" spans="2:13" ht="27.75" customHeight="1" x14ac:dyDescent="0.15">
      <c r="B47" s="1242"/>
      <c r="C47" s="1243"/>
      <c r="D47" s="111"/>
      <c r="E47" s="1256" t="s">
        <v>37</v>
      </c>
      <c r="F47" s="1257"/>
      <c r="G47" s="1257"/>
      <c r="H47" s="1258"/>
      <c r="I47" s="107" t="s">
        <v>509</v>
      </c>
      <c r="J47" s="108" t="s">
        <v>509</v>
      </c>
      <c r="K47" s="108" t="s">
        <v>509</v>
      </c>
      <c r="L47" s="108" t="s">
        <v>509</v>
      </c>
      <c r="M47" s="109" t="s">
        <v>509</v>
      </c>
    </row>
    <row r="48" spans="2:13" ht="27.75" customHeight="1" x14ac:dyDescent="0.15">
      <c r="B48" s="1242"/>
      <c r="C48" s="1243"/>
      <c r="D48" s="106"/>
      <c r="E48" s="1246" t="s">
        <v>38</v>
      </c>
      <c r="F48" s="1246"/>
      <c r="G48" s="1246"/>
      <c r="H48" s="1247"/>
      <c r="I48" s="107" t="s">
        <v>509</v>
      </c>
      <c r="J48" s="108" t="s">
        <v>509</v>
      </c>
      <c r="K48" s="108" t="s">
        <v>509</v>
      </c>
      <c r="L48" s="108" t="s">
        <v>509</v>
      </c>
      <c r="M48" s="109" t="s">
        <v>509</v>
      </c>
    </row>
    <row r="49" spans="2:13" ht="27.75" customHeight="1" x14ac:dyDescent="0.15">
      <c r="B49" s="1244"/>
      <c r="C49" s="1245"/>
      <c r="D49" s="106"/>
      <c r="E49" s="1246" t="s">
        <v>39</v>
      </c>
      <c r="F49" s="1246"/>
      <c r="G49" s="1246"/>
      <c r="H49" s="1247"/>
      <c r="I49" s="107" t="s">
        <v>509</v>
      </c>
      <c r="J49" s="108" t="s">
        <v>509</v>
      </c>
      <c r="K49" s="108" t="s">
        <v>509</v>
      </c>
      <c r="L49" s="108" t="s">
        <v>509</v>
      </c>
      <c r="M49" s="109" t="s">
        <v>509</v>
      </c>
    </row>
    <row r="50" spans="2:13" ht="27.75" customHeight="1" x14ac:dyDescent="0.15">
      <c r="B50" s="1240" t="s">
        <v>40</v>
      </c>
      <c r="C50" s="1241"/>
      <c r="D50" s="112"/>
      <c r="E50" s="1246" t="s">
        <v>41</v>
      </c>
      <c r="F50" s="1246"/>
      <c r="G50" s="1246"/>
      <c r="H50" s="1247"/>
      <c r="I50" s="107">
        <v>1678</v>
      </c>
      <c r="J50" s="108">
        <v>1839</v>
      </c>
      <c r="K50" s="108">
        <v>1731</v>
      </c>
      <c r="L50" s="108">
        <v>2065</v>
      </c>
      <c r="M50" s="109">
        <v>2167</v>
      </c>
    </row>
    <row r="51" spans="2:13" ht="27.75" customHeight="1" x14ac:dyDescent="0.15">
      <c r="B51" s="1242"/>
      <c r="C51" s="1243"/>
      <c r="D51" s="106"/>
      <c r="E51" s="1246" t="s">
        <v>42</v>
      </c>
      <c r="F51" s="1246"/>
      <c r="G51" s="1246"/>
      <c r="H51" s="1247"/>
      <c r="I51" s="107">
        <v>440</v>
      </c>
      <c r="J51" s="108">
        <v>394</v>
      </c>
      <c r="K51" s="108">
        <v>343</v>
      </c>
      <c r="L51" s="108">
        <v>308</v>
      </c>
      <c r="M51" s="109">
        <v>268</v>
      </c>
    </row>
    <row r="52" spans="2:13" ht="27.75" customHeight="1" x14ac:dyDescent="0.15">
      <c r="B52" s="1244"/>
      <c r="C52" s="1245"/>
      <c r="D52" s="106"/>
      <c r="E52" s="1246" t="s">
        <v>43</v>
      </c>
      <c r="F52" s="1246"/>
      <c r="G52" s="1246"/>
      <c r="H52" s="1247"/>
      <c r="I52" s="107">
        <v>7607</v>
      </c>
      <c r="J52" s="108">
        <v>7286</v>
      </c>
      <c r="K52" s="108">
        <v>7090</v>
      </c>
      <c r="L52" s="108">
        <v>6762</v>
      </c>
      <c r="M52" s="109">
        <v>6544</v>
      </c>
    </row>
    <row r="53" spans="2:13" ht="27.75" customHeight="1" thickBot="1" x14ac:dyDescent="0.2">
      <c r="B53" s="1248" t="s">
        <v>44</v>
      </c>
      <c r="C53" s="1249"/>
      <c r="D53" s="113"/>
      <c r="E53" s="1250" t="s">
        <v>45</v>
      </c>
      <c r="F53" s="1250"/>
      <c r="G53" s="1250"/>
      <c r="H53" s="1251"/>
      <c r="I53" s="114">
        <v>3059</v>
      </c>
      <c r="J53" s="115">
        <v>2679</v>
      </c>
      <c r="K53" s="115">
        <v>2413</v>
      </c>
      <c r="L53" s="115">
        <v>2120</v>
      </c>
      <c r="M53" s="116">
        <v>1698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zSbSN9oxvgc8naHCg87G57FU3Ub/hh+HO/rd+hpBXCZ8TT9M4wFo3TAm46toi7LiY/cA6PiUqO6w3gQN2DTRQ==" saltValue="5urvW9zFLqMsx8EmZcKde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verticalCentered="1"/>
  <pageMargins left="0.98425196850393704" right="0.98425196850393704" top="0.39370078740157483" bottom="0.39370078740157483" header="0.19685039370078741" footer="0.19685039370078741"/>
  <pageSetup paperSize="8" scale="78" orientation="landscape" cellComments="asDisplayed"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71"/>
  <sheetViews>
    <sheetView showGridLines="0" tabSelected="1"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552</v>
      </c>
      <c r="G54" s="125" t="s">
        <v>553</v>
      </c>
      <c r="H54" s="126" t="s">
        <v>554</v>
      </c>
    </row>
    <row r="55" spans="2:8" ht="52.5" customHeight="1" x14ac:dyDescent="0.15">
      <c r="B55" s="127"/>
      <c r="C55" s="1267" t="s">
        <v>48</v>
      </c>
      <c r="D55" s="1267"/>
      <c r="E55" s="1268"/>
      <c r="F55" s="128">
        <v>639</v>
      </c>
      <c r="G55" s="128">
        <v>626</v>
      </c>
      <c r="H55" s="129">
        <v>680</v>
      </c>
    </row>
    <row r="56" spans="2:8" ht="52.5" customHeight="1" x14ac:dyDescent="0.15">
      <c r="B56" s="130"/>
      <c r="C56" s="1269" t="s">
        <v>49</v>
      </c>
      <c r="D56" s="1269"/>
      <c r="E56" s="1270"/>
      <c r="F56" s="131">
        <v>182</v>
      </c>
      <c r="G56" s="131">
        <v>282</v>
      </c>
      <c r="H56" s="132">
        <v>423</v>
      </c>
    </row>
    <row r="57" spans="2:8" ht="53.25" customHeight="1" x14ac:dyDescent="0.15">
      <c r="B57" s="130"/>
      <c r="C57" s="1271" t="s">
        <v>50</v>
      </c>
      <c r="D57" s="1271"/>
      <c r="E57" s="1272"/>
      <c r="F57" s="133">
        <v>207</v>
      </c>
      <c r="G57" s="133">
        <v>179</v>
      </c>
      <c r="H57" s="134">
        <v>283</v>
      </c>
    </row>
    <row r="58" spans="2:8" ht="45.75" customHeight="1" x14ac:dyDescent="0.15">
      <c r="B58" s="135"/>
      <c r="C58" s="1259" t="s">
        <v>578</v>
      </c>
      <c r="D58" s="1260"/>
      <c r="E58" s="1261"/>
      <c r="F58" s="136">
        <v>76</v>
      </c>
      <c r="G58" s="136">
        <v>48</v>
      </c>
      <c r="H58" s="137">
        <v>188</v>
      </c>
    </row>
    <row r="59" spans="2:8" ht="45.75" customHeight="1" x14ac:dyDescent="0.15">
      <c r="B59" s="135"/>
      <c r="C59" s="1259" t="s">
        <v>579</v>
      </c>
      <c r="D59" s="1260"/>
      <c r="E59" s="1261"/>
      <c r="F59" s="136">
        <v>91</v>
      </c>
      <c r="G59" s="136">
        <v>93</v>
      </c>
      <c r="H59" s="137">
        <v>39</v>
      </c>
    </row>
    <row r="60" spans="2:8" ht="45.75" customHeight="1" x14ac:dyDescent="0.15">
      <c r="B60" s="135"/>
      <c r="C60" s="1259" t="s">
        <v>580</v>
      </c>
      <c r="D60" s="1260"/>
      <c r="E60" s="1261"/>
      <c r="F60" s="136">
        <v>16</v>
      </c>
      <c r="G60" s="136">
        <v>16</v>
      </c>
      <c r="H60" s="137">
        <v>16</v>
      </c>
    </row>
    <row r="61" spans="2:8" ht="45.75" customHeight="1" x14ac:dyDescent="0.15">
      <c r="B61" s="135"/>
      <c r="C61" s="1259" t="s">
        <v>581</v>
      </c>
      <c r="D61" s="1260"/>
      <c r="E61" s="1261"/>
      <c r="F61" s="136">
        <v>11</v>
      </c>
      <c r="G61" s="136">
        <v>11</v>
      </c>
      <c r="H61" s="137">
        <v>11</v>
      </c>
    </row>
    <row r="62" spans="2:8" ht="45.75" customHeight="1" thickBot="1" x14ac:dyDescent="0.2">
      <c r="B62" s="138"/>
      <c r="C62" s="1262" t="s">
        <v>588</v>
      </c>
      <c r="D62" s="1263"/>
      <c r="E62" s="1264"/>
      <c r="F62" s="139" t="s">
        <v>577</v>
      </c>
      <c r="G62" s="139" t="s">
        <v>577</v>
      </c>
      <c r="H62" s="140">
        <v>10</v>
      </c>
    </row>
    <row r="63" spans="2:8" ht="52.5" customHeight="1" thickBot="1" x14ac:dyDescent="0.2">
      <c r="B63" s="141"/>
      <c r="C63" s="1265" t="s">
        <v>51</v>
      </c>
      <c r="D63" s="1265"/>
      <c r="E63" s="1266"/>
      <c r="F63" s="142">
        <v>1027</v>
      </c>
      <c r="G63" s="142">
        <v>1088</v>
      </c>
      <c r="H63" s="143">
        <v>1387</v>
      </c>
    </row>
    <row r="64" spans="2:8" ht="15" customHeight="1" x14ac:dyDescent="0.15"/>
    <row r="65" ht="0" hidden="1" customHeight="1" x14ac:dyDescent="0.15"/>
    <row r="66" ht="0" hidden="1" customHeight="1" x14ac:dyDescent="0.15"/>
    <row r="67" ht="0" hidden="1" customHeight="1" x14ac:dyDescent="0.15"/>
    <row r="68" ht="0" hidden="1" customHeight="1" x14ac:dyDescent="0.15"/>
    <row r="69" ht="0" hidden="1" customHeight="1" x14ac:dyDescent="0.15"/>
    <row r="70" ht="0" hidden="1" customHeight="1" x14ac:dyDescent="0.15"/>
    <row r="71" ht="0" hidden="1" customHeight="1" x14ac:dyDescent="0.15"/>
  </sheetData>
  <sheetProtection algorithmName="SHA-512" hashValue="KkB7mr8FqKtCjR46TvNobKozVCkt7q2ewIqKJOFL/yxL8llm9ygeW+QM0zsoQ5PdA776L1u3W+MhqFz9HiM+TQ==" saltValue="lQXm8XVu7b4yu1aCZeaW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verticalCentered="1"/>
  <pageMargins left="0.98425196850393704" right="0.98425196850393704" top="0.39370078740157483" bottom="0.39370078740157483" header="0.19685039370078741" footer="0.19685039370078741"/>
  <pageSetup paperSize="8" scale="55" orientation="landscape" cellComments="asDisplayed"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election activeCell="AN65" sqref="AN65:DC69"/>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589</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589</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590</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591</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592</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593</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550</v>
      </c>
      <c r="BQ50" s="1307"/>
      <c r="BR50" s="1307"/>
      <c r="BS50" s="1307"/>
      <c r="BT50" s="1307"/>
      <c r="BU50" s="1307"/>
      <c r="BV50" s="1307"/>
      <c r="BW50" s="1307"/>
      <c r="BX50" s="1307" t="s">
        <v>551</v>
      </c>
      <c r="BY50" s="1307"/>
      <c r="BZ50" s="1307"/>
      <c r="CA50" s="1307"/>
      <c r="CB50" s="1307"/>
      <c r="CC50" s="1307"/>
      <c r="CD50" s="1307"/>
      <c r="CE50" s="1307"/>
      <c r="CF50" s="1307" t="s">
        <v>552</v>
      </c>
      <c r="CG50" s="1307"/>
      <c r="CH50" s="1307"/>
      <c r="CI50" s="1307"/>
      <c r="CJ50" s="1307"/>
      <c r="CK50" s="1307"/>
      <c r="CL50" s="1307"/>
      <c r="CM50" s="1307"/>
      <c r="CN50" s="1307" t="s">
        <v>553</v>
      </c>
      <c r="CO50" s="1307"/>
      <c r="CP50" s="1307"/>
      <c r="CQ50" s="1307"/>
      <c r="CR50" s="1307"/>
      <c r="CS50" s="1307"/>
      <c r="CT50" s="1307"/>
      <c r="CU50" s="1307"/>
      <c r="CV50" s="1307" t="s">
        <v>554</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594</v>
      </c>
      <c r="AO51" s="1311"/>
      <c r="AP51" s="1311"/>
      <c r="AQ51" s="1311"/>
      <c r="AR51" s="1311"/>
      <c r="AS51" s="1311"/>
      <c r="AT51" s="1311"/>
      <c r="AU51" s="1311"/>
      <c r="AV51" s="1311"/>
      <c r="AW51" s="1311"/>
      <c r="AX51" s="1311"/>
      <c r="AY51" s="1311"/>
      <c r="AZ51" s="1311"/>
      <c r="BA51" s="1311"/>
      <c r="BB51" s="1311" t="s">
        <v>595</v>
      </c>
      <c r="BC51" s="1311"/>
      <c r="BD51" s="1311"/>
      <c r="BE51" s="1311"/>
      <c r="BF51" s="1311"/>
      <c r="BG51" s="1311"/>
      <c r="BH51" s="1311"/>
      <c r="BI51" s="1311"/>
      <c r="BJ51" s="1311"/>
      <c r="BK51" s="1311"/>
      <c r="BL51" s="1311"/>
      <c r="BM51" s="1311"/>
      <c r="BN51" s="1311"/>
      <c r="BO51" s="1311"/>
      <c r="BP51" s="1312">
        <v>75.5</v>
      </c>
      <c r="BQ51" s="1312"/>
      <c r="BR51" s="1312"/>
      <c r="BS51" s="1312"/>
      <c r="BT51" s="1312"/>
      <c r="BU51" s="1312"/>
      <c r="BV51" s="1312"/>
      <c r="BW51" s="1312"/>
      <c r="BX51" s="1312">
        <v>66.3</v>
      </c>
      <c r="BY51" s="1312"/>
      <c r="BZ51" s="1312"/>
      <c r="CA51" s="1312"/>
      <c r="CB51" s="1312"/>
      <c r="CC51" s="1312"/>
      <c r="CD51" s="1312"/>
      <c r="CE51" s="1312"/>
      <c r="CF51" s="1312">
        <v>59.6</v>
      </c>
      <c r="CG51" s="1312"/>
      <c r="CH51" s="1312"/>
      <c r="CI51" s="1312"/>
      <c r="CJ51" s="1312"/>
      <c r="CK51" s="1312"/>
      <c r="CL51" s="1312"/>
      <c r="CM51" s="1312"/>
      <c r="CN51" s="1312">
        <v>52.3</v>
      </c>
      <c r="CO51" s="1312"/>
      <c r="CP51" s="1312"/>
      <c r="CQ51" s="1312"/>
      <c r="CR51" s="1312"/>
      <c r="CS51" s="1312"/>
      <c r="CT51" s="1312"/>
      <c r="CU51" s="1312"/>
      <c r="CV51" s="1312">
        <v>40.1</v>
      </c>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596</v>
      </c>
      <c r="BC53" s="1311"/>
      <c r="BD53" s="1311"/>
      <c r="BE53" s="1311"/>
      <c r="BF53" s="1311"/>
      <c r="BG53" s="1311"/>
      <c r="BH53" s="1311"/>
      <c r="BI53" s="1311"/>
      <c r="BJ53" s="1311"/>
      <c r="BK53" s="1311"/>
      <c r="BL53" s="1311"/>
      <c r="BM53" s="1311"/>
      <c r="BN53" s="1311"/>
      <c r="BO53" s="1311"/>
      <c r="BP53" s="1312">
        <v>71.599999999999994</v>
      </c>
      <c r="BQ53" s="1312"/>
      <c r="BR53" s="1312"/>
      <c r="BS53" s="1312"/>
      <c r="BT53" s="1312"/>
      <c r="BU53" s="1312"/>
      <c r="BV53" s="1312"/>
      <c r="BW53" s="1312"/>
      <c r="BX53" s="1312">
        <v>74.900000000000006</v>
      </c>
      <c r="BY53" s="1312"/>
      <c r="BZ53" s="1312"/>
      <c r="CA53" s="1312"/>
      <c r="CB53" s="1312"/>
      <c r="CC53" s="1312"/>
      <c r="CD53" s="1312"/>
      <c r="CE53" s="1312"/>
      <c r="CF53" s="1312">
        <v>76.599999999999994</v>
      </c>
      <c r="CG53" s="1312"/>
      <c r="CH53" s="1312"/>
      <c r="CI53" s="1312"/>
      <c r="CJ53" s="1312"/>
      <c r="CK53" s="1312"/>
      <c r="CL53" s="1312"/>
      <c r="CM53" s="1312"/>
      <c r="CN53" s="1312">
        <v>70.5</v>
      </c>
      <c r="CO53" s="1312"/>
      <c r="CP53" s="1312"/>
      <c r="CQ53" s="1312"/>
      <c r="CR53" s="1312"/>
      <c r="CS53" s="1312"/>
      <c r="CT53" s="1312"/>
      <c r="CU53" s="1312"/>
      <c r="CV53" s="1312">
        <v>72</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597</v>
      </c>
      <c r="AO55" s="1307"/>
      <c r="AP55" s="1307"/>
      <c r="AQ55" s="1307"/>
      <c r="AR55" s="1307"/>
      <c r="AS55" s="1307"/>
      <c r="AT55" s="1307"/>
      <c r="AU55" s="1307"/>
      <c r="AV55" s="1307"/>
      <c r="AW55" s="1307"/>
      <c r="AX55" s="1307"/>
      <c r="AY55" s="1307"/>
      <c r="AZ55" s="1307"/>
      <c r="BA55" s="1307"/>
      <c r="BB55" s="1311" t="s">
        <v>595</v>
      </c>
      <c r="BC55" s="1311"/>
      <c r="BD55" s="1311"/>
      <c r="BE55" s="1311"/>
      <c r="BF55" s="1311"/>
      <c r="BG55" s="1311"/>
      <c r="BH55" s="1311"/>
      <c r="BI55" s="1311"/>
      <c r="BJ55" s="1311"/>
      <c r="BK55" s="1311"/>
      <c r="BL55" s="1311"/>
      <c r="BM55" s="1311"/>
      <c r="BN55" s="1311"/>
      <c r="BO55" s="1311"/>
      <c r="BP55" s="1312">
        <v>44.9</v>
      </c>
      <c r="BQ55" s="1312"/>
      <c r="BR55" s="1312"/>
      <c r="BS55" s="1312"/>
      <c r="BT55" s="1312"/>
      <c r="BU55" s="1312"/>
      <c r="BV55" s="1312"/>
      <c r="BW55" s="1312"/>
      <c r="BX55" s="1312">
        <v>40.799999999999997</v>
      </c>
      <c r="BY55" s="1312"/>
      <c r="BZ55" s="1312"/>
      <c r="CA55" s="1312"/>
      <c r="CB55" s="1312"/>
      <c r="CC55" s="1312"/>
      <c r="CD55" s="1312"/>
      <c r="CE55" s="1312"/>
      <c r="CF55" s="1312">
        <v>38.5</v>
      </c>
      <c r="CG55" s="1312"/>
      <c r="CH55" s="1312"/>
      <c r="CI55" s="1312"/>
      <c r="CJ55" s="1312"/>
      <c r="CK55" s="1312"/>
      <c r="CL55" s="1312"/>
      <c r="CM55" s="1312"/>
      <c r="CN55" s="1312">
        <v>35.5</v>
      </c>
      <c r="CO55" s="1312"/>
      <c r="CP55" s="1312"/>
      <c r="CQ55" s="1312"/>
      <c r="CR55" s="1312"/>
      <c r="CS55" s="1312"/>
      <c r="CT55" s="1312"/>
      <c r="CU55" s="1312"/>
      <c r="CV55" s="1312">
        <v>13.5</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596</v>
      </c>
      <c r="BC57" s="1311"/>
      <c r="BD57" s="1311"/>
      <c r="BE57" s="1311"/>
      <c r="BF57" s="1311"/>
      <c r="BG57" s="1311"/>
      <c r="BH57" s="1311"/>
      <c r="BI57" s="1311"/>
      <c r="BJ57" s="1311"/>
      <c r="BK57" s="1311"/>
      <c r="BL57" s="1311"/>
      <c r="BM57" s="1311"/>
      <c r="BN57" s="1311"/>
      <c r="BO57" s="1311"/>
      <c r="BP57" s="1312">
        <v>62.6</v>
      </c>
      <c r="BQ57" s="1312"/>
      <c r="BR57" s="1312"/>
      <c r="BS57" s="1312"/>
      <c r="BT57" s="1312"/>
      <c r="BU57" s="1312"/>
      <c r="BV57" s="1312"/>
      <c r="BW57" s="1312"/>
      <c r="BX57" s="1312">
        <v>63.5</v>
      </c>
      <c r="BY57" s="1312"/>
      <c r="BZ57" s="1312"/>
      <c r="CA57" s="1312"/>
      <c r="CB57" s="1312"/>
      <c r="CC57" s="1312"/>
      <c r="CD57" s="1312"/>
      <c r="CE57" s="1312"/>
      <c r="CF57" s="1312">
        <v>65.3</v>
      </c>
      <c r="CG57" s="1312"/>
      <c r="CH57" s="1312"/>
      <c r="CI57" s="1312"/>
      <c r="CJ57" s="1312"/>
      <c r="CK57" s="1312"/>
      <c r="CL57" s="1312"/>
      <c r="CM57" s="1312"/>
      <c r="CN57" s="1312">
        <v>65.7</v>
      </c>
      <c r="CO57" s="1312"/>
      <c r="CP57" s="1312"/>
      <c r="CQ57" s="1312"/>
      <c r="CR57" s="1312"/>
      <c r="CS57" s="1312"/>
      <c r="CT57" s="1312"/>
      <c r="CU57" s="1312"/>
      <c r="CV57" s="1312">
        <v>65.3</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598</v>
      </c>
    </row>
    <row r="64" spans="1:109" x14ac:dyDescent="0.15">
      <c r="B64" s="1282"/>
      <c r="G64" s="1289"/>
      <c r="I64" s="1322"/>
      <c r="J64" s="1322"/>
      <c r="K64" s="1322"/>
      <c r="L64" s="1322"/>
      <c r="M64" s="1322"/>
      <c r="N64" s="1323"/>
      <c r="AM64" s="1289"/>
      <c r="AN64" s="1289" t="s">
        <v>591</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324" t="s">
        <v>599</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x14ac:dyDescent="0.15">
      <c r="B66" s="1282"/>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x14ac:dyDescent="0.15">
      <c r="B67" s="1282"/>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x14ac:dyDescent="0.15">
      <c r="B68" s="1282"/>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x14ac:dyDescent="0.15">
      <c r="B69" s="1282"/>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x14ac:dyDescent="0.15">
      <c r="B70" s="1282"/>
      <c r="H70" s="1333"/>
      <c r="I70" s="1333"/>
      <c r="J70" s="1334"/>
      <c r="K70" s="1334"/>
      <c r="L70" s="1335"/>
      <c r="M70" s="1334"/>
      <c r="N70" s="1335"/>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36"/>
      <c r="I71" s="1337"/>
      <c r="J71" s="1334"/>
      <c r="K71" s="1334"/>
      <c r="L71" s="1335"/>
      <c r="M71" s="1334"/>
      <c r="N71" s="1335"/>
      <c r="AM71" s="1336"/>
      <c r="AN71" s="1275" t="s">
        <v>593</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550</v>
      </c>
      <c r="BQ72" s="1307"/>
      <c r="BR72" s="1307"/>
      <c r="BS72" s="1307"/>
      <c r="BT72" s="1307"/>
      <c r="BU72" s="1307"/>
      <c r="BV72" s="1307"/>
      <c r="BW72" s="1307"/>
      <c r="BX72" s="1307" t="s">
        <v>551</v>
      </c>
      <c r="BY72" s="1307"/>
      <c r="BZ72" s="1307"/>
      <c r="CA72" s="1307"/>
      <c r="CB72" s="1307"/>
      <c r="CC72" s="1307"/>
      <c r="CD72" s="1307"/>
      <c r="CE72" s="1307"/>
      <c r="CF72" s="1307" t="s">
        <v>552</v>
      </c>
      <c r="CG72" s="1307"/>
      <c r="CH72" s="1307"/>
      <c r="CI72" s="1307"/>
      <c r="CJ72" s="1307"/>
      <c r="CK72" s="1307"/>
      <c r="CL72" s="1307"/>
      <c r="CM72" s="1307"/>
      <c r="CN72" s="1307" t="s">
        <v>553</v>
      </c>
      <c r="CO72" s="1307"/>
      <c r="CP72" s="1307"/>
      <c r="CQ72" s="1307"/>
      <c r="CR72" s="1307"/>
      <c r="CS72" s="1307"/>
      <c r="CT72" s="1307"/>
      <c r="CU72" s="1307"/>
      <c r="CV72" s="1307" t="s">
        <v>554</v>
      </c>
      <c r="CW72" s="1307"/>
      <c r="CX72" s="1307"/>
      <c r="CY72" s="1307"/>
      <c r="CZ72" s="1307"/>
      <c r="DA72" s="1307"/>
      <c r="DB72" s="1307"/>
      <c r="DC72" s="1307"/>
    </row>
    <row r="73" spans="2:107" x14ac:dyDescent="0.15">
      <c r="B73" s="1282"/>
      <c r="G73" s="1308"/>
      <c r="H73" s="1308"/>
      <c r="I73" s="1308"/>
      <c r="J73" s="1308"/>
      <c r="K73" s="1338"/>
      <c r="L73" s="1338"/>
      <c r="M73" s="1338"/>
      <c r="N73" s="1338"/>
      <c r="AM73" s="1300"/>
      <c r="AN73" s="1311" t="s">
        <v>594</v>
      </c>
      <c r="AO73" s="1311"/>
      <c r="AP73" s="1311"/>
      <c r="AQ73" s="1311"/>
      <c r="AR73" s="1311"/>
      <c r="AS73" s="1311"/>
      <c r="AT73" s="1311"/>
      <c r="AU73" s="1311"/>
      <c r="AV73" s="1311"/>
      <c r="AW73" s="1311"/>
      <c r="AX73" s="1311"/>
      <c r="AY73" s="1311"/>
      <c r="AZ73" s="1311"/>
      <c r="BA73" s="1311"/>
      <c r="BB73" s="1311" t="s">
        <v>595</v>
      </c>
      <c r="BC73" s="1311"/>
      <c r="BD73" s="1311"/>
      <c r="BE73" s="1311"/>
      <c r="BF73" s="1311"/>
      <c r="BG73" s="1311"/>
      <c r="BH73" s="1311"/>
      <c r="BI73" s="1311"/>
      <c r="BJ73" s="1311"/>
      <c r="BK73" s="1311"/>
      <c r="BL73" s="1311"/>
      <c r="BM73" s="1311"/>
      <c r="BN73" s="1311"/>
      <c r="BO73" s="1311"/>
      <c r="BP73" s="1312">
        <v>75.5</v>
      </c>
      <c r="BQ73" s="1312"/>
      <c r="BR73" s="1312"/>
      <c r="BS73" s="1312"/>
      <c r="BT73" s="1312"/>
      <c r="BU73" s="1312"/>
      <c r="BV73" s="1312"/>
      <c r="BW73" s="1312"/>
      <c r="BX73" s="1312">
        <v>66.3</v>
      </c>
      <c r="BY73" s="1312"/>
      <c r="BZ73" s="1312"/>
      <c r="CA73" s="1312"/>
      <c r="CB73" s="1312"/>
      <c r="CC73" s="1312"/>
      <c r="CD73" s="1312"/>
      <c r="CE73" s="1312"/>
      <c r="CF73" s="1312">
        <v>59.6</v>
      </c>
      <c r="CG73" s="1312"/>
      <c r="CH73" s="1312"/>
      <c r="CI73" s="1312"/>
      <c r="CJ73" s="1312"/>
      <c r="CK73" s="1312"/>
      <c r="CL73" s="1312"/>
      <c r="CM73" s="1312"/>
      <c r="CN73" s="1312">
        <v>52.3</v>
      </c>
      <c r="CO73" s="1312"/>
      <c r="CP73" s="1312"/>
      <c r="CQ73" s="1312"/>
      <c r="CR73" s="1312"/>
      <c r="CS73" s="1312"/>
      <c r="CT73" s="1312"/>
      <c r="CU73" s="1312"/>
      <c r="CV73" s="1312">
        <v>40.1</v>
      </c>
      <c r="CW73" s="1312"/>
      <c r="CX73" s="1312"/>
      <c r="CY73" s="1312"/>
      <c r="CZ73" s="1312"/>
      <c r="DA73" s="1312"/>
      <c r="DB73" s="1312"/>
      <c r="DC73" s="1312"/>
    </row>
    <row r="74" spans="2:107" x14ac:dyDescent="0.15">
      <c r="B74" s="1282"/>
      <c r="G74" s="1308"/>
      <c r="H74" s="1308"/>
      <c r="I74" s="1308"/>
      <c r="J74" s="1308"/>
      <c r="K74" s="1338"/>
      <c r="L74" s="1338"/>
      <c r="M74" s="1338"/>
      <c r="N74" s="1338"/>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600</v>
      </c>
      <c r="BC75" s="1311"/>
      <c r="BD75" s="1311"/>
      <c r="BE75" s="1311"/>
      <c r="BF75" s="1311"/>
      <c r="BG75" s="1311"/>
      <c r="BH75" s="1311"/>
      <c r="BI75" s="1311"/>
      <c r="BJ75" s="1311"/>
      <c r="BK75" s="1311"/>
      <c r="BL75" s="1311"/>
      <c r="BM75" s="1311"/>
      <c r="BN75" s="1311"/>
      <c r="BO75" s="1311"/>
      <c r="BP75" s="1312">
        <v>11.4</v>
      </c>
      <c r="BQ75" s="1312"/>
      <c r="BR75" s="1312"/>
      <c r="BS75" s="1312"/>
      <c r="BT75" s="1312"/>
      <c r="BU75" s="1312"/>
      <c r="BV75" s="1312"/>
      <c r="BW75" s="1312"/>
      <c r="BX75" s="1312">
        <v>12.6</v>
      </c>
      <c r="BY75" s="1312"/>
      <c r="BZ75" s="1312"/>
      <c r="CA75" s="1312"/>
      <c r="CB75" s="1312"/>
      <c r="CC75" s="1312"/>
      <c r="CD75" s="1312"/>
      <c r="CE75" s="1312"/>
      <c r="CF75" s="1312">
        <v>12.1</v>
      </c>
      <c r="CG75" s="1312"/>
      <c r="CH75" s="1312"/>
      <c r="CI75" s="1312"/>
      <c r="CJ75" s="1312"/>
      <c r="CK75" s="1312"/>
      <c r="CL75" s="1312"/>
      <c r="CM75" s="1312"/>
      <c r="CN75" s="1312">
        <v>10.5</v>
      </c>
      <c r="CO75" s="1312"/>
      <c r="CP75" s="1312"/>
      <c r="CQ75" s="1312"/>
      <c r="CR75" s="1312"/>
      <c r="CS75" s="1312"/>
      <c r="CT75" s="1312"/>
      <c r="CU75" s="1312"/>
      <c r="CV75" s="1312">
        <v>9.1999999999999993</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38"/>
      <c r="L77" s="1338"/>
      <c r="M77" s="1338"/>
      <c r="N77" s="1338"/>
      <c r="AN77" s="1307" t="s">
        <v>597</v>
      </c>
      <c r="AO77" s="1307"/>
      <c r="AP77" s="1307"/>
      <c r="AQ77" s="1307"/>
      <c r="AR77" s="1307"/>
      <c r="AS77" s="1307"/>
      <c r="AT77" s="1307"/>
      <c r="AU77" s="1307"/>
      <c r="AV77" s="1307"/>
      <c r="AW77" s="1307"/>
      <c r="AX77" s="1307"/>
      <c r="AY77" s="1307"/>
      <c r="AZ77" s="1307"/>
      <c r="BA77" s="1307"/>
      <c r="BB77" s="1311" t="s">
        <v>595</v>
      </c>
      <c r="BC77" s="1311"/>
      <c r="BD77" s="1311"/>
      <c r="BE77" s="1311"/>
      <c r="BF77" s="1311"/>
      <c r="BG77" s="1311"/>
      <c r="BH77" s="1311"/>
      <c r="BI77" s="1311"/>
      <c r="BJ77" s="1311"/>
      <c r="BK77" s="1311"/>
      <c r="BL77" s="1311"/>
      <c r="BM77" s="1311"/>
      <c r="BN77" s="1311"/>
      <c r="BO77" s="1311"/>
      <c r="BP77" s="1312">
        <v>44.9</v>
      </c>
      <c r="BQ77" s="1312"/>
      <c r="BR77" s="1312"/>
      <c r="BS77" s="1312"/>
      <c r="BT77" s="1312"/>
      <c r="BU77" s="1312"/>
      <c r="BV77" s="1312"/>
      <c r="BW77" s="1312"/>
      <c r="BX77" s="1312">
        <v>40.799999999999997</v>
      </c>
      <c r="BY77" s="1312"/>
      <c r="BZ77" s="1312"/>
      <c r="CA77" s="1312"/>
      <c r="CB77" s="1312"/>
      <c r="CC77" s="1312"/>
      <c r="CD77" s="1312"/>
      <c r="CE77" s="1312"/>
      <c r="CF77" s="1312">
        <v>38.5</v>
      </c>
      <c r="CG77" s="1312"/>
      <c r="CH77" s="1312"/>
      <c r="CI77" s="1312"/>
      <c r="CJ77" s="1312"/>
      <c r="CK77" s="1312"/>
      <c r="CL77" s="1312"/>
      <c r="CM77" s="1312"/>
      <c r="CN77" s="1312">
        <v>35.5</v>
      </c>
      <c r="CO77" s="1312"/>
      <c r="CP77" s="1312"/>
      <c r="CQ77" s="1312"/>
      <c r="CR77" s="1312"/>
      <c r="CS77" s="1312"/>
      <c r="CT77" s="1312"/>
      <c r="CU77" s="1312"/>
      <c r="CV77" s="1312">
        <v>13.5</v>
      </c>
      <c r="CW77" s="1312"/>
      <c r="CX77" s="1312"/>
      <c r="CY77" s="1312"/>
      <c r="CZ77" s="1312"/>
      <c r="DA77" s="1312"/>
      <c r="DB77" s="1312"/>
      <c r="DC77" s="1312"/>
    </row>
    <row r="78" spans="2:107" x14ac:dyDescent="0.15">
      <c r="B78" s="1282"/>
      <c r="G78" s="1301"/>
      <c r="H78" s="1301"/>
      <c r="I78" s="1301"/>
      <c r="J78" s="1301"/>
      <c r="K78" s="1338"/>
      <c r="L78" s="1338"/>
      <c r="M78" s="1338"/>
      <c r="N78" s="1338"/>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9"/>
      <c r="L79" s="1339"/>
      <c r="M79" s="1339"/>
      <c r="N79" s="1339"/>
      <c r="AN79" s="1307"/>
      <c r="AO79" s="1307"/>
      <c r="AP79" s="1307"/>
      <c r="AQ79" s="1307"/>
      <c r="AR79" s="1307"/>
      <c r="AS79" s="1307"/>
      <c r="AT79" s="1307"/>
      <c r="AU79" s="1307"/>
      <c r="AV79" s="1307"/>
      <c r="AW79" s="1307"/>
      <c r="AX79" s="1307"/>
      <c r="AY79" s="1307"/>
      <c r="AZ79" s="1307"/>
      <c r="BA79" s="1307"/>
      <c r="BB79" s="1311" t="s">
        <v>600</v>
      </c>
      <c r="BC79" s="1311"/>
      <c r="BD79" s="1311"/>
      <c r="BE79" s="1311"/>
      <c r="BF79" s="1311"/>
      <c r="BG79" s="1311"/>
      <c r="BH79" s="1311"/>
      <c r="BI79" s="1311"/>
      <c r="BJ79" s="1311"/>
      <c r="BK79" s="1311"/>
      <c r="BL79" s="1311"/>
      <c r="BM79" s="1311"/>
      <c r="BN79" s="1311"/>
      <c r="BO79" s="1311"/>
      <c r="BP79" s="1312">
        <v>9.1</v>
      </c>
      <c r="BQ79" s="1312"/>
      <c r="BR79" s="1312"/>
      <c r="BS79" s="1312"/>
      <c r="BT79" s="1312"/>
      <c r="BU79" s="1312"/>
      <c r="BV79" s="1312"/>
      <c r="BW79" s="1312"/>
      <c r="BX79" s="1312">
        <v>8.9</v>
      </c>
      <c r="BY79" s="1312"/>
      <c r="BZ79" s="1312"/>
      <c r="CA79" s="1312"/>
      <c r="CB79" s="1312"/>
      <c r="CC79" s="1312"/>
      <c r="CD79" s="1312"/>
      <c r="CE79" s="1312"/>
      <c r="CF79" s="1312">
        <v>8.9</v>
      </c>
      <c r="CG79" s="1312"/>
      <c r="CH79" s="1312"/>
      <c r="CI79" s="1312"/>
      <c r="CJ79" s="1312"/>
      <c r="CK79" s="1312"/>
      <c r="CL79" s="1312"/>
      <c r="CM79" s="1312"/>
      <c r="CN79" s="1312">
        <v>8.8000000000000007</v>
      </c>
      <c r="CO79" s="1312"/>
      <c r="CP79" s="1312"/>
      <c r="CQ79" s="1312"/>
      <c r="CR79" s="1312"/>
      <c r="CS79" s="1312"/>
      <c r="CT79" s="1312"/>
      <c r="CU79" s="1312"/>
      <c r="CV79" s="1312">
        <v>8.3000000000000007</v>
      </c>
      <c r="CW79" s="1312"/>
      <c r="CX79" s="1312"/>
      <c r="CY79" s="1312"/>
      <c r="CZ79" s="1312"/>
      <c r="DA79" s="1312"/>
      <c r="DB79" s="1312"/>
      <c r="DC79" s="1312"/>
    </row>
    <row r="80" spans="2:107" x14ac:dyDescent="0.15">
      <c r="B80" s="1282"/>
      <c r="G80" s="1301"/>
      <c r="H80" s="1301"/>
      <c r="I80" s="1314"/>
      <c r="J80" s="1314"/>
      <c r="K80" s="1339"/>
      <c r="L80" s="1339"/>
      <c r="M80" s="1339"/>
      <c r="N80" s="1339"/>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40"/>
      <c r="L82" s="1340"/>
      <c r="M82" s="1340"/>
      <c r="N82" s="1340"/>
      <c r="AQ82" s="1340"/>
      <c r="AR82" s="1340"/>
      <c r="AS82" s="1340"/>
      <c r="AT82" s="1340"/>
      <c r="BC82" s="1340"/>
      <c r="BD82" s="1340"/>
      <c r="BE82" s="1340"/>
      <c r="BF82" s="1340"/>
      <c r="BO82" s="1340"/>
      <c r="BP82" s="1340"/>
      <c r="BQ82" s="1340"/>
      <c r="BR82" s="1340"/>
      <c r="CA82" s="1340"/>
      <c r="CB82" s="1340"/>
      <c r="CC82" s="1340"/>
      <c r="CD82" s="1340"/>
      <c r="CM82" s="1340"/>
      <c r="CN82" s="1340"/>
      <c r="CO82" s="1340"/>
      <c r="CP82" s="1340"/>
      <c r="CY82" s="1340"/>
      <c r="CZ82" s="1340"/>
      <c r="DA82" s="1340"/>
      <c r="DB82" s="1340"/>
      <c r="DC82" s="1340"/>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41"/>
      <c r="AQ87" s="1341"/>
      <c r="BC87" s="1341"/>
      <c r="BO87" s="1341"/>
      <c r="CA87" s="1341"/>
      <c r="CM87" s="1341"/>
      <c r="CY87" s="1341"/>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SY4RLbYa3N3OaFnh+wtA5p9FFl64ahxrusPpTQddvIwmX0E0QAUfASjsE8YldLQXMlGKkjfudfqKXVdiakWGZw==" saltValue="b632rEh92IgUMo4PjRQ6u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497</v>
      </c>
    </row>
  </sheetData>
  <sheetProtection algorithmName="SHA-512" hashValue="gdJWlP+aj/5E2di5jMzApjnANSTYnFomrL7Smu6QCgnQKavKT2/YI3Hfk8cRZCKRxp6DoevEuxmiuGRn89OBPA==" saltValue="XUdHXikLVtxuvkl2FUwnY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497</v>
      </c>
    </row>
  </sheetData>
  <sheetProtection algorithmName="SHA-512" hashValue="ugcjDJFHjLzRtnFXixBOCBClLmu/X9apXfqWmO/MH9244/EuBgg2jFFahjm2rPRkY6PEdsmhnG/fOwBLj4hqWw==" saltValue="QUbeMMkVlY3vh3S3dvzum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547</v>
      </c>
      <c r="G2" s="157"/>
      <c r="H2" s="158"/>
    </row>
    <row r="3" spans="1:8" x14ac:dyDescent="0.15">
      <c r="A3" s="154" t="s">
        <v>540</v>
      </c>
      <c r="B3" s="159"/>
      <c r="C3" s="160"/>
      <c r="D3" s="161">
        <v>37733</v>
      </c>
      <c r="E3" s="162"/>
      <c r="F3" s="163">
        <v>115123</v>
      </c>
      <c r="G3" s="164"/>
      <c r="H3" s="165"/>
    </row>
    <row r="4" spans="1:8" x14ac:dyDescent="0.15">
      <c r="A4" s="166"/>
      <c r="B4" s="167"/>
      <c r="C4" s="168"/>
      <c r="D4" s="169">
        <v>23704</v>
      </c>
      <c r="E4" s="170"/>
      <c r="F4" s="171">
        <v>46026</v>
      </c>
      <c r="G4" s="172"/>
      <c r="H4" s="173"/>
    </row>
    <row r="5" spans="1:8" x14ac:dyDescent="0.15">
      <c r="A5" s="154" t="s">
        <v>542</v>
      </c>
      <c r="B5" s="159"/>
      <c r="C5" s="160"/>
      <c r="D5" s="161">
        <v>48085</v>
      </c>
      <c r="E5" s="162"/>
      <c r="F5" s="163">
        <v>98899</v>
      </c>
      <c r="G5" s="164"/>
      <c r="H5" s="165"/>
    </row>
    <row r="6" spans="1:8" x14ac:dyDescent="0.15">
      <c r="A6" s="166"/>
      <c r="B6" s="167"/>
      <c r="C6" s="168"/>
      <c r="D6" s="169">
        <v>26596</v>
      </c>
      <c r="E6" s="170"/>
      <c r="F6" s="171">
        <v>43734</v>
      </c>
      <c r="G6" s="172"/>
      <c r="H6" s="173"/>
    </row>
    <row r="7" spans="1:8" x14ac:dyDescent="0.15">
      <c r="A7" s="154" t="s">
        <v>543</v>
      </c>
      <c r="B7" s="159"/>
      <c r="C7" s="160"/>
      <c r="D7" s="161">
        <v>21352</v>
      </c>
      <c r="E7" s="162"/>
      <c r="F7" s="163">
        <v>96462</v>
      </c>
      <c r="G7" s="164"/>
      <c r="H7" s="165"/>
    </row>
    <row r="8" spans="1:8" x14ac:dyDescent="0.15">
      <c r="A8" s="166"/>
      <c r="B8" s="167"/>
      <c r="C8" s="168"/>
      <c r="D8" s="169">
        <v>11971</v>
      </c>
      <c r="E8" s="170"/>
      <c r="F8" s="171">
        <v>39886</v>
      </c>
      <c r="G8" s="172"/>
      <c r="H8" s="173"/>
    </row>
    <row r="9" spans="1:8" x14ac:dyDescent="0.15">
      <c r="A9" s="154" t="s">
        <v>544</v>
      </c>
      <c r="B9" s="159"/>
      <c r="C9" s="160"/>
      <c r="D9" s="161">
        <v>58809</v>
      </c>
      <c r="E9" s="162"/>
      <c r="F9" s="163">
        <v>83103</v>
      </c>
      <c r="G9" s="164"/>
      <c r="H9" s="165"/>
    </row>
    <row r="10" spans="1:8" x14ac:dyDescent="0.15">
      <c r="A10" s="166"/>
      <c r="B10" s="167"/>
      <c r="C10" s="168"/>
      <c r="D10" s="169">
        <v>31728</v>
      </c>
      <c r="E10" s="170"/>
      <c r="F10" s="171">
        <v>41378</v>
      </c>
      <c r="G10" s="172"/>
      <c r="H10" s="173"/>
    </row>
    <row r="11" spans="1:8" x14ac:dyDescent="0.15">
      <c r="A11" s="154" t="s">
        <v>545</v>
      </c>
      <c r="B11" s="159"/>
      <c r="C11" s="160"/>
      <c r="D11" s="161">
        <v>33344</v>
      </c>
      <c r="E11" s="162"/>
      <c r="F11" s="163">
        <v>84459</v>
      </c>
      <c r="G11" s="164"/>
      <c r="H11" s="165"/>
    </row>
    <row r="12" spans="1:8" x14ac:dyDescent="0.15">
      <c r="A12" s="166"/>
      <c r="B12" s="167"/>
      <c r="C12" s="174"/>
      <c r="D12" s="169">
        <v>6083</v>
      </c>
      <c r="E12" s="170"/>
      <c r="F12" s="171">
        <v>47314</v>
      </c>
      <c r="G12" s="172"/>
      <c r="H12" s="173"/>
    </row>
    <row r="13" spans="1:8" x14ac:dyDescent="0.15">
      <c r="A13" s="154"/>
      <c r="B13" s="159"/>
      <c r="C13" s="175"/>
      <c r="D13" s="176">
        <v>39865</v>
      </c>
      <c r="E13" s="177"/>
      <c r="F13" s="178">
        <v>95609</v>
      </c>
      <c r="G13" s="179"/>
      <c r="H13" s="165"/>
    </row>
    <row r="14" spans="1:8" x14ac:dyDescent="0.15">
      <c r="A14" s="166"/>
      <c r="B14" s="167"/>
      <c r="C14" s="168"/>
      <c r="D14" s="169">
        <v>20016</v>
      </c>
      <c r="E14" s="170"/>
      <c r="F14" s="171">
        <v>43668</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5.69</v>
      </c>
      <c r="C19" s="180">
        <f>ROUND(VALUE(SUBSTITUTE(実質収支比率等に係る経年分析!G$48,"▲","-")),2)</f>
        <v>2.73</v>
      </c>
      <c r="D19" s="180">
        <f>ROUND(VALUE(SUBSTITUTE(実質収支比率等に係る経年分析!H$48,"▲","-")),2)</f>
        <v>1.94</v>
      </c>
      <c r="E19" s="180">
        <f>ROUND(VALUE(SUBSTITUTE(実質収支比率等に係る経年分析!I$48,"▲","-")),2)</f>
        <v>1.63</v>
      </c>
      <c r="F19" s="180">
        <f>ROUND(VALUE(SUBSTITUTE(実質収支比率等に係る経年分析!J$48,"▲","-")),2)</f>
        <v>3.58</v>
      </c>
    </row>
    <row r="20" spans="1:11" x14ac:dyDescent="0.15">
      <c r="A20" s="180" t="s">
        <v>55</v>
      </c>
      <c r="B20" s="180">
        <f>ROUND(VALUE(SUBSTITUTE(実質収支比率等に係る経年分析!F$47,"▲","-")),2)</f>
        <v>14.65</v>
      </c>
      <c r="C20" s="180">
        <f>ROUND(VALUE(SUBSTITUTE(実質収支比率等に係る経年分析!G$47,"▲","-")),2)</f>
        <v>15.85</v>
      </c>
      <c r="D20" s="180">
        <f>ROUND(VALUE(SUBSTITUTE(実質収支比率等に係る経年分析!H$47,"▲","-")),2)</f>
        <v>13.58</v>
      </c>
      <c r="E20" s="180">
        <f>ROUND(VALUE(SUBSTITUTE(実質収支比率等に係る経年分析!I$47,"▲","-")),2)</f>
        <v>13.34</v>
      </c>
      <c r="F20" s="180">
        <f>ROUND(VALUE(SUBSTITUTE(実質収支比率等に係る経年分析!J$47,"▲","-")),2)</f>
        <v>13.99</v>
      </c>
    </row>
    <row r="21" spans="1:11" x14ac:dyDescent="0.15">
      <c r="A21" s="180" t="s">
        <v>56</v>
      </c>
      <c r="B21" s="180">
        <f>IF(ISNUMBER(VALUE(SUBSTITUTE(実質収支比率等に係る経年分析!F$49,"▲","-"))),ROUND(VALUE(SUBSTITUTE(実質収支比率等に係る経年分析!F$49,"▲","-")),2),NA())</f>
        <v>-4.03</v>
      </c>
      <c r="C21" s="180">
        <f>IF(ISNUMBER(VALUE(SUBSTITUTE(実質収支比率等に係る経年分析!G$49,"▲","-"))),ROUND(VALUE(SUBSTITUTE(実質収支比率等に係る経年分析!G$49,"▲","-")),2),NA())</f>
        <v>-2.0099999999999998</v>
      </c>
      <c r="D21" s="180">
        <f>IF(ISNUMBER(VALUE(SUBSTITUTE(実質収支比率等に係る経年分析!H$49,"▲","-"))),ROUND(VALUE(SUBSTITUTE(実質収支比率等に係る経年分析!H$49,"▲","-")),2),NA())</f>
        <v>-3.39</v>
      </c>
      <c r="E21" s="180">
        <f>IF(ISNUMBER(VALUE(SUBSTITUTE(実質収支比率等に係る経年分析!I$49,"▲","-"))),ROUND(VALUE(SUBSTITUTE(実質収支比率等に係る経年分析!I$49,"▲","-")),2),NA())</f>
        <v>-0.59</v>
      </c>
      <c r="F21" s="180">
        <f>IF(ISNUMBER(VALUE(SUBSTITUTE(実質収支比率等に係る経年分析!J$49,"▲","-"))),ROUND(VALUE(SUBSTITUTE(実質収支比率等に係る経年分析!J$49,"▲","-")),2),NA())</f>
        <v>3.13</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1.58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1.41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1.87</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涌谷町介護保険事業勘定特別会計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1.31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0.6</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0.9</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0.53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0.53</v>
      </c>
    </row>
    <row r="30" spans="1:11" x14ac:dyDescent="0.15">
      <c r="A30" s="181" t="str">
        <f>IF(連結実質赤字比率に係る赤字・黒字の構成分析!C$40="",NA(),連結実質赤字比率に係る赤字・黒字の構成分析!C$40)</f>
        <v>涌谷町国民健康保険事業勘定特別会計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2.1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1.81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1.75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0.87</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0.64</v>
      </c>
    </row>
    <row r="31" spans="1:11" x14ac:dyDescent="0.15">
      <c r="A31" s="181" t="str">
        <f>IF(連結実質赤字比率に係る赤字・黒字の構成分析!C$39="",NA(),連結実質赤字比率に係る赤字・黒字の構成分析!C$39)</f>
        <v>涌谷町訪問看護ステーション事業会計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2.1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2.06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1.98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1.24</v>
      </c>
    </row>
    <row r="32" spans="1:11" x14ac:dyDescent="0.15">
      <c r="A32" s="181" t="str">
        <f>IF(連結実質赤字比率に係る赤字・黒字の構成分析!C$38="",NA(),連結実質赤字比率に係る赤字・黒字の構成分析!C$38)</f>
        <v>涌谷町老人保健施設事業会計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2.48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1.37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1.43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1.26</v>
      </c>
    </row>
    <row r="33" spans="1:16" x14ac:dyDescent="0.15">
      <c r="A33" s="181" t="str">
        <f>IF(連結実質赤字比率に係る赤字・黒字の構成分析!C$37="",NA(),連結実質赤字比率に係る赤字・黒字の構成分析!C$37)</f>
        <v>涌谷町下水道事業会計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2.12</v>
      </c>
    </row>
    <row r="34" spans="1:16" x14ac:dyDescent="0.15">
      <c r="A34" s="181" t="str">
        <f>IF(連結実質赤字比率に係る赤字・黒字の構成分析!C$36="",NA(),連結実質赤字比率に係る赤字・黒字の構成分析!C$36)</f>
        <v>涌谷町一般会計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5.68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2.73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1.93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1.62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3.58</v>
      </c>
    </row>
    <row r="35" spans="1:16" x14ac:dyDescent="0.15">
      <c r="A35" s="181" t="str">
        <f>IF(連結実質赤字比率に係る赤字・黒字の構成分析!C$35="",NA(),連結実質赤字比率に係る赤字・黒字の構成分析!C$35)</f>
        <v>涌谷町水道事業会計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7.24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6.84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5.96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5.73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5.65</v>
      </c>
    </row>
    <row r="36" spans="1:16" x14ac:dyDescent="0.15">
      <c r="A36" s="181" t="str">
        <f>IF(連結実質赤字比率に係る赤字・黒字の構成分析!C$34="",NA(),連結実質赤字比率に係る赤字・黒字の構成分析!C$34)</f>
        <v>涌谷町国民健康保険病院事業会計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5.36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3.83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v>
      </c>
      <c r="H36" s="181">
        <f>IF(ROUND(VALUE(SUBSTITUTE(連結実質赤字比率に係る赤字・黒字の構成分析!I$34,"▲", "-")), 2) &lt; 0, ABS(ROUND(VALUE(SUBSTITUTE(連結実質赤字比率に係る赤字・黒字の構成分析!I$34,"▲", "-")), 2)), NA())</f>
        <v>4.2699999999999996</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1.68</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829</v>
      </c>
      <c r="E42" s="182"/>
      <c r="F42" s="182"/>
      <c r="G42" s="182">
        <f>'実質公債費比率（分子）の構造'!L$52</f>
        <v>805</v>
      </c>
      <c r="H42" s="182"/>
      <c r="I42" s="182"/>
      <c r="J42" s="182">
        <f>'実質公債費比率（分子）の構造'!M$52</f>
        <v>694</v>
      </c>
      <c r="K42" s="182"/>
      <c r="L42" s="182"/>
      <c r="M42" s="182">
        <f>'実質公債費比率（分子）の構造'!N$52</f>
        <v>687</v>
      </c>
      <c r="N42" s="182"/>
      <c r="O42" s="182"/>
      <c r="P42" s="182">
        <f>'実質公債費比率（分子）の構造'!O$52</f>
        <v>670</v>
      </c>
    </row>
    <row r="43" spans="1:16" x14ac:dyDescent="0.15">
      <c r="A43" s="182" t="s">
        <v>64</v>
      </c>
      <c r="B43" s="182" t="str">
        <f>'実質公債費比率（分子）の構造'!K$51</f>
        <v>-</v>
      </c>
      <c r="C43" s="182"/>
      <c r="D43" s="182"/>
      <c r="E43" s="182" t="str">
        <f>'実質公債費比率（分子）の構造'!L$51</f>
        <v>-</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t="str">
        <f>'実質公債費比率（分子）の構造'!N$50</f>
        <v>-</v>
      </c>
      <c r="L44" s="182"/>
      <c r="M44" s="182"/>
      <c r="N44" s="182">
        <f>'実質公債費比率（分子）の構造'!O$50</f>
        <v>0</v>
      </c>
      <c r="O44" s="182"/>
      <c r="P44" s="182"/>
    </row>
    <row r="45" spans="1:16" x14ac:dyDescent="0.15">
      <c r="A45" s="182" t="s">
        <v>66</v>
      </c>
      <c r="B45" s="182">
        <f>'実質公債費比率（分子）の構造'!K$49</f>
        <v>142</v>
      </c>
      <c r="C45" s="182"/>
      <c r="D45" s="182"/>
      <c r="E45" s="182">
        <f>'実質公債費比率（分子）の構造'!L$49</f>
        <v>114</v>
      </c>
      <c r="F45" s="182"/>
      <c r="G45" s="182"/>
      <c r="H45" s="182">
        <f>'実質公債費比率（分子）の構造'!M$49</f>
        <v>100</v>
      </c>
      <c r="I45" s="182"/>
      <c r="J45" s="182"/>
      <c r="K45" s="182">
        <f>'実質公債費比率（分子）の構造'!N$49</f>
        <v>100</v>
      </c>
      <c r="L45" s="182"/>
      <c r="M45" s="182"/>
      <c r="N45" s="182">
        <f>'実質公債費比率（分子）の構造'!O$49</f>
        <v>94</v>
      </c>
      <c r="O45" s="182"/>
      <c r="P45" s="182"/>
    </row>
    <row r="46" spans="1:16" x14ac:dyDescent="0.15">
      <c r="A46" s="182" t="s">
        <v>67</v>
      </c>
      <c r="B46" s="182">
        <f>'実質公債費比率（分子）の構造'!K$48</f>
        <v>464</v>
      </c>
      <c r="C46" s="182"/>
      <c r="D46" s="182"/>
      <c r="E46" s="182">
        <f>'実質公債費比率（分子）の構造'!L$48</f>
        <v>462</v>
      </c>
      <c r="F46" s="182"/>
      <c r="G46" s="182"/>
      <c r="H46" s="182">
        <f>'実質公債費比率（分子）の構造'!M$48</f>
        <v>394</v>
      </c>
      <c r="I46" s="182"/>
      <c r="J46" s="182"/>
      <c r="K46" s="182">
        <f>'実質公債費比率（分子）の構造'!N$48</f>
        <v>301</v>
      </c>
      <c r="L46" s="182"/>
      <c r="M46" s="182"/>
      <c r="N46" s="182">
        <f>'実質公債費比率（分子）の構造'!O$48</f>
        <v>282</v>
      </c>
      <c r="O46" s="182"/>
      <c r="P46" s="182"/>
    </row>
    <row r="47" spans="1:16" x14ac:dyDescent="0.15">
      <c r="A47" s="182" t="s">
        <v>68</v>
      </c>
      <c r="B47" s="182">
        <f>'実質公債費比率（分子）の構造'!K$47</f>
        <v>13</v>
      </c>
      <c r="C47" s="182"/>
      <c r="D47" s="182"/>
      <c r="E47" s="182">
        <f>'実質公債費比率（分子）の構造'!L$47</f>
        <v>13</v>
      </c>
      <c r="F47" s="182"/>
      <c r="G47" s="182"/>
      <c r="H47" s="182">
        <f>'実質公債費比率（分子）の構造'!M$47</f>
        <v>13</v>
      </c>
      <c r="I47" s="182"/>
      <c r="J47" s="182"/>
      <c r="K47" s="182">
        <f>'実質公債費比率（分子）の構造'!N$47</f>
        <v>13</v>
      </c>
      <c r="L47" s="182"/>
      <c r="M47" s="182"/>
      <c r="N47" s="182">
        <f>'実質公債費比率（分子）の構造'!O$47</f>
        <v>13</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729</v>
      </c>
      <c r="C49" s="182"/>
      <c r="D49" s="182"/>
      <c r="E49" s="182">
        <f>'実質公債費比率（分子）の構造'!L$45</f>
        <v>736</v>
      </c>
      <c r="F49" s="182"/>
      <c r="G49" s="182"/>
      <c r="H49" s="182">
        <f>'実質公債費比率（分子）の構造'!M$45</f>
        <v>627</v>
      </c>
      <c r="I49" s="182"/>
      <c r="J49" s="182"/>
      <c r="K49" s="182">
        <f>'実質公債費比率（分子）の構造'!N$45</f>
        <v>586</v>
      </c>
      <c r="L49" s="182"/>
      <c r="M49" s="182"/>
      <c r="N49" s="182">
        <f>'実質公債費比率（分子）の構造'!O$45</f>
        <v>668</v>
      </c>
      <c r="O49" s="182"/>
      <c r="P49" s="182"/>
    </row>
    <row r="50" spans="1:16" x14ac:dyDescent="0.15">
      <c r="A50" s="182" t="s">
        <v>71</v>
      </c>
      <c r="B50" s="182" t="e">
        <f>NA()</f>
        <v>#N/A</v>
      </c>
      <c r="C50" s="182">
        <f>IF(ISNUMBER('実質公債費比率（分子）の構造'!K$53),'実質公債費比率（分子）の構造'!K$53,NA())</f>
        <v>519</v>
      </c>
      <c r="D50" s="182" t="e">
        <f>NA()</f>
        <v>#N/A</v>
      </c>
      <c r="E50" s="182" t="e">
        <f>NA()</f>
        <v>#N/A</v>
      </c>
      <c r="F50" s="182">
        <f>IF(ISNUMBER('実質公債費比率（分子）の構造'!L$53),'実質公債費比率（分子）の構造'!L$53,NA())</f>
        <v>520</v>
      </c>
      <c r="G50" s="182" t="e">
        <f>NA()</f>
        <v>#N/A</v>
      </c>
      <c r="H50" s="182" t="e">
        <f>NA()</f>
        <v>#N/A</v>
      </c>
      <c r="I50" s="182">
        <f>IF(ISNUMBER('実質公債費比率（分子）の構造'!M$53),'実質公債費比率（分子）の構造'!M$53,NA())</f>
        <v>440</v>
      </c>
      <c r="J50" s="182" t="e">
        <f>NA()</f>
        <v>#N/A</v>
      </c>
      <c r="K50" s="182" t="e">
        <f>NA()</f>
        <v>#N/A</v>
      </c>
      <c r="L50" s="182">
        <f>IF(ISNUMBER('実質公債費比率（分子）の構造'!N$53),'実質公債費比率（分子）の構造'!N$53,NA())</f>
        <v>313</v>
      </c>
      <c r="M50" s="182" t="e">
        <f>NA()</f>
        <v>#N/A</v>
      </c>
      <c r="N50" s="182" t="e">
        <f>NA()</f>
        <v>#N/A</v>
      </c>
      <c r="O50" s="182">
        <f>IF(ISNUMBER('実質公債費比率（分子）の構造'!O$53),'実質公債費比率（分子）の構造'!O$53,NA())</f>
        <v>387</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7607</v>
      </c>
      <c r="E56" s="181"/>
      <c r="F56" s="181"/>
      <c r="G56" s="181">
        <f>'将来負担比率（分子）の構造'!J$52</f>
        <v>7286</v>
      </c>
      <c r="H56" s="181"/>
      <c r="I56" s="181"/>
      <c r="J56" s="181">
        <f>'将来負担比率（分子）の構造'!K$52</f>
        <v>7090</v>
      </c>
      <c r="K56" s="181"/>
      <c r="L56" s="181"/>
      <c r="M56" s="181">
        <f>'将来負担比率（分子）の構造'!L$52</f>
        <v>6762</v>
      </c>
      <c r="N56" s="181"/>
      <c r="O56" s="181"/>
      <c r="P56" s="181">
        <f>'将来負担比率（分子）の構造'!M$52</f>
        <v>6544</v>
      </c>
    </row>
    <row r="57" spans="1:16" x14ac:dyDescent="0.15">
      <c r="A57" s="181" t="s">
        <v>42</v>
      </c>
      <c r="B57" s="181"/>
      <c r="C57" s="181"/>
      <c r="D57" s="181">
        <f>'将来負担比率（分子）の構造'!I$51</f>
        <v>440</v>
      </c>
      <c r="E57" s="181"/>
      <c r="F57" s="181"/>
      <c r="G57" s="181">
        <f>'将来負担比率（分子）の構造'!J$51</f>
        <v>394</v>
      </c>
      <c r="H57" s="181"/>
      <c r="I57" s="181"/>
      <c r="J57" s="181">
        <f>'将来負担比率（分子）の構造'!K$51</f>
        <v>343</v>
      </c>
      <c r="K57" s="181"/>
      <c r="L57" s="181"/>
      <c r="M57" s="181">
        <f>'将来負担比率（分子）の構造'!L$51</f>
        <v>308</v>
      </c>
      <c r="N57" s="181"/>
      <c r="O57" s="181"/>
      <c r="P57" s="181">
        <f>'将来負担比率（分子）の構造'!M$51</f>
        <v>268</v>
      </c>
    </row>
    <row r="58" spans="1:16" x14ac:dyDescent="0.15">
      <c r="A58" s="181" t="s">
        <v>41</v>
      </c>
      <c r="B58" s="181"/>
      <c r="C58" s="181"/>
      <c r="D58" s="181">
        <f>'将来負担比率（分子）の構造'!I$50</f>
        <v>1678</v>
      </c>
      <c r="E58" s="181"/>
      <c r="F58" s="181"/>
      <c r="G58" s="181">
        <f>'将来負担比率（分子）の構造'!J$50</f>
        <v>1839</v>
      </c>
      <c r="H58" s="181"/>
      <c r="I58" s="181"/>
      <c r="J58" s="181">
        <f>'将来負担比率（分子）の構造'!K$50</f>
        <v>1731</v>
      </c>
      <c r="K58" s="181"/>
      <c r="L58" s="181"/>
      <c r="M58" s="181">
        <f>'将来負担比率（分子）の構造'!L$50</f>
        <v>2065</v>
      </c>
      <c r="N58" s="181"/>
      <c r="O58" s="181"/>
      <c r="P58" s="181">
        <f>'将来負担比率（分子）の構造'!M$50</f>
        <v>2167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241</v>
      </c>
      <c r="C62" s="181"/>
      <c r="D62" s="181"/>
      <c r="E62" s="181">
        <f>'将来負担比率（分子）の構造'!J$45</f>
        <v>280</v>
      </c>
      <c r="F62" s="181"/>
      <c r="G62" s="181"/>
      <c r="H62" s="181">
        <f>'将来負担比率（分子）の構造'!K$45</f>
        <v>219</v>
      </c>
      <c r="I62" s="181"/>
      <c r="J62" s="181"/>
      <c r="K62" s="181">
        <f>'将来負担比率（分子）の構造'!L$45</f>
        <v>206</v>
      </c>
      <c r="L62" s="181"/>
      <c r="M62" s="181"/>
      <c r="N62" s="181">
        <f>'将来負担比率（分子）の構造'!M$45</f>
        <v>257</v>
      </c>
      <c r="O62" s="181"/>
      <c r="P62" s="181"/>
    </row>
    <row r="63" spans="1:16" x14ac:dyDescent="0.15">
      <c r="A63" s="181" t="s">
        <v>34</v>
      </c>
      <c r="B63" s="181">
        <f>'将来負担比率（分子）の構造'!I$44</f>
        <v>849</v>
      </c>
      <c r="C63" s="181"/>
      <c r="D63" s="181"/>
      <c r="E63" s="181">
        <f>'将来負担比率（分子）の構造'!J$44</f>
        <v>645</v>
      </c>
      <c r="F63" s="181"/>
      <c r="G63" s="181"/>
      <c r="H63" s="181">
        <f>'将来負担比率（分子）の構造'!K$44</f>
        <v>528</v>
      </c>
      <c r="I63" s="181"/>
      <c r="J63" s="181"/>
      <c r="K63" s="181">
        <f>'将来負担比率（分子）の構造'!L$44</f>
        <v>540</v>
      </c>
      <c r="L63" s="181"/>
      <c r="M63" s="181"/>
      <c r="N63" s="181">
        <f>'将来負担比率（分子）の構造'!M$44</f>
        <v>624</v>
      </c>
      <c r="O63" s="181"/>
      <c r="P63" s="181"/>
    </row>
    <row r="64" spans="1:16" x14ac:dyDescent="0.15">
      <c r="A64" s="181" t="s">
        <v>33</v>
      </c>
      <c r="B64" s="181">
        <f>'将来負担比率（分子）の構造'!I$43</f>
        <v>5001</v>
      </c>
      <c r="C64" s="181"/>
      <c r="D64" s="181"/>
      <c r="E64" s="181">
        <f>'将来負担比率（分子）の構造'!J$43</f>
        <v>4733</v>
      </c>
      <c r="F64" s="181"/>
      <c r="G64" s="181"/>
      <c r="H64" s="181">
        <f>'将来負担比率（分子）の構造'!K$43</f>
        <v>4299</v>
      </c>
      <c r="I64" s="181"/>
      <c r="J64" s="181"/>
      <c r="K64" s="181">
        <f>'将来負担比率（分子）の構造'!L$43</f>
        <v>3819</v>
      </c>
      <c r="L64" s="181"/>
      <c r="M64" s="181"/>
      <c r="N64" s="181">
        <f>'将来負担比率（分子）の構造'!M$43</f>
        <v>3345</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6693</v>
      </c>
      <c r="C66" s="181"/>
      <c r="D66" s="181"/>
      <c r="E66" s="181">
        <f>'将来負担比率（分子）の構造'!J$41</f>
        <v>6541</v>
      </c>
      <c r="F66" s="181"/>
      <c r="G66" s="181"/>
      <c r="H66" s="181">
        <f>'将来負担比率（分子）の構造'!K$41</f>
        <v>6532</v>
      </c>
      <c r="I66" s="181"/>
      <c r="J66" s="181"/>
      <c r="K66" s="181">
        <f>'将来負担比率（分子）の構造'!L$41</f>
        <v>6689</v>
      </c>
      <c r="L66" s="181"/>
      <c r="M66" s="181"/>
      <c r="N66" s="181">
        <f>'将来負担比率（分子）の構造'!M$41</f>
        <v>6453</v>
      </c>
      <c r="O66" s="181"/>
      <c r="P66" s="181"/>
    </row>
    <row r="67" spans="1:16" x14ac:dyDescent="0.15">
      <c r="A67" s="181" t="s">
        <v>75</v>
      </c>
      <c r="B67" s="181" t="e">
        <f>NA()</f>
        <v>#N/A</v>
      </c>
      <c r="C67" s="181">
        <f>IF(ISNUMBER('将来負担比率（分子）の構造'!I$53), IF('将来負担比率（分子）の構造'!I$53 &lt; 0, 0, '将来負担比率（分子）の構造'!I$53), NA())</f>
        <v>3059</v>
      </c>
      <c r="D67" s="181" t="e">
        <f>NA()</f>
        <v>#N/A</v>
      </c>
      <c r="E67" s="181" t="e">
        <f>NA()</f>
        <v>#N/A</v>
      </c>
      <c r="F67" s="181">
        <f>IF(ISNUMBER('将来負担比率（分子）の構造'!J$53), IF('将来負担比率（分子）の構造'!J$53 &lt; 0, 0, '将来負担比率（分子）の構造'!J$53), NA())</f>
        <v>2679</v>
      </c>
      <c r="G67" s="181" t="e">
        <f>NA()</f>
        <v>#N/A</v>
      </c>
      <c r="H67" s="181" t="e">
        <f>NA()</f>
        <v>#N/A</v>
      </c>
      <c r="I67" s="181">
        <f>IF(ISNUMBER('将来負担比率（分子）の構造'!K$53), IF('将来負担比率（分子）の構造'!K$53 &lt; 0, 0, '将来負担比率（分子）の構造'!K$53), NA())</f>
        <v>2413</v>
      </c>
      <c r="J67" s="181" t="e">
        <f>NA()</f>
        <v>#N/A</v>
      </c>
      <c r="K67" s="181" t="e">
        <f>NA()</f>
        <v>#N/A</v>
      </c>
      <c r="L67" s="181">
        <f>IF(ISNUMBER('将来負担比率（分子）の構造'!L$53), IF('将来負担比率（分子）の構造'!L$53 &lt; 0, 0, '将来負担比率（分子）の構造'!L$53), NA())</f>
        <v>2120</v>
      </c>
      <c r="M67" s="181" t="e">
        <f>NA()</f>
        <v>#N/A</v>
      </c>
      <c r="N67" s="181" t="e">
        <f>NA()</f>
        <v>#N/A</v>
      </c>
      <c r="O67" s="181">
        <f>IF(ISNUMBER('将来負担比率（分子）の構造'!M$53), IF('将来負担比率（分子）の構造'!M$53 &lt; 0, 0, '将来負担比率（分子）の構造'!M$53), NA())</f>
        <v>1698</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639</v>
      </c>
      <c r="C72" s="185">
        <f>基金残高に係る経年分析!G55</f>
        <v>626</v>
      </c>
      <c r="D72" s="185">
        <f>基金残高に係る経年分析!H55</f>
        <v>680</v>
      </c>
    </row>
    <row r="73" spans="1:16" x14ac:dyDescent="0.15">
      <c r="A73" s="184" t="s">
        <v>78</v>
      </c>
      <c r="B73" s="185">
        <f>基金残高に係る経年分析!F56</f>
        <v>182</v>
      </c>
      <c r="C73" s="185">
        <f>基金残高に係る経年分析!G56</f>
        <v>282</v>
      </c>
      <c r="D73" s="185">
        <f>基金残高に係る経年分析!H56</f>
        <v>423</v>
      </c>
    </row>
    <row r="74" spans="1:16" x14ac:dyDescent="0.15">
      <c r="A74" s="184" t="s">
        <v>79</v>
      </c>
      <c r="B74" s="185">
        <f>基金残高に係る経年分析!F57</f>
        <v>207</v>
      </c>
      <c r="C74" s="185">
        <f>基金残高に係る経年分析!G57</f>
        <v>179</v>
      </c>
      <c r="D74" s="185">
        <f>基金残高に係る経年分析!H57</f>
        <v>283</v>
      </c>
    </row>
  </sheetData>
  <sheetProtection algorithmName="SHA-512" hashValue="gzzTY/t/7VSCn7I+4OBCsjqtwZA7LQKizDah0+1Pd9hZ2A0AImRt0p3oOSjgm1OAPbcUhbdH+7GOCdxZDdoE/w==" saltValue="KwsOYis0IFPqWCnh0aBZq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vt:i4>
      </vt:variant>
    </vt:vector>
  </HeadingPairs>
  <TitlesOfParts>
    <vt:vector size="18"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lpstr>'各会計、関係団体の財政状況及び健全化判断比率'!Print_Area</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2022-03-14T05:12:32Z</cp:lastPrinted>
  <dcterms:created xsi:type="dcterms:W3CDTF">2022-02-02T03:38:43Z</dcterms:created>
  <dcterms:modified xsi:type="dcterms:W3CDTF">2022-09-27T12:53:30Z</dcterms:modified>
  <cp:category/>
</cp:coreProperties>
</file>