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<sst xmlns="http://schemas.openxmlformats.org/spreadsheetml/2006/main" count="982" uniqueCount="543">
  <si>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</si>
  <si>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</si>
  <si>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</si>
  <si>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</si>
  <si>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</si>
  <si>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</si>
  <si>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</si>
  <si>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</si>
  <si>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</si>
  <si>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</si>
  <si>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</si>
  <si>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</si>
  <si>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</si>
  <si>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</si>
  <si>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</si>
  <si>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</si>
  <si>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</si>
  <si>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</si>
  <si>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</si>
  <si>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</si>
  <si>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</si>
  <si>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</si>
  <si>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</si>
  <si>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</si>
  <si>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</si>
  <si>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</si>
  <si>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</si>
  <si>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</si>
  <si>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</si>
  <si>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</si>
  <si>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</si>
  <si>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</si>
  <si>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</si>
  <si>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</si>
  <si>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</si>
  <si>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</si>
  <si>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</si>
  <si>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</si>
  <si>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</si>
  <si>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</si>
  <si>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</si>
  <si>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</si>
  <si>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</si>
  <si>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</si>
  <si>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</si>
  <si>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</si>
  <si>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</si>
  <si>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</si>
  <si>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</si>
  <si>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</si>
  <si>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</si>
  <si>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</si>
  <si>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</si>
  <si>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</si>
  <si>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</si>
  <si>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</si>
  <si>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</si>
  <si>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</si>
  <si>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</si>
  <si>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</si>
  <si>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</si>
  <si>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</si>
  <si>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</si>
  <si>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</si>
  <si>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</si>
  <si>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</si>
  <si>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</si>
  <si>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</si>
  <si>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</si>
  <si>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</si>
  <si>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</si>
  <si>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</si>
  <si>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</si>
  <si>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</si>
  <si>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</si>
  <si>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</si>
  <si>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</si>
  <si>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</si>
  <si>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</si>
  <si>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</si>
  <si>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</si>
  <si>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</si>
  <si>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</si>
  <si>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</si>
  <si>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</si>
  <si>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</si>
  <si>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</si>
  <si>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</si>
  <si>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</si>
  <si>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</si>
  <si>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</si>
  <si>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</si>
  <si>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</si>
  <si>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</si>
  <si>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</si>
  <si>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</si>
  <si>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</si>
  <si>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</si>
  <si>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</si>
  <si>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</si>
  <si>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</si>
  <si>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</si>
  <si>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</si>
  <si>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</si>
  <si>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</si>
  <si>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</si>
  <si>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</si>
  <si>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</si>
  <si>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</si>
  <si>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</si>
  <si>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</si>
  <si>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</si>
  <si>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</si>
  <si>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</si>
  <si>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</si>
  <si>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</si>
  <si>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</si>
  <si>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</si>
  <si>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</si>
  <si>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</si>
  <si>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</si>
  <si>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</si>
  <si>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</si>
  <si>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</si>
  <si>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</si>
  <si>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</si>
  <si>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</si>
  <si>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</si>
  <si>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</si>
  <si>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</si>
  <si>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</si>
  <si>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</si>
  <si>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</si>
  <si>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</si>
  <si>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</si>
  <si>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</si>
  <si>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</si>
  <si>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</si>
  <si>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</si>
  <si>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</si>
  <si>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</si>
  <si>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</si>
  <si>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</si>
  <si>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</si>
  <si>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</si>
  <si>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</si>
  <si>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</si>
  <si>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</si>
  <si>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</si>
  <si>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</si>
  <si>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</si>
  <si>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</si>
  <si>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</si>
  <si>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</si>
  <si>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</si>
  <si>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</si>
  <si>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</si>
  <si>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</si>
  <si>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</si>
  <si>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</si>
  <si>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</si>
  <si>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</si>
  <si>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</si>
  <si>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</si>
  <si>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</si>
  <si>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</si>
  <si>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</si>
  <si>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</si>
  <si>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</si>
  <si>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</si>
  <si>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</si>
  <si>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</si>
  <si>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</si>
  <si>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</si>
  <si>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</si>
  <si>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</si>
  <si>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</si>
  <si>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</si>
  <si>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</si>
  <si>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</si>
  <si>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</si>
  <si>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</si>
  <si>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</si>
  <si>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</si>
  <si>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</si>
  <si>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</si>
  <si>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</si>
  <si>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</si>
  <si>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</si>
  <si>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</si>
  <si>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</si>
  <si>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</si>
  <si>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</si>
  <si>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</si>
  <si>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</si>
  <si>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</si>
  <si>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</si>
  <si>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</si>
  <si>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</si>
  <si>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</si>
  <si>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</si>
  <si>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</si>
  <si>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</si>
  <si>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</si>
  <si>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</si>
  <si>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</si>
  <si>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</si>
  <si>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</si>
  <si>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</si>
  <si>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</si>
  <si>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</si>
  <si>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</si>
  <si>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</si>
  <si>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</si>
  <si>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</si>
  <si>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</si>
  <si>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</si>
  <si>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</si>
  <si>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</si>
  <si>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</si>
  <si>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</si>
  <si>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</si>
  <si>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</si>
  <si>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</si>
  <si>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</si>
  <si>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</si>
  <si>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</si>
  <si>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</si>
  <si>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</si>
  <si>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</si>
  <si>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</si>
  <si>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</si>
  <si>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</si>
  <si>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</si>
  <si>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</si>
  <si>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</si>
  <si>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</si>
  <si>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</si>
  <si>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</si>
  <si>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</si>
  <si>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</si>
  <si>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</si>
  <si>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</si>
  <si>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</si>
  <si>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</si>
  <si>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</si>
  <si>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</si>
  <si>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</si>
  <si>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</si>
  <si>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</si>
  <si>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</si>
  <si>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</si>
  <si>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</si>
  <si>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</si>
  <si>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</si>
  <si>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</si>
  <si>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</si>
  <si>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</si>
  <si>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</si>
  <si>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</si>
  <si>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</si>
  <si>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</si>
  <si>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</si>
  <si>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</si>
  <si>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</si>
  <si>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</si>
  <si>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</si>
  <si>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</si>
  <si>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</si>
  <si>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</si>
  <si>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</si>
  <si>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</si>
  <si>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</si>
  <si>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</si>
  <si>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</si>
  <si>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</si>
  <si>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</si>
  <si>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</si>
  <si>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</si>
  <si>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</si>
  <si>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</si>
  <si>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</si>
  <si>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</si>
  <si>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</si>
  <si>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</si>
  <si>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</si>
  <si>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</si>
  <si>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</si>
  <si>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</si>
  <si>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</si>
  <si>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</si>
  <si>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</si>
  <si>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</si>
  <si>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</si>
  <si>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</si>
  <si>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</si>
  <si>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</si>
  <si>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</si>
  <si>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</si>
  <si>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</si>
  <si>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</si>
  <si>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</si>
  <si>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</si>
  <si>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</si>
  <si>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</si>
  <si>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</si>
  <si>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</si>
  <si>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</si>
  <si>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</si>
  <si>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</si>
  <si>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</si>
  <si>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</si>
  <si>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</si>
  <si>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</si>
  <si>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</si>
  <si>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</si>
  <si>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</si>
  <si>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</si>
  <si>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</si>
  <si>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</si>
  <si>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</si>
  <si>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</si>
  <si>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</si>
  <si>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</si>
  <si>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</si>
  <si>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</si>
  <si>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</si>
  <si>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</si>
  <si>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</si>
  <si>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</si>
  <si>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</si>
  <si>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</si>
  <si>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</si>
  <si>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</si>
  <si>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</si>
  <si>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</si>
  <si>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</si>
  <si>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</si>
  <si>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</si>
  <si>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</si>
  <si>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</si>
  <si>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</si>
  <si>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</si>
  <si>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</si>
  <si>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</si>
  <si>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</si>
  <si>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</si>
  <si>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</si>
  <si>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</si>
  <si>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</si>
  <si>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</si>
  <si>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</si>
  <si>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</si>
  <si>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</si>
  <si>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</si>
  <si>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</si>
  <si>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</si>
  <si>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</si>
  <si>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</si>
  <si>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</si>
  <si>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</si>
  <si>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</si>
  <si>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</si>
  <si>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</si>
  <si>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</si>
  <si>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</si>
  <si>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</si>
  <si>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</si>
  <si>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</si>
  <si>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</si>
  <si>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</si>
  <si>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</si>
  <si>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</si>
  <si>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</si>
  <si>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</si>
  <si>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</si>
  <si>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</si>
  <si>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</si>
  <si>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</si>
  <si>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</si>
  <si>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</si>
  <si>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法適用企業</t>
    <phoneticPr fontId="5"/>
  </si>
  <si>
    <t>美里町病院事業会計</t>
    <phoneticPr fontId="5"/>
  </si>
  <si>
    <t>美里町公共下水道事業特別会計</t>
    <phoneticPr fontId="5"/>
  </si>
  <si>
    <t>法非適用企業</t>
    <phoneticPr fontId="5"/>
  </si>
  <si>
    <t>美里町農業集落排水事業特別会計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</si>
  <si>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</si>
  <si>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</si>
  <si>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</si>
  <si>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</si>
  <si>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</si>
  <si>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</si>
  <si>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</si>
  <si>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</si>
  <si>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</si>
  <si>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</si>
  <si>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</si>
  <si>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</si>
  <si>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</si>
  <si>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</si>
  <si>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</si>
  <si>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</si>
  <si>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</si>
  <si>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</si>
  <si>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</si>
  <si>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</si>
  <si>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</si>
  <si>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</si>
  <si>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</si>
  <si>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</si>
  <si>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</si>
  <si>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</si>
  <si>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</si>
  <si>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</si>
  <si>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</si>
  <si>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</si>
  <si>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</si>
  <si>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</si>
  <si>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</si>
  <si>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</si>
  <si>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</si>
  <si>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</si>
  <si>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</si>
  <si>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</si>
  <si>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</si>
  <si>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</si>
  <si>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</si>
  <si>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</si>
  <si>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</si>
  <si>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</si>
  <si>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</si>
  <si>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</si>
  <si>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</si>
  <si>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</si>
  <si>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</si>
  <si>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</si>
  <si>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</si>
  <si>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</si>
  <si>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</si>
  <si>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</si>
  <si>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</si>
  <si>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</si>
  <si>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</si>
  <si>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</si>
  <si>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</si>
  <si>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</si>
  <si>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</si>
  <si>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</si>
  <si>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</si>
  <si>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</si>
  <si>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</si>
  <si>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</si>
  <si>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</si>
  <si>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</si>
  <si>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</si>
  <si>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</si>
  <si>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</si>
  <si>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</si>
  <si>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</si>
  <si>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</si>
  <si>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</si>
  <si>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</si>
  <si>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</si>
  <si>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</si>
  <si>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</si>
  <si>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</si>
  <si>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</si>
  <si>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</si>
  <si>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</si>
  <si>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</si>
  <si>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</si>
  <si>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</si>
  <si>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</si>
  <si>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</si>
  <si>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</si>
  <si>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</si>
  <si>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</si>
  <si>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</si>
  <si>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</si>
  <si>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</si>
  <si>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</si>
  <si>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</si>
  <si>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</si>
  <si>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</si>
  <si>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</si>
  <si>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</si>
  <si>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</si>
  <si>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</si>
  <si>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</si>
  <si>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</si>
  <si>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</si>
  <si>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</si>
  <si>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</si>
  <si>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</si>
  <si>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</si>
  <si>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</si>
  <si>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</si>
  <si>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</si>
  <si>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</si>
  <si>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</si>
  <si>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</si>
  <si>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</si>
  <si>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</si>
  <si>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</si>
  <si>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</si>
  <si>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</si>
  <si>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</si>
  <si>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</si>
  <si>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</si>
  <si>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</si>
  <si>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</si>
  <si>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</si>
  <si>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</si>
  <si>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</si>
  <si>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</si>
  <si>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</si>
  <si>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</si>
  <si>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</si>
  <si>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</si>
  <si>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0.59</t>
  </si>
  <si>
    <t>美里町水道事業会計</t>
  </si>
  <si>
    <t>美里町病院事業会計</t>
  </si>
  <si>
    <t>一般会計</t>
  </si>
  <si>
    <t>国民健康保険特別会計</t>
  </si>
  <si>
    <t>介護保険特別会計</t>
  </si>
  <si>
    <t>美里町公共下水道事業特別会計</t>
  </si>
  <si>
    <t>美里町農業集落排水事業特別会計</t>
  </si>
  <si>
    <t>後期高齢者医療特別会計</t>
  </si>
  <si>
    <t>その他会計（赤字）</t>
  </si>
  <si>
    <t>その他会計（黒字）</t>
  </si>
  <si>
    <t>-</t>
    <phoneticPr fontId="2"/>
  </si>
  <si>
    <t>-</t>
    <phoneticPr fontId="2"/>
  </si>
  <si>
    <t>宮城県市町村職員退職手当組合</t>
    <phoneticPr fontId="2"/>
  </si>
  <si>
    <t>-</t>
    <phoneticPr fontId="2"/>
  </si>
  <si>
    <t>宮城県市町村非常勤消防団員補償報償組合</t>
  </si>
  <si>
    <t>大崎地域広域行政事務組合</t>
  </si>
  <si>
    <t>宮城県市町村自治振興センター</t>
  </si>
  <si>
    <t>宮城県後期高齢者医療広域連合</t>
  </si>
  <si>
    <t>-</t>
    <phoneticPr fontId="2"/>
  </si>
  <si>
    <t>-</t>
    <phoneticPr fontId="2"/>
  </si>
  <si>
    <t>-</t>
    <phoneticPr fontId="2"/>
  </si>
  <si>
    <t>南郷ふれあい公社</t>
    <rPh sb="0" eb="2">
      <t>ナンゴウ</t>
    </rPh>
    <rPh sb="6" eb="8">
      <t>コウシャ</t>
    </rPh>
    <phoneticPr fontId="2"/>
  </si>
  <si>
    <t>とんたろう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</si>
</sst>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59537</c:v>
                </c:pt>
                <c:pt idx="1">
                  <c:v>59104</c:v>
                </c:pt>
                <c:pt idx="2">
                  <c:v>27958</c:v>
                </c:pt>
                <c:pt idx="3">
                  <c:v>67307</c:v>
                </c:pt>
                <c:pt idx="4">
                  <c:v>58133</c:v>
                </c:pt>
              </c:numCache>
            </c:numRef>
          </c:val>
          <c:smooth val="0"/>
        </c:ser>
        <c:dLbls>
          <c:showLegendKey val="0"/>
          <c:showVal val="0"/>
          <c:showCatName val="0"/>
          <c:showSerName val="0"/>
          <c:showPercent val="0"/>
          <c:showBubbleSize val="0"/>
        </c:dLbls>
        <c:marker val="1"/>
        <c:smooth val="0"/>
        <c:axId val="179773440"/>
        <c:axId val="179775360"/>
      </c:lineChart>
      <c:catAx>
        <c:axId val="179773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775360"/>
        <c:crosses val="autoZero"/>
        <c:auto val="1"/>
        <c:lblAlgn val="ctr"/>
        <c:lblOffset val="100"/>
        <c:tickLblSkip val="1"/>
        <c:tickMarkSkip val="1"/>
        <c:noMultiLvlLbl val="0"/>
      </c:catAx>
      <c:valAx>
        <c:axId val="1797753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77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2.9</c:v>
                </c:pt>
                <c:pt idx="1">
                  <c:v>4.07</c:v>
                </c:pt>
                <c:pt idx="2">
                  <c:v>3.1</c:v>
                </c:pt>
                <c:pt idx="3">
                  <c:v>2.6</c:v>
                </c:pt>
                <c:pt idx="4">
                  <c:v>3.18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8.3800000000000008</c:v>
                </c:pt>
                <c:pt idx="1">
                  <c:v>10.31</c:v>
                </c:pt>
                <c:pt idx="2">
                  <c:v>16.86</c:v>
                </c:pt>
                <c:pt idx="3">
                  <c:v>18.809999999999999</c:v>
                </c:pt>
                <c:pt idx="4">
                  <c:v>19.07</c:v>
                </c:pt>
              </c:numCache>
            </c:numRef>
          </c:val>
        </c:ser>
        <c:dLbls>
          <c:showLegendKey val="0"/>
          <c:showVal val="0"/>
          <c:showCatName val="0"/>
          <c:showSerName val="0"/>
          <c:showPercent val="0"/>
          <c:showBubbleSize val="0"/>
        </c:dLbls>
        <c:gapWidth val="250"/>
        <c:overlap val="100"/>
        <c:axId val="188891136"/>
        <c:axId val="188893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1.34</c:v>
                </c:pt>
                <c:pt idx="1">
                  <c:v>2.0699999999999998</c:v>
                </c:pt>
                <c:pt idx="2">
                  <c:v>2.83</c:v>
                </c:pt>
                <c:pt idx="3">
                  <c:v>-0.59</c:v>
                </c:pt>
                <c:pt idx="4">
                  <c:v>0.13</c:v>
                </c:pt>
              </c:numCache>
            </c:numRef>
          </c:val>
          <c:smooth val="0"/>
        </c:ser>
        <c:dLbls>
          <c:showLegendKey val="0"/>
          <c:showVal val="0"/>
          <c:showCatName val="0"/>
          <c:showSerName val="0"/>
          <c:showPercent val="0"/>
          <c:showBubbleSize val="0"/>
        </c:dLbls>
        <c:marker val="1"/>
        <c:smooth val="0"/>
        <c:axId val="188891136"/>
        <c:axId val="188893056"/>
      </c:lineChart>
      <c:catAx>
        <c:axId val="1888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893056"/>
        <c:crosses val="autoZero"/>
        <c:auto val="1"/>
        <c:lblAlgn val="ctr"/>
        <c:lblOffset val="100"/>
        <c:tickLblSkip val="1"/>
        <c:tickMarkSkip val="1"/>
        <c:noMultiLvlLbl val="0"/>
      </c:catAx>
      <c:valAx>
        <c:axId val="18889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0.03</c:v>
                </c:pt>
                <c:pt idx="8">
                  <c:v>#N/A</c:v>
                </c:pt>
                <c:pt idx="9">
                  <c:v>0.02</c:v>
                </c:pt>
              </c:numCache>
            </c:numRef>
          </c:val>
        </c:ser>
        <c:ser>
          <c:idx val="3"/>
          <c:order val="3"/>
          <c:tx>
            <c:strRef>
              <c:f>データシート!$A$30</c:f>
              <c:strCache>
                <c:ptCount val="1"/>
                <c:pt idx="0">
                  <c:v>美里町農業集落排水事業特別会計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0.31</c:v>
                </c:pt>
                <c:pt idx="4">
                  <c:v>#N/A</c:v>
                </c:pt>
                <c:pt idx="5">
                  <c:v>0.79</c:v>
                </c:pt>
                <c:pt idx="6">
                  <c:v>#N/A</c:v>
                </c:pt>
                <c:pt idx="7">
                  <c:v>0.04</c:v>
                </c:pt>
                <c:pt idx="8">
                  <c:v>#N/A</c:v>
                </c:pt>
                <c:pt idx="9">
                  <c:v>0.08</c:v>
                </c:pt>
              </c:numCache>
            </c:numRef>
          </c:val>
        </c:ser>
        <c:ser>
          <c:idx val="4"/>
          <c:order val="4"/>
          <c:tx>
            <c:strRef>
              <c:f>データシート!$A$31</c:f>
              <c:strCache>
                <c:ptCount val="1"/>
                <c:pt idx="0">
                  <c:v>美里町公共下水道事業特別会計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0.24</c:v>
                </c:pt>
                <c:pt idx="4">
                  <c:v>#N/A</c:v>
                </c:pt>
                <c:pt idx="5">
                  <c:v>0.8</c:v>
                </c:pt>
                <c:pt idx="6">
                  <c:v>#N/A</c:v>
                </c:pt>
                <c:pt idx="7">
                  <c:v>0.22</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0.61</c:v>
                </c:pt>
                <c:pt idx="2">
                  <c:v>#N/A</c:v>
                </c:pt>
                <c:pt idx="3">
                  <c:v>0.79</c:v>
                </c:pt>
                <c:pt idx="4">
                  <c:v>#N/A</c:v>
                </c:pt>
                <c:pt idx="5">
                  <c:v>0.61</c:v>
                </c:pt>
                <c:pt idx="6">
                  <c:v>#N/A</c:v>
                </c:pt>
                <c:pt idx="7">
                  <c:v>0.69</c:v>
                </c:pt>
                <c:pt idx="8">
                  <c:v>#N/A</c:v>
                </c:pt>
                <c:pt idx="9">
                  <c:v>0.93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1.88</c:v>
                </c:pt>
                <c:pt idx="2">
                  <c:v>#N/A</c:v>
                </c:pt>
                <c:pt idx="3">
                  <c:v>3.72</c:v>
                </c:pt>
                <c:pt idx="4">
                  <c:v>#N/A</c:v>
                </c:pt>
                <c:pt idx="5">
                  <c:v>2.37</c:v>
                </c:pt>
                <c:pt idx="6">
                  <c:v>#N/A</c:v>
                </c:pt>
                <c:pt idx="7">
                  <c:v>2.76</c:v>
                </c:pt>
                <c:pt idx="8">
                  <c:v>#N/A</c:v>
                </c:pt>
                <c:pt idx="9">
                  <c:v>2.75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2.89</c:v>
                </c:pt>
                <c:pt idx="2">
                  <c:v>#N/A</c:v>
                </c:pt>
                <c:pt idx="3">
                  <c:v>4.07</c:v>
                </c:pt>
                <c:pt idx="4">
                  <c:v>#N/A</c:v>
                </c:pt>
                <c:pt idx="5">
                  <c:v>3.1</c:v>
                </c:pt>
                <c:pt idx="6">
                  <c:v>#N/A</c:v>
                </c:pt>
                <c:pt idx="7">
                  <c:v>2.6</c:v>
                </c:pt>
                <c:pt idx="8">
                  <c:v>#N/A</c:v>
                </c:pt>
                <c:pt idx="9">
                  <c:v>3.18</c:v>
                </c:pt>
              </c:numCache>
            </c:numRef>
          </c:val>
        </c:ser>
        <c:ser>
          <c:idx val="8"/>
          <c:order val="8"/>
          <c:tx>
            <c:strRef>
              <c:f>データシート!$A$35</c:f>
              <c:strCache>
                <c:ptCount val="1"/>
                <c:pt idx="0">
                  <c:v>美里町病院事業会計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4.47</c:v>
                </c:pt>
                <c:pt idx="2">
                  <c:v>#N/A</c:v>
                </c:pt>
                <c:pt idx="3">
                  <c:v>4.2699999999999996</c:v>
                </c:pt>
                <c:pt idx="4">
                  <c:v>#N/A</c:v>
                </c:pt>
                <c:pt idx="5">
                  <c:v>4.5599999999999996</c:v>
                </c:pt>
                <c:pt idx="6">
                  <c:v>#N/A</c:v>
                </c:pt>
                <c:pt idx="7">
                  <c:v>4.8499999999999996</c:v>
                </c:pt>
                <c:pt idx="8">
                  <c:v>#N/A</c:v>
                </c:pt>
                <c:pt idx="9">
                  <c:v>4.8499999999999996</c:v>
                </c:pt>
              </c:numCache>
            </c:numRef>
          </c:val>
        </c:ser>
        <c:ser>
          <c:idx val="9"/>
          <c:order val="9"/>
          <c:tx>
            <c:strRef>
              <c:f>データシート!$A$36</c:f>
              <c:strCache>
                <c:ptCount val="1"/>
                <c:pt idx="0">
                  <c:v>美里町水道事業会計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8.4600000000000009</c:v>
                </c:pt>
                <c:pt idx="2">
                  <c:v>#N/A</c:v>
                </c:pt>
                <c:pt idx="3">
                  <c:v>8.7100000000000009</c:v>
                </c:pt>
                <c:pt idx="4">
                  <c:v>#N/A</c:v>
                </c:pt>
                <c:pt idx="5">
                  <c:v>8.15</c:v>
                </c:pt>
                <c:pt idx="6">
                  <c:v>#N/A</c:v>
                </c:pt>
                <c:pt idx="7">
                  <c:v>7.74</c:v>
                </c:pt>
                <c:pt idx="8">
                  <c:v>#N/A</c:v>
                </c:pt>
                <c:pt idx="9">
                  <c:v>6.95</c:v>
                </c:pt>
              </c:numCache>
            </c:numRef>
          </c:val>
        </c:ser>
        <c:dLbls>
          <c:showLegendKey val="0"/>
          <c:showVal val="0"/>
          <c:showCatName val="0"/>
          <c:showSerName val="0"/>
          <c:showPercent val="0"/>
          <c:showBubbleSize val="0"/>
        </c:dLbls>
        <c:gapWidth val="150"/>
        <c:overlap val="100"/>
        <c:axId val="179914624"/>
        <c:axId val="179916160"/>
      </c:barChart>
      <c:catAx>
        <c:axId val="17991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916160"/>
        <c:crosses val="autoZero"/>
        <c:auto val="1"/>
        <c:lblAlgn val="ctr"/>
        <c:lblOffset val="100"/>
        <c:tickLblSkip val="1"/>
        <c:tickMarkSkip val="1"/>
        <c:noMultiLvlLbl val="0"/>
      </c:catAx>
      <c:valAx>
        <c:axId val="17991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1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1098</c:v>
                </c:pt>
                <c:pt idx="5">
                  <c:v>1118</c:v>
                </c:pt>
                <c:pt idx="8">
                  <c:v>1262</c:v>
                </c:pt>
                <c:pt idx="11">
                  <c:v>1309</c:v>
                </c:pt>
                <c:pt idx="14">
                  <c:v>1354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145</c:v>
                </c:pt>
                <c:pt idx="3">
                  <c:v>180</c:v>
                </c:pt>
                <c:pt idx="6">
                  <c:v>58</c:v>
                </c:pt>
                <c:pt idx="9">
                  <c:v>53</c:v>
                </c:pt>
                <c:pt idx="12">
                  <c:v>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73</c:v>
                </c:pt>
                <c:pt idx="3">
                  <c:v>70</c:v>
                </c:pt>
                <c:pt idx="6">
                  <c:v>61</c:v>
                </c:pt>
                <c:pt idx="9">
                  <c:v>29</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535</c:v>
                </c:pt>
                <c:pt idx="3">
                  <c:v>494</c:v>
                </c:pt>
                <c:pt idx="6">
                  <c:v>466</c:v>
                </c:pt>
                <c:pt idx="9">
                  <c:v>516</c:v>
                </c:pt>
                <c:pt idx="12">
                  <c:v>480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1288</c:v>
                </c:pt>
                <c:pt idx="3">
                  <c:v>1285</c:v>
                </c:pt>
                <c:pt idx="6">
                  <c:v>1603</c:v>
                </c:pt>
                <c:pt idx="9">
                  <c:v>1583</c:v>
                </c:pt>
                <c:pt idx="12">
                  <c:v>1590</c:v>
                </c:pt>
              </c:numCache>
            </c:numRef>
          </c:val>
        </c:ser>
        <c:dLbls>
          <c:showLegendKey val="0"/>
          <c:showVal val="0"/>
          <c:showCatName val="0"/>
          <c:showSerName val="0"/>
          <c:showPercent val="0"/>
          <c:showBubbleSize val="0"/>
        </c:dLbls>
        <c:gapWidth val="100"/>
        <c:overlap val="100"/>
        <c:axId val="188802560"/>
        <c:axId val="18880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943</c:v>
                </c:pt>
                <c:pt idx="2">
                  <c:v>#N/A</c:v>
                </c:pt>
                <c:pt idx="3">
                  <c:v>#N/A</c:v>
                </c:pt>
                <c:pt idx="4">
                  <c:v>913</c:v>
                </c:pt>
                <c:pt idx="5">
                  <c:v>#N/A</c:v>
                </c:pt>
                <c:pt idx="6">
                  <c:v>#N/A</c:v>
                </c:pt>
                <c:pt idx="7">
                  <c:v>926</c:v>
                </c:pt>
                <c:pt idx="8">
                  <c:v>#N/A</c:v>
                </c:pt>
                <c:pt idx="9">
                  <c:v>#N/A</c:v>
                </c:pt>
                <c:pt idx="10">
                  <c:v>872</c:v>
                </c:pt>
                <c:pt idx="11">
                  <c:v>#N/A</c:v>
                </c:pt>
                <c:pt idx="12">
                  <c:v>#N/A</c:v>
                </c:pt>
                <c:pt idx="13">
                  <c:v>783</c:v>
                </c:pt>
                <c:pt idx="14">
                  <c:v>#N/A</c:v>
                </c:pt>
              </c:numCache>
            </c:numRef>
          </c:val>
          <c:smooth val="0"/>
        </c:ser>
        <c:dLbls>
          <c:showLegendKey val="0"/>
          <c:showVal val="0"/>
          <c:showCatName val="0"/>
          <c:showSerName val="0"/>
          <c:showPercent val="0"/>
          <c:showBubbleSize val="0"/>
        </c:dLbls>
        <c:marker val="1"/>
        <c:smooth val="0"/>
        <c:axId val="188802560"/>
        <c:axId val="188804480"/>
      </c:lineChart>
      <c:catAx>
        <c:axId val="1888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804480"/>
        <c:crosses val="autoZero"/>
        <c:auto val="1"/>
        <c:lblAlgn val="ctr"/>
        <c:lblOffset val="100"/>
        <c:tickLblSkip val="1"/>
        <c:tickMarkSkip val="1"/>
        <c:noMultiLvlLbl val="0"/>
      </c:catAx>
      <c:valAx>
        <c:axId val="18880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8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12722</c:v>
                </c:pt>
                <c:pt idx="5">
                  <c:v>12719</c:v>
                </c:pt>
                <c:pt idx="8">
                  <c:v>13777</c:v>
                </c:pt>
                <c:pt idx="11">
                  <c:v>13908</c:v>
                </c:pt>
                <c:pt idx="14">
                  <c:v>13791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2012</c:v>
                </c:pt>
                <c:pt idx="5">
                  <c:v>2056</c:v>
                </c:pt>
                <c:pt idx="8">
                  <c:v>2105</c:v>
                </c:pt>
                <c:pt idx="11">
                  <c:v>2046</c:v>
                </c:pt>
                <c:pt idx="14">
                  <c:v>1999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2219</c:v>
                </c:pt>
                <c:pt idx="5">
                  <c:v>2460</c:v>
                </c:pt>
                <c:pt idx="8">
                  <c:v>2978</c:v>
                </c:pt>
                <c:pt idx="11">
                  <c:v>3186</c:v>
                </c:pt>
                <c:pt idx="14">
                  <c:v>3258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2808</c:v>
                </c:pt>
                <c:pt idx="3">
                  <c:v>2693</c:v>
                </c:pt>
                <c:pt idx="6">
                  <c:v>2629</c:v>
                </c:pt>
                <c:pt idx="9">
                  <c:v>2531</c:v>
                </c:pt>
                <c:pt idx="12">
                  <c:v>2548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276</c:v>
                </c:pt>
                <c:pt idx="3">
                  <c:v>254</c:v>
                </c:pt>
                <c:pt idx="6">
                  <c:v>263</c:v>
                </c:pt>
                <c:pt idx="9">
                  <c:v>231</c:v>
                </c:pt>
                <c:pt idx="12">
                  <c:v>197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7571</c:v>
                </c:pt>
                <c:pt idx="3">
                  <c:v>7431</c:v>
                </c:pt>
                <c:pt idx="6">
                  <c:v>7256</c:v>
                </c:pt>
                <c:pt idx="9">
                  <c:v>7112</c:v>
                </c:pt>
                <c:pt idx="12">
                  <c:v>7053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1035</c:v>
                </c:pt>
                <c:pt idx="3">
                  <c:v>255</c:v>
                </c:pt>
                <c:pt idx="6">
                  <c:v>203</c:v>
                </c:pt>
                <c:pt idx="9">
                  <c:v>151</c:v>
                </c:pt>
                <c:pt idx="12">
                  <c:v>101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12655</c:v>
                </c:pt>
                <c:pt idx="3">
                  <c:v>14458</c:v>
                </c:pt>
                <c:pt idx="6">
                  <c:v>13942</c:v>
                </c:pt>
                <c:pt idx="9">
                  <c:v>14038</c:v>
                </c:pt>
                <c:pt idx="12">
                  <c:v>13677</c:v>
                </c:pt>
              </c:numCache>
            </c:numRef>
          </c:val>
        </c:ser>
        <c:dLbls>
          <c:showLegendKey val="0"/>
          <c:showVal val="0"/>
          <c:showCatName val="0"/>
          <c:showSerName val="0"/>
          <c:showPercent val="0"/>
          <c:showBubbleSize val="0"/>
        </c:dLbls>
        <c:gapWidth val="100"/>
        <c:overlap val="100"/>
        <c:axId val="188661760"/>
        <c:axId val="18866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7397</c:v>
                </c:pt>
                <c:pt idx="2">
                  <c:v>#N/A</c:v>
                </c:pt>
                <c:pt idx="3">
                  <c:v>#N/A</c:v>
                </c:pt>
                <c:pt idx="4">
                  <c:v>7860</c:v>
                </c:pt>
                <c:pt idx="5">
                  <c:v>#N/A</c:v>
                </c:pt>
                <c:pt idx="6">
                  <c:v>#N/A</c:v>
                </c:pt>
                <c:pt idx="7">
                  <c:v>5433</c:v>
                </c:pt>
                <c:pt idx="8">
                  <c:v>#N/A</c:v>
                </c:pt>
                <c:pt idx="9">
                  <c:v>#N/A</c:v>
                </c:pt>
                <c:pt idx="10">
                  <c:v>4923</c:v>
                </c:pt>
                <c:pt idx="11">
                  <c:v>#N/A</c:v>
                </c:pt>
                <c:pt idx="12">
                  <c:v>#N/A</c:v>
                </c:pt>
                <c:pt idx="13">
                  <c:v>4528</c:v>
                </c:pt>
                <c:pt idx="14">
                  <c:v>#N/A</c:v>
                </c:pt>
              </c:numCache>
            </c:numRef>
          </c:val>
          <c:smooth val="0"/>
        </c:ser>
        <c:dLbls>
          <c:showLegendKey val="0"/>
          <c:showVal val="0"/>
          <c:showCatName val="0"/>
          <c:showSerName val="0"/>
          <c:showPercent val="0"/>
          <c:showBubbleSize val="0"/>
        </c:dLbls>
        <c:marker val="1"/>
        <c:smooth val="0"/>
        <c:axId val="188661760"/>
        <c:axId val="188663680"/>
      </c:lineChart>
      <c:catAx>
        <c:axId val="1886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663680"/>
        <c:crosses val="autoZero"/>
        <c:auto val="1"/>
        <c:lblAlgn val="ctr"/>
        <c:lblOffset val="100"/>
        <c:tickLblSkip val="1"/>
        <c:tickMarkSkip val="1"/>
        <c:noMultiLvlLbl val="0"/>
      </c:catAx>
      <c:valAx>
        <c:axId val="18866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66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25,237
25,160
75.06
11,145,163
10,860,900
229,577
7,220,917
13,676,829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東日本大震災の影響による税収の減少や公債費の伸びによる基準財政需要額の増加などから類似団体平均を下回っている。</a:t>
          </a:r>
          <a:endParaRPr kumimoji="1" lang="en-US" altLang="ja-JP" sz="1300">
            <a:latin typeface="ＭＳ Ｐゴシック"/>
          </a:endParaRPr>
        </a:p>
        <a:p>
          <a:r>
            <a:rPr kumimoji="1" lang="ja-JP" altLang="en-US" sz="1300">
              <a:latin typeface="ＭＳ Ｐゴシック"/>
            </a:rPr>
            <a:t>事務事業の見直しにより歳出の削減を行うとともに、使用料等の見直しなど歳入確保に努めていく必要がある。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111478</xdr:rowOff>
    </xdr:from>
    <xdr:to>
      <xdr:col>7</xdr:col>
      <xdr:colOff>152400</xdr:colOff>
      <xdr:row>44</xdr:row>
      <xdr:rowOff>124883</xdr:rowOff>
    </xdr:to>
    <xdr:cxnSp macro="">
      <xdr:nvCxnSpPr>
        <xdr:cNvPr id="68" name="直線コネクタ 67"/>
        <xdr:cNvCxnSpPr/>
      </xdr:nvCxnSpPr>
      <xdr:spPr>
        <a:xfrm>
          <a:off x="4114800" y="765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98072</xdr:rowOff>
    </xdr:from>
    <xdr:to>
      <xdr:col>6</xdr:col>
      <xdr:colOff>0</xdr:colOff>
      <xdr:row>44</xdr:row>
      <xdr:rowOff>111478</xdr:rowOff>
    </xdr:to>
    <xdr:cxnSp macro="">
      <xdr:nvCxnSpPr>
        <xdr:cNvPr id="71" name="直線コネクタ 70"/>
        <xdr:cNvCxnSpPr/>
      </xdr:nvCxnSpPr>
      <xdr:spPr>
        <a:xfrm>
          <a:off x="3225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98072</xdr:rowOff>
    </xdr:to>
    <xdr:cxnSp macro="">
      <xdr:nvCxnSpPr>
        <xdr:cNvPr id="74" name="直線コネクタ 73"/>
        <xdr:cNvCxnSpPr/>
      </xdr:nvCxnSpPr>
      <xdr:spPr>
        <a:xfrm>
          <a:off x="2336800" y="760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57855</xdr:rowOff>
    </xdr:to>
    <xdr:cxnSp macro="">
      <xdr:nvCxnSpPr>
        <xdr:cNvPr id="77" name="直線コネクタ 76"/>
        <xdr:cNvCxnSpPr/>
      </xdr:nvCxnSpPr>
      <xdr:spPr>
        <a:xfrm>
          <a:off x="1447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9" name="円/楕円 88"/>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90" name="テキスト ボックス 89"/>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47272</xdr:rowOff>
    </xdr:from>
    <xdr:to>
      <xdr:col>4</xdr:col>
      <xdr:colOff>533400</xdr:colOff>
      <xdr:row>44</xdr:row>
      <xdr:rowOff>148872</xdr:rowOff>
    </xdr:to>
    <xdr:sp macro="" textlink="">
      <xdr:nvSpPr>
        <xdr:cNvPr id="91" name="円/楕円 90"/>
        <xdr:cNvSpPr/>
      </xdr:nvSpPr>
      <xdr:spPr>
        <a:xfrm>
          <a:off x="3175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133649</xdr:rowOff>
    </xdr:from>
    <xdr:ext cx="762000" cy="259045"/>
    <xdr:sp macro="" textlink="">
      <xdr:nvSpPr>
        <xdr:cNvPr id="92" name="テキスト ボックス 91"/>
        <xdr:cNvSpPr txBox="1"/>
      </xdr:nvSpPr>
      <xdr:spPr>
        <a:xfrm>
          <a:off x="2844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5" name="円/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2.1</a:t>
          </a:r>
          <a:r>
            <a:rPr kumimoji="1" lang="ja-JP" altLang="en-US" sz="1300">
              <a:latin typeface="ＭＳ Ｐゴシック"/>
            </a:rPr>
            <a:t>ポイント減少した要因として、職員の定員適正化に努めたことで、人件費に充当した一般財源の比率が減少したことがあげられる。今後も事務事業の見直し等を行い、健全な財政運営努めていく必要がある。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64</xdr:row>
      <xdr:rowOff>58674</xdr:rowOff>
    </xdr:to>
    <xdr:cxnSp macro="">
      <xdr:nvCxnSpPr>
        <xdr:cNvPr id="129" name="直線コネクタ 128"/>
        <xdr:cNvCxnSpPr/>
      </xdr:nvCxnSpPr>
      <xdr:spPr>
        <a:xfrm flipV="1">
          <a:off x="4114800" y="1093012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64</xdr:row>
      <xdr:rowOff>58674</xdr:rowOff>
    </xdr:to>
    <xdr:cxnSp macro="">
      <xdr:nvCxnSpPr>
        <xdr:cNvPr id="132" name="直線コネクタ 131"/>
        <xdr:cNvCxnSpPr/>
      </xdr:nvCxnSpPr>
      <xdr:spPr>
        <a:xfrm>
          <a:off x="3225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64</xdr:row>
      <xdr:rowOff>49022</xdr:rowOff>
    </xdr:to>
    <xdr:cxnSp macro="">
      <xdr:nvCxnSpPr>
        <xdr:cNvPr id="135" name="直線コネクタ 134"/>
        <xdr:cNvCxnSpPr/>
      </xdr:nvCxnSpPr>
      <xdr:spPr>
        <a:xfrm>
          <a:off x="2336800" y="1072743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97536</xdr:rowOff>
    </xdr:from>
    <xdr:to>
      <xdr:col>3</xdr:col>
      <xdr:colOff>279400</xdr:colOff>
      <xdr:row>63</xdr:row>
      <xdr:rowOff>152908</xdr:rowOff>
    </xdr:to>
    <xdr:cxnSp macro="">
      <xdr:nvCxnSpPr>
        <xdr:cNvPr id="138" name="直線コネクタ 137"/>
        <xdr:cNvCxnSpPr/>
      </xdr:nvCxnSpPr>
      <xdr:spPr>
        <a:xfrm flipV="1">
          <a:off x="1447800" y="1072743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8" name="円/楕円 147"/>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50055</xdr:rowOff>
    </xdr:from>
    <xdr:ext cx="762000" cy="259045"/>
    <xdr:sp macro="" textlink="">
      <xdr:nvSpPr>
        <xdr:cNvPr id="149"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7874</xdr:rowOff>
    </xdr:from>
    <xdr:to>
      <xdr:col>6</xdr:col>
      <xdr:colOff>50800</xdr:colOff>
      <xdr:row>64</xdr:row>
      <xdr:rowOff>109474</xdr:rowOff>
    </xdr:to>
    <xdr:sp macro="" textlink="">
      <xdr:nvSpPr>
        <xdr:cNvPr id="150" name="円/楕円 149"/>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51" name="テキスト ボックス 15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2" name="円/楕円 151"/>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3" name="テキスト ボックス 152"/>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6" name="円/楕円 155"/>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42435</xdr:rowOff>
    </xdr:from>
    <xdr:ext cx="762000" cy="259045"/>
    <xdr:sp macro="" textlink="">
      <xdr:nvSpPr>
        <xdr:cNvPr id="157" name="テキスト ボックス 156"/>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[129,372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東日本大震災の影響による物件費の増加により、一時的に人口</a:t>
          </a:r>
          <a:r>
            <a:rPr kumimoji="1" lang="en-US" altLang="ja-JP" sz="1300">
              <a:latin typeface="ＭＳ Ｐゴシック"/>
            </a:rPr>
            <a:t>1</a:t>
          </a:r>
          <a:r>
            <a:rPr kumimoji="1" lang="ja-JP" altLang="en-US" sz="1300">
              <a:latin typeface="ＭＳ Ｐゴシック"/>
            </a:rPr>
            <a:t>人当たりの決算額が増加したものの、東日本大震災に係る事業費がほぼ終了したことで、前年度より</a:t>
          </a:r>
          <a:r>
            <a:rPr kumimoji="1" lang="en-US" altLang="ja-JP" sz="1300">
              <a:latin typeface="ＭＳ Ｐゴシック"/>
            </a:rPr>
            <a:t>7,470</a:t>
          </a:r>
          <a:r>
            <a:rPr kumimoji="1" lang="ja-JP" altLang="en-US" sz="1300">
              <a:latin typeface="ＭＳ Ｐゴシック"/>
            </a:rPr>
            <a:t>円の減ととなった。しかしながら、類似団体平均をやや上回っており、コスト削減に向けた取組を進めていく必要がある。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31341</xdr:rowOff>
    </xdr:from>
    <xdr:to>
      <xdr:col>7</xdr:col>
      <xdr:colOff>152400</xdr:colOff>
      <xdr:row>81</xdr:row>
      <xdr:rowOff>61382</xdr:rowOff>
    </xdr:to>
    <xdr:cxnSp macro="">
      <xdr:nvCxnSpPr>
        <xdr:cNvPr id="192" name="直線コネクタ 191"/>
        <xdr:cNvCxnSpPr/>
      </xdr:nvCxnSpPr>
      <xdr:spPr>
        <a:xfrm flipV="1">
          <a:off x="4114800" y="13918791"/>
          <a:ext cx="838200" cy="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61382</xdr:rowOff>
    </xdr:from>
    <xdr:to>
      <xdr:col>6</xdr:col>
      <xdr:colOff>0</xdr:colOff>
      <xdr:row>82</xdr:row>
      <xdr:rowOff>56527</xdr:rowOff>
    </xdr:to>
    <xdr:cxnSp macro="">
      <xdr:nvCxnSpPr>
        <xdr:cNvPr id="195" name="直線コネクタ 194"/>
        <xdr:cNvCxnSpPr/>
      </xdr:nvCxnSpPr>
      <xdr:spPr>
        <a:xfrm flipV="1">
          <a:off x="3225800" y="13948832"/>
          <a:ext cx="889000" cy="1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155311</xdr:rowOff>
    </xdr:from>
    <xdr:to>
      <xdr:col>4</xdr:col>
      <xdr:colOff>482600</xdr:colOff>
      <xdr:row>82</xdr:row>
      <xdr:rowOff>56527</xdr:rowOff>
    </xdr:to>
    <xdr:cxnSp macro="">
      <xdr:nvCxnSpPr>
        <xdr:cNvPr id="198" name="直線コネクタ 197"/>
        <xdr:cNvCxnSpPr/>
      </xdr:nvCxnSpPr>
      <xdr:spPr>
        <a:xfrm>
          <a:off x="2336800" y="13871311"/>
          <a:ext cx="889000" cy="2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155311</xdr:rowOff>
    </xdr:from>
    <xdr:to>
      <xdr:col>3</xdr:col>
      <xdr:colOff>279400</xdr:colOff>
      <xdr:row>81</xdr:row>
      <xdr:rowOff>1725</xdr:rowOff>
    </xdr:to>
    <xdr:cxnSp macro="">
      <xdr:nvCxnSpPr>
        <xdr:cNvPr id="201" name="直線コネクタ 200"/>
        <xdr:cNvCxnSpPr/>
      </xdr:nvCxnSpPr>
      <xdr:spPr>
        <a:xfrm flipV="1">
          <a:off x="1447800" y="13871311"/>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151991</xdr:rowOff>
    </xdr:from>
    <xdr:to>
      <xdr:col>7</xdr:col>
      <xdr:colOff>203200</xdr:colOff>
      <xdr:row>81</xdr:row>
      <xdr:rowOff>82141</xdr:rowOff>
    </xdr:to>
    <xdr:sp macro="" textlink="">
      <xdr:nvSpPr>
        <xdr:cNvPr id="211" name="円/楕円 210"/>
        <xdr:cNvSpPr/>
      </xdr:nvSpPr>
      <xdr:spPr>
        <a:xfrm>
          <a:off x="4902200" y="138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124068</xdr:rowOff>
    </xdr:from>
    <xdr:ext cx="762000" cy="259045"/>
    <xdr:sp macro="" textlink="">
      <xdr:nvSpPr>
        <xdr:cNvPr id="212" name="人件費・物件費等の状況該当値テキスト"/>
        <xdr:cNvSpPr txBox="1"/>
      </xdr:nvSpPr>
      <xdr:spPr>
        <a:xfrm>
          <a:off x="5041900" y="1384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129,372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10582</xdr:rowOff>
    </xdr:from>
    <xdr:to>
      <xdr:col>6</xdr:col>
      <xdr:colOff>50800</xdr:colOff>
      <xdr:row>81</xdr:row>
      <xdr:rowOff>112182</xdr:rowOff>
    </xdr:to>
    <xdr:sp macro="" textlink="">
      <xdr:nvSpPr>
        <xdr:cNvPr id="213" name="円/楕円 212"/>
        <xdr:cNvSpPr/>
      </xdr:nvSpPr>
      <xdr:spPr>
        <a:xfrm>
          <a:off x="4064000" y="138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96959</xdr:rowOff>
    </xdr:from>
    <xdr:ext cx="736600" cy="259045"/>
    <xdr:sp macro="" textlink="">
      <xdr:nvSpPr>
        <xdr:cNvPr id="214" name="テキスト ボックス 213"/>
        <xdr:cNvSpPr txBox="1"/>
      </xdr:nvSpPr>
      <xdr:spPr>
        <a:xfrm>
          <a:off x="3733800" y="13984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5727</xdr:rowOff>
    </xdr:from>
    <xdr:to>
      <xdr:col>4</xdr:col>
      <xdr:colOff>533400</xdr:colOff>
      <xdr:row>82</xdr:row>
      <xdr:rowOff>107327</xdr:rowOff>
    </xdr:to>
    <xdr:sp macro="" textlink="">
      <xdr:nvSpPr>
        <xdr:cNvPr id="215" name="円/楕円 214"/>
        <xdr:cNvSpPr/>
      </xdr:nvSpPr>
      <xdr:spPr>
        <a:xfrm>
          <a:off x="3175000" y="14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92104</xdr:rowOff>
    </xdr:from>
    <xdr:ext cx="762000" cy="259045"/>
    <xdr:sp macro="" textlink="">
      <xdr:nvSpPr>
        <xdr:cNvPr id="216" name="テキスト ボックス 215"/>
        <xdr:cNvSpPr txBox="1"/>
      </xdr:nvSpPr>
      <xdr:spPr>
        <a:xfrm>
          <a:off x="2844800" y="1415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178,266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104511</xdr:rowOff>
    </xdr:from>
    <xdr:to>
      <xdr:col>3</xdr:col>
      <xdr:colOff>330200</xdr:colOff>
      <xdr:row>81</xdr:row>
      <xdr:rowOff>34661</xdr:rowOff>
    </xdr:to>
    <xdr:sp macro="" textlink="">
      <xdr:nvSpPr>
        <xdr:cNvPr id="217" name="円/楕円 216"/>
        <xdr:cNvSpPr/>
      </xdr:nvSpPr>
      <xdr:spPr>
        <a:xfrm>
          <a:off x="2286000" y="138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19438</xdr:rowOff>
    </xdr:from>
    <xdr:ext cx="762000" cy="259045"/>
    <xdr:sp macro="" textlink="">
      <xdr:nvSpPr>
        <xdr:cNvPr id="218" name="テキスト ボックス 217"/>
        <xdr:cNvSpPr txBox="1"/>
      </xdr:nvSpPr>
      <xdr:spPr>
        <a:xfrm>
          <a:off x="1955800" y="1390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122375</xdr:rowOff>
    </xdr:from>
    <xdr:to>
      <xdr:col>2</xdr:col>
      <xdr:colOff>127000</xdr:colOff>
      <xdr:row>81</xdr:row>
      <xdr:rowOff>52525</xdr:rowOff>
    </xdr:to>
    <xdr:sp macro="" textlink="">
      <xdr:nvSpPr>
        <xdr:cNvPr id="219" name="円/楕円 218"/>
        <xdr:cNvSpPr/>
      </xdr:nvSpPr>
      <xdr:spPr>
        <a:xfrm>
          <a:off x="1397000" y="138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37302</xdr:rowOff>
    </xdr:from>
    <xdr:ext cx="762000" cy="259045"/>
    <xdr:sp macro="" textlink="">
      <xdr:nvSpPr>
        <xdr:cNvPr id="220" name="テキスト ボックス 219"/>
        <xdr:cNvSpPr txBox="1"/>
      </xdr:nvSpPr>
      <xdr:spPr>
        <a:xfrm>
          <a:off x="1066800" y="139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国家公務員の時限的な給与改定特例法の措置により、一時的に</a:t>
          </a:r>
          <a:r>
            <a:rPr kumimoji="1" lang="en-US" altLang="ja-JP" sz="1300">
              <a:latin typeface="ＭＳ Ｐゴシック"/>
            </a:rPr>
            <a:t>100</a:t>
          </a:r>
          <a:r>
            <a:rPr kumimoji="1" lang="ja-JP" altLang="en-US" sz="1300">
              <a:latin typeface="ＭＳ Ｐゴシック"/>
            </a:rPr>
            <a:t>ポイント上回る状況にあったが、平成</a:t>
          </a:r>
          <a:r>
            <a:rPr kumimoji="1" lang="en-US" altLang="ja-JP" sz="1300">
              <a:latin typeface="ＭＳ Ｐゴシック"/>
            </a:rPr>
            <a:t>25</a:t>
          </a:r>
          <a:r>
            <a:rPr kumimoji="1" lang="ja-JP" altLang="en-US" sz="1300">
              <a:latin typeface="ＭＳ Ｐゴシック"/>
            </a:rPr>
            <a:t>年度には特例措置前の水準に戻った。類似団体平均と比較して低い水準にあるが、引き続き給与適正化に努めていく。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7874</xdr:rowOff>
    </xdr:from>
    <xdr:to>
      <xdr:col>24</xdr:col>
      <xdr:colOff>558800</xdr:colOff>
      <xdr:row>87</xdr:row>
      <xdr:rowOff>161798</xdr:rowOff>
    </xdr:to>
    <xdr:cxnSp macro="">
      <xdr:nvCxnSpPr>
        <xdr:cNvPr id="252" name="直線コネクタ 251"/>
        <xdr:cNvCxnSpPr/>
      </xdr:nvCxnSpPr>
      <xdr:spPr>
        <a:xfrm flipV="1">
          <a:off x="16179800" y="14238224"/>
          <a:ext cx="838200" cy="83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132842</xdr:rowOff>
    </xdr:from>
    <xdr:to>
      <xdr:col>23</xdr:col>
      <xdr:colOff>406400</xdr:colOff>
      <xdr:row>87</xdr:row>
      <xdr:rowOff>161798</xdr:rowOff>
    </xdr:to>
    <xdr:cxnSp macro="">
      <xdr:nvCxnSpPr>
        <xdr:cNvPr id="255" name="直線コネクタ 254"/>
        <xdr:cNvCxnSpPr/>
      </xdr:nvCxnSpPr>
      <xdr:spPr>
        <a:xfrm>
          <a:off x="15290800" y="150489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36830</xdr:rowOff>
    </xdr:from>
    <xdr:to>
      <xdr:col>22</xdr:col>
      <xdr:colOff>203200</xdr:colOff>
      <xdr:row>87</xdr:row>
      <xdr:rowOff>132842</xdr:rowOff>
    </xdr:to>
    <xdr:cxnSp macro="">
      <xdr:nvCxnSpPr>
        <xdr:cNvPr id="258" name="直線コネクタ 257"/>
        <xdr:cNvCxnSpPr/>
      </xdr:nvCxnSpPr>
      <xdr:spPr>
        <a:xfrm>
          <a:off x="14401800" y="14267180"/>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36830</xdr:rowOff>
    </xdr:from>
    <xdr:to>
      <xdr:col>21</xdr:col>
      <xdr:colOff>0</xdr:colOff>
      <xdr:row>83</xdr:row>
      <xdr:rowOff>75437</xdr:rowOff>
    </xdr:to>
    <xdr:cxnSp macro="">
      <xdr:nvCxnSpPr>
        <xdr:cNvPr id="261" name="直線コネクタ 260"/>
        <xdr:cNvCxnSpPr/>
      </xdr:nvCxnSpPr>
      <xdr:spPr>
        <a:xfrm flipV="1">
          <a:off x="13512800" y="142671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128524</xdr:rowOff>
    </xdr:from>
    <xdr:to>
      <xdr:col>24</xdr:col>
      <xdr:colOff>609600</xdr:colOff>
      <xdr:row>83</xdr:row>
      <xdr:rowOff>58674</xdr:rowOff>
    </xdr:to>
    <xdr:sp macro="" textlink="">
      <xdr:nvSpPr>
        <xdr:cNvPr id="271" name="円/楕円 270"/>
        <xdr:cNvSpPr/>
      </xdr:nvSpPr>
      <xdr:spPr>
        <a:xfrm>
          <a:off x="169672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145051</xdr:rowOff>
    </xdr:from>
    <xdr:ext cx="762000" cy="259045"/>
    <xdr:sp macro="" textlink="">
      <xdr:nvSpPr>
        <xdr:cNvPr id="272" name="給与水準   （国との比較）該当値テキスト"/>
        <xdr:cNvSpPr txBox="1"/>
      </xdr:nvSpPr>
      <xdr:spPr>
        <a:xfrm>
          <a:off x="17106900" y="1403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110998</xdr:rowOff>
    </xdr:from>
    <xdr:to>
      <xdr:col>23</xdr:col>
      <xdr:colOff>457200</xdr:colOff>
      <xdr:row>88</xdr:row>
      <xdr:rowOff>41148</xdr:rowOff>
    </xdr:to>
    <xdr:sp macro="" textlink="">
      <xdr:nvSpPr>
        <xdr:cNvPr id="273" name="円/楕円 272"/>
        <xdr:cNvSpPr/>
      </xdr:nvSpPr>
      <xdr:spPr>
        <a:xfrm>
          <a:off x="16129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51325</xdr:rowOff>
    </xdr:from>
    <xdr:ext cx="736600" cy="259045"/>
    <xdr:sp macro="" textlink="">
      <xdr:nvSpPr>
        <xdr:cNvPr id="274" name="テキスト ボックス 273"/>
        <xdr:cNvSpPr txBox="1"/>
      </xdr:nvSpPr>
      <xdr:spPr>
        <a:xfrm>
          <a:off x="15798800" y="1479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82042</xdr:rowOff>
    </xdr:from>
    <xdr:to>
      <xdr:col>22</xdr:col>
      <xdr:colOff>254000</xdr:colOff>
      <xdr:row>88</xdr:row>
      <xdr:rowOff>12192</xdr:rowOff>
    </xdr:to>
    <xdr:sp macro="" textlink="">
      <xdr:nvSpPr>
        <xdr:cNvPr id="275" name="円/楕円 274"/>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22369</xdr:rowOff>
    </xdr:from>
    <xdr:ext cx="762000" cy="259045"/>
    <xdr:sp macro="" textlink="">
      <xdr:nvSpPr>
        <xdr:cNvPr id="276" name="テキスト ボックス 275"/>
        <xdr:cNvSpPr txBox="1"/>
      </xdr:nvSpPr>
      <xdr:spPr>
        <a:xfrm>
          <a:off x="14909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157480</xdr:rowOff>
    </xdr:from>
    <xdr:to>
      <xdr:col>21</xdr:col>
      <xdr:colOff>50800</xdr:colOff>
      <xdr:row>83</xdr:row>
      <xdr:rowOff>87630</xdr:rowOff>
    </xdr:to>
    <xdr:sp macro="" textlink="">
      <xdr:nvSpPr>
        <xdr:cNvPr id="277" name="円/楕円 276"/>
        <xdr:cNvSpPr/>
      </xdr:nvSpPr>
      <xdr:spPr>
        <a:xfrm>
          <a:off x="14351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97807</xdr:rowOff>
    </xdr:from>
    <xdr:ext cx="762000" cy="259045"/>
    <xdr:sp macro="" textlink="">
      <xdr:nvSpPr>
        <xdr:cNvPr id="278" name="テキスト ボックス 277"/>
        <xdr:cNvSpPr txBox="1"/>
      </xdr:nvSpPr>
      <xdr:spPr>
        <a:xfrm>
          <a:off x="14020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24637</xdr:rowOff>
    </xdr:from>
    <xdr:to>
      <xdr:col>19</xdr:col>
      <xdr:colOff>533400</xdr:colOff>
      <xdr:row>83</xdr:row>
      <xdr:rowOff>126237</xdr:rowOff>
    </xdr:to>
    <xdr:sp macro="" textlink="">
      <xdr:nvSpPr>
        <xdr:cNvPr id="279" name="円/楕円 278"/>
        <xdr:cNvSpPr/>
      </xdr:nvSpPr>
      <xdr:spPr>
        <a:xfrm>
          <a:off x="134620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136414</xdr:rowOff>
    </xdr:from>
    <xdr:ext cx="762000" cy="259045"/>
    <xdr:sp macro="" textlink="">
      <xdr:nvSpPr>
        <xdr:cNvPr id="280" name="テキスト ボックス 279"/>
        <xdr:cNvSpPr txBox="1"/>
      </xdr:nvSpPr>
      <xdr:spPr>
        <a:xfrm>
          <a:off x="13131800" y="140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美里町第２次定員適正化計画により、職員の定員適正化に努めたことで、年々</a:t>
          </a:r>
          <a:r>
            <a:rPr kumimoji="1" lang="ja-JP" altLang="en-US" sz="1300">
              <a:solidFill>
                <a:schemeClr val="dk1"/>
              </a:solidFill>
              <a:effectLst/>
              <a:latin typeface="+mn-lt"/>
              <a:ea typeface="+mn-ea"/>
              <a:cs typeface="+mn-cs"/>
            </a:rPr>
            <a:t>類似団体平均</a:t>
          </a:r>
          <a:r>
            <a:rPr kumimoji="1" lang="ja-JP" altLang="ja-JP" sz="1300">
              <a:solidFill>
                <a:schemeClr val="dk1"/>
              </a:solidFill>
              <a:effectLst/>
              <a:latin typeface="+mn-lt"/>
              <a:ea typeface="+mn-ea"/>
              <a:cs typeface="+mn-cs"/>
            </a:rPr>
            <a:t>に近づいている。</a:t>
          </a:r>
          <a:r>
            <a:rPr kumimoji="1" lang="ja-JP" altLang="en-US" sz="1300">
              <a:solidFill>
                <a:schemeClr val="dk1"/>
              </a:solidFill>
              <a:effectLst/>
              <a:latin typeface="+mn-lt"/>
              <a:ea typeface="+mn-ea"/>
              <a:cs typeface="+mn-cs"/>
            </a:rPr>
            <a:t>今後も組織機構の見直しやアウトソーシングの活用を図っていく。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66524</xdr:rowOff>
    </xdr:to>
    <xdr:cxnSp macro="">
      <xdr:nvCxnSpPr>
        <xdr:cNvPr id="317" name="直線コネクタ 316"/>
        <xdr:cNvCxnSpPr/>
      </xdr:nvCxnSpPr>
      <xdr:spPr>
        <a:xfrm flipV="1">
          <a:off x="16179800" y="10512334"/>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66524</xdr:rowOff>
    </xdr:from>
    <xdr:to>
      <xdr:col>23</xdr:col>
      <xdr:colOff>406400</xdr:colOff>
      <xdr:row>61</xdr:row>
      <xdr:rowOff>110188</xdr:rowOff>
    </xdr:to>
    <xdr:cxnSp macro="">
      <xdr:nvCxnSpPr>
        <xdr:cNvPr id="320" name="直線コネクタ 319"/>
        <xdr:cNvCxnSpPr/>
      </xdr:nvCxnSpPr>
      <xdr:spPr>
        <a:xfrm flipV="1">
          <a:off x="15290800" y="10524974"/>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110188</xdr:rowOff>
    </xdr:from>
    <xdr:to>
      <xdr:col>22</xdr:col>
      <xdr:colOff>203200</xdr:colOff>
      <xdr:row>61</xdr:row>
      <xdr:rowOff>135467</xdr:rowOff>
    </xdr:to>
    <xdr:cxnSp macro="">
      <xdr:nvCxnSpPr>
        <xdr:cNvPr id="323" name="直線コネクタ 322"/>
        <xdr:cNvCxnSpPr/>
      </xdr:nvCxnSpPr>
      <xdr:spPr>
        <a:xfrm flipV="1">
          <a:off x="14401800" y="1056863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135467</xdr:rowOff>
    </xdr:from>
    <xdr:to>
      <xdr:col>21</xdr:col>
      <xdr:colOff>0</xdr:colOff>
      <xdr:row>61</xdr:row>
      <xdr:rowOff>153851</xdr:rowOff>
    </xdr:to>
    <xdr:cxnSp macro="">
      <xdr:nvCxnSpPr>
        <xdr:cNvPr id="326" name="直線コネクタ 325"/>
        <xdr:cNvCxnSpPr/>
      </xdr:nvCxnSpPr>
      <xdr:spPr>
        <a:xfrm flipV="1">
          <a:off x="13512800" y="1059391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36" name="円/楕円 335"/>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146611</xdr:rowOff>
    </xdr:from>
    <xdr:ext cx="762000" cy="259045"/>
    <xdr:sp macro="" textlink="">
      <xdr:nvSpPr>
        <xdr:cNvPr id="337" name="定員管理の状況該当値テキスト"/>
        <xdr:cNvSpPr txBox="1"/>
      </xdr:nvSpPr>
      <xdr:spPr>
        <a:xfrm>
          <a:off x="17106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15724</xdr:rowOff>
    </xdr:from>
    <xdr:to>
      <xdr:col>23</xdr:col>
      <xdr:colOff>457200</xdr:colOff>
      <xdr:row>61</xdr:row>
      <xdr:rowOff>117324</xdr:rowOff>
    </xdr:to>
    <xdr:sp macro="" textlink="">
      <xdr:nvSpPr>
        <xdr:cNvPr id="338" name="円/楕円 337"/>
        <xdr:cNvSpPr/>
      </xdr:nvSpPr>
      <xdr:spPr>
        <a:xfrm>
          <a:off x="16129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102101</xdr:rowOff>
    </xdr:from>
    <xdr:ext cx="736600" cy="259045"/>
    <xdr:sp macro="" textlink="">
      <xdr:nvSpPr>
        <xdr:cNvPr id="339" name="テキスト ボックス 338"/>
        <xdr:cNvSpPr txBox="1"/>
      </xdr:nvSpPr>
      <xdr:spPr>
        <a:xfrm>
          <a:off x="15798800" y="1056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59388</xdr:rowOff>
    </xdr:from>
    <xdr:to>
      <xdr:col>22</xdr:col>
      <xdr:colOff>254000</xdr:colOff>
      <xdr:row>61</xdr:row>
      <xdr:rowOff>160988</xdr:rowOff>
    </xdr:to>
    <xdr:sp macro="" textlink="">
      <xdr:nvSpPr>
        <xdr:cNvPr id="340" name="円/楕円 339"/>
        <xdr:cNvSpPr/>
      </xdr:nvSpPr>
      <xdr:spPr>
        <a:xfrm>
          <a:off x="15240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145765</xdr:rowOff>
    </xdr:from>
    <xdr:ext cx="762000" cy="259045"/>
    <xdr:sp macro="" textlink="">
      <xdr:nvSpPr>
        <xdr:cNvPr id="341" name="テキスト ボックス 340"/>
        <xdr:cNvSpPr txBox="1"/>
      </xdr:nvSpPr>
      <xdr:spPr>
        <a:xfrm>
          <a:off x="14909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84667</xdr:rowOff>
    </xdr:from>
    <xdr:to>
      <xdr:col>21</xdr:col>
      <xdr:colOff>50800</xdr:colOff>
      <xdr:row>62</xdr:row>
      <xdr:rowOff>14817</xdr:rowOff>
    </xdr:to>
    <xdr:sp macro="" textlink="">
      <xdr:nvSpPr>
        <xdr:cNvPr id="342" name="円/楕円 341"/>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171044</xdr:rowOff>
    </xdr:from>
    <xdr:ext cx="762000" cy="259045"/>
    <xdr:sp macro="" textlink="">
      <xdr:nvSpPr>
        <xdr:cNvPr id="343" name="テキスト ボックス 342"/>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103051</xdr:rowOff>
    </xdr:from>
    <xdr:to>
      <xdr:col>19</xdr:col>
      <xdr:colOff>533400</xdr:colOff>
      <xdr:row>62</xdr:row>
      <xdr:rowOff>33201</xdr:rowOff>
    </xdr:to>
    <xdr:sp macro="" textlink="">
      <xdr:nvSpPr>
        <xdr:cNvPr id="344" name="円/楕円 343"/>
        <xdr:cNvSpPr/>
      </xdr:nvSpPr>
      <xdr:spPr>
        <a:xfrm>
          <a:off x="13462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17978</xdr:rowOff>
    </xdr:from>
    <xdr:ext cx="762000" cy="259045"/>
    <xdr:sp macro="" textlink="">
      <xdr:nvSpPr>
        <xdr:cNvPr id="345" name="テキスト ボックス 344"/>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高い水準を推移しているが、美里町建設計画に基づき実施する建設事業費の財源として、合併特例事業債を活用してきたことによるものであり、徐々に改善していく見込みである。今後ともプライマリーバランスを維持し、新規の発行の抑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43497</xdr:rowOff>
    </xdr:from>
    <xdr:to>
      <xdr:col>24</xdr:col>
      <xdr:colOff>558800</xdr:colOff>
      <xdr:row>42</xdr:row>
      <xdr:rowOff>73660</xdr:rowOff>
    </xdr:to>
    <xdr:cxnSp macro="">
      <xdr:nvCxnSpPr>
        <xdr:cNvPr id="375" name="直線コネクタ 374"/>
        <xdr:cNvCxnSpPr/>
      </xdr:nvCxnSpPr>
      <xdr:spPr>
        <a:xfrm flipV="1">
          <a:off x="16179800" y="724439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97790</xdr:rowOff>
    </xdr:to>
    <xdr:cxnSp macro="">
      <xdr:nvCxnSpPr>
        <xdr:cNvPr id="378" name="直線コネクタ 377"/>
        <xdr:cNvCxnSpPr/>
      </xdr:nvCxnSpPr>
      <xdr:spPr>
        <a:xfrm flipV="1">
          <a:off x="15290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140018</xdr:rowOff>
    </xdr:to>
    <xdr:cxnSp macro="">
      <xdr:nvCxnSpPr>
        <xdr:cNvPr id="381" name="直線コネクタ 380"/>
        <xdr:cNvCxnSpPr/>
      </xdr:nvCxnSpPr>
      <xdr:spPr>
        <a:xfrm flipV="1">
          <a:off x="14401800" y="72986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140018</xdr:rowOff>
    </xdr:from>
    <xdr:to>
      <xdr:col>21</xdr:col>
      <xdr:colOff>0</xdr:colOff>
      <xdr:row>43</xdr:row>
      <xdr:rowOff>40957</xdr:rowOff>
    </xdr:to>
    <xdr:cxnSp macro="">
      <xdr:nvCxnSpPr>
        <xdr:cNvPr id="384" name="直線コネクタ 383"/>
        <xdr:cNvCxnSpPr/>
      </xdr:nvCxnSpPr>
      <xdr:spPr>
        <a:xfrm flipV="1">
          <a:off x="13512800" y="73409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164147</xdr:rowOff>
    </xdr:from>
    <xdr:to>
      <xdr:col>24</xdr:col>
      <xdr:colOff>609600</xdr:colOff>
      <xdr:row>42</xdr:row>
      <xdr:rowOff>94297</xdr:rowOff>
    </xdr:to>
    <xdr:sp macro="" textlink="">
      <xdr:nvSpPr>
        <xdr:cNvPr id="394" name="円/楕円 393"/>
        <xdr:cNvSpPr/>
      </xdr:nvSpPr>
      <xdr:spPr>
        <a:xfrm>
          <a:off x="169672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136224</xdr:rowOff>
    </xdr:from>
    <xdr:ext cx="762000" cy="259045"/>
    <xdr:sp macro="" textlink="">
      <xdr:nvSpPr>
        <xdr:cNvPr id="395" name="公債費負担の状況該当値テキスト"/>
        <xdr:cNvSpPr txBox="1"/>
      </xdr:nvSpPr>
      <xdr:spPr>
        <a:xfrm>
          <a:off x="17106900" y="71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6" name="円/楕円 395"/>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7" name="テキスト ボックス 396"/>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398" name="円/楕円 397"/>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399" name="テキスト ボックス 398"/>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89218</xdr:rowOff>
    </xdr:from>
    <xdr:to>
      <xdr:col>21</xdr:col>
      <xdr:colOff>50800</xdr:colOff>
      <xdr:row>43</xdr:row>
      <xdr:rowOff>19368</xdr:rowOff>
    </xdr:to>
    <xdr:sp macro="" textlink="">
      <xdr:nvSpPr>
        <xdr:cNvPr id="400" name="円/楕円 399"/>
        <xdr:cNvSpPr/>
      </xdr:nvSpPr>
      <xdr:spPr>
        <a:xfrm>
          <a:off x="14351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4145</xdr:rowOff>
    </xdr:from>
    <xdr:ext cx="762000" cy="259045"/>
    <xdr:sp macro="" textlink="">
      <xdr:nvSpPr>
        <xdr:cNvPr id="401" name="テキスト ボックス 400"/>
        <xdr:cNvSpPr txBox="1"/>
      </xdr:nvSpPr>
      <xdr:spPr>
        <a:xfrm>
          <a:off x="14020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161607</xdr:rowOff>
    </xdr:from>
    <xdr:to>
      <xdr:col>19</xdr:col>
      <xdr:colOff>533400</xdr:colOff>
      <xdr:row>43</xdr:row>
      <xdr:rowOff>91757</xdr:rowOff>
    </xdr:to>
    <xdr:sp macro="" textlink="">
      <xdr:nvSpPr>
        <xdr:cNvPr id="402" name="円/楕円 401"/>
        <xdr:cNvSpPr/>
      </xdr:nvSpPr>
      <xdr:spPr>
        <a:xfrm>
          <a:off x="13462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76534</xdr:rowOff>
    </xdr:from>
    <xdr:ext cx="762000" cy="259045"/>
    <xdr:sp macro="" textlink="">
      <xdr:nvSpPr>
        <xdr:cNvPr id="403" name="テキスト ボックス 402"/>
        <xdr:cNvSpPr txBox="1"/>
      </xdr:nvSpPr>
      <xdr:spPr>
        <a:xfrm>
          <a:off x="13131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充当可能基金</a:t>
          </a:r>
          <a:r>
            <a:rPr lang="ja-JP" altLang="en-US" sz="1300" b="0" i="0" baseline="0">
              <a:solidFill>
                <a:schemeClr val="dk1"/>
              </a:solidFill>
              <a:effectLst/>
              <a:latin typeface="+mn-lt"/>
              <a:ea typeface="+mn-ea"/>
              <a:cs typeface="+mn-cs"/>
            </a:rPr>
            <a:t>及び地方債現在高等に係る基準財政需要額算入額</a:t>
          </a:r>
          <a:r>
            <a:rPr lang="ja-JP" altLang="ja-JP" sz="1300" b="0" i="0" baseline="0">
              <a:solidFill>
                <a:schemeClr val="dk1"/>
              </a:solidFill>
              <a:effectLst/>
              <a:latin typeface="+mn-lt"/>
              <a:ea typeface="+mn-ea"/>
              <a:cs typeface="+mn-cs"/>
            </a:rPr>
            <a:t>の増加や公営企業債等繰入見込額の減少などにより、前年度から</a:t>
          </a:r>
          <a:r>
            <a:rPr lang="ja-JP" altLang="en-US" sz="1300" b="0" i="0" baseline="0">
              <a:solidFill>
                <a:schemeClr val="dk1"/>
              </a:solidFill>
              <a:effectLst/>
              <a:latin typeface="+mn-lt"/>
              <a:ea typeface="+mn-ea"/>
              <a:cs typeface="+mn-cs"/>
            </a:rPr>
            <a:t>７．７</a:t>
          </a:r>
          <a:r>
            <a:rPr lang="ja-JP" altLang="ja-JP" sz="1300" b="0" i="0" baseline="0">
              <a:solidFill>
                <a:schemeClr val="dk1"/>
              </a:solidFill>
              <a:effectLst/>
              <a:latin typeface="+mn-lt"/>
              <a:ea typeface="+mn-ea"/>
              <a:cs typeface="+mn-cs"/>
            </a:rPr>
            <a:t>ポイント低下した</a:t>
          </a:r>
          <a:r>
            <a:rPr lang="ja-JP" altLang="en-US" sz="1300" b="0" i="0" baseline="0">
              <a:solidFill>
                <a:schemeClr val="dk1"/>
              </a:solidFill>
              <a:effectLst/>
              <a:latin typeface="+mn-lt"/>
              <a:ea typeface="+mn-ea"/>
              <a:cs typeface="+mn-cs"/>
            </a:rPr>
            <a:t>。しかしながら、</a:t>
          </a:r>
          <a:r>
            <a:rPr lang="ja-JP" altLang="ja-JP" sz="1300" b="0" i="0" baseline="0">
              <a:solidFill>
                <a:schemeClr val="dk1"/>
              </a:solidFill>
              <a:effectLst/>
              <a:latin typeface="+mn-lt"/>
              <a:ea typeface="+mn-ea"/>
              <a:cs typeface="+mn-cs"/>
            </a:rPr>
            <a:t>類似団体平均を上回っている</a:t>
          </a:r>
          <a:r>
            <a:rPr lang="ja-JP" altLang="en-US" sz="1300" b="0" i="0" baseline="0">
              <a:solidFill>
                <a:schemeClr val="dk1"/>
              </a:solidFill>
              <a:effectLst/>
              <a:latin typeface="+mn-lt"/>
              <a:ea typeface="+mn-ea"/>
              <a:cs typeface="+mn-cs"/>
            </a:rPr>
            <a:t>状況にあり、</a:t>
          </a:r>
          <a:r>
            <a:rPr lang="ja-JP" altLang="ja-JP" sz="1300" b="0" i="0" baseline="0">
              <a:solidFill>
                <a:schemeClr val="dk1"/>
              </a:solidFill>
              <a:effectLst/>
              <a:latin typeface="+mn-lt"/>
              <a:ea typeface="+mn-ea"/>
              <a:cs typeface="+mn-cs"/>
            </a:rPr>
            <a:t>今後も公債費等義務的経費の削減を図るなどして、財政の健全化に努めていく。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60875</xdr:rowOff>
    </xdr:from>
    <xdr:to>
      <xdr:col>24</xdr:col>
      <xdr:colOff>558800</xdr:colOff>
      <xdr:row>17</xdr:row>
      <xdr:rowOff>122809</xdr:rowOff>
    </xdr:to>
    <xdr:cxnSp macro="">
      <xdr:nvCxnSpPr>
        <xdr:cNvPr id="437" name="直線コネクタ 436"/>
        <xdr:cNvCxnSpPr/>
      </xdr:nvCxnSpPr>
      <xdr:spPr>
        <a:xfrm flipV="1">
          <a:off x="16179800" y="2975525"/>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122809</xdr:rowOff>
    </xdr:from>
    <xdr:to>
      <xdr:col>23</xdr:col>
      <xdr:colOff>406400</xdr:colOff>
      <xdr:row>18</xdr:row>
      <xdr:rowOff>2836</xdr:rowOff>
    </xdr:to>
    <xdr:cxnSp macro="">
      <xdr:nvCxnSpPr>
        <xdr:cNvPr id="440" name="直線コネクタ 439"/>
        <xdr:cNvCxnSpPr/>
      </xdr:nvCxnSpPr>
      <xdr:spPr>
        <a:xfrm flipV="1">
          <a:off x="15290800" y="3037459"/>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2836</xdr:rowOff>
    </xdr:from>
    <xdr:to>
      <xdr:col>22</xdr:col>
      <xdr:colOff>203200</xdr:colOff>
      <xdr:row>19</xdr:row>
      <xdr:rowOff>123360</xdr:rowOff>
    </xdr:to>
    <xdr:cxnSp macro="">
      <xdr:nvCxnSpPr>
        <xdr:cNvPr id="443" name="直線コネクタ 442"/>
        <xdr:cNvCxnSpPr/>
      </xdr:nvCxnSpPr>
      <xdr:spPr>
        <a:xfrm flipV="1">
          <a:off x="14401800" y="3088936"/>
          <a:ext cx="889000" cy="2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123360</xdr:rowOff>
    </xdr:from>
    <xdr:to>
      <xdr:col>21</xdr:col>
      <xdr:colOff>0</xdr:colOff>
      <xdr:row>19</xdr:row>
      <xdr:rowOff>126577</xdr:rowOff>
    </xdr:to>
    <xdr:cxnSp macro="">
      <xdr:nvCxnSpPr>
        <xdr:cNvPr id="446" name="直線コネクタ 445"/>
        <xdr:cNvCxnSpPr/>
      </xdr:nvCxnSpPr>
      <xdr:spPr>
        <a:xfrm flipV="1">
          <a:off x="13512800" y="338091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10075</xdr:rowOff>
    </xdr:from>
    <xdr:to>
      <xdr:col>24</xdr:col>
      <xdr:colOff>609600</xdr:colOff>
      <xdr:row>17</xdr:row>
      <xdr:rowOff>111675</xdr:rowOff>
    </xdr:to>
    <xdr:sp macro="" textlink="">
      <xdr:nvSpPr>
        <xdr:cNvPr id="456" name="円/楕円 455"/>
        <xdr:cNvSpPr/>
      </xdr:nvSpPr>
      <xdr:spPr>
        <a:xfrm>
          <a:off x="16967200" y="29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153602</xdr:rowOff>
    </xdr:from>
    <xdr:ext cx="762000" cy="259045"/>
    <xdr:sp macro="" textlink="">
      <xdr:nvSpPr>
        <xdr:cNvPr id="457" name="将来負担の状況該当値テキスト"/>
        <xdr:cNvSpPr txBox="1"/>
      </xdr:nvSpPr>
      <xdr:spPr>
        <a:xfrm>
          <a:off x="17106900" y="289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72009</xdr:rowOff>
    </xdr:from>
    <xdr:to>
      <xdr:col>23</xdr:col>
      <xdr:colOff>457200</xdr:colOff>
      <xdr:row>18</xdr:row>
      <xdr:rowOff>2159</xdr:rowOff>
    </xdr:to>
    <xdr:sp macro="" textlink="">
      <xdr:nvSpPr>
        <xdr:cNvPr id="458" name="円/楕円 457"/>
        <xdr:cNvSpPr/>
      </xdr:nvSpPr>
      <xdr:spPr>
        <a:xfrm>
          <a:off x="161290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158386</xdr:rowOff>
    </xdr:from>
    <xdr:ext cx="736600" cy="259045"/>
    <xdr:sp macro="" textlink="">
      <xdr:nvSpPr>
        <xdr:cNvPr id="459" name="テキスト ボックス 458"/>
        <xdr:cNvSpPr txBox="1"/>
      </xdr:nvSpPr>
      <xdr:spPr>
        <a:xfrm>
          <a:off x="15798800" y="3073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123486</xdr:rowOff>
    </xdr:from>
    <xdr:to>
      <xdr:col>22</xdr:col>
      <xdr:colOff>254000</xdr:colOff>
      <xdr:row>18</xdr:row>
      <xdr:rowOff>53636</xdr:rowOff>
    </xdr:to>
    <xdr:sp macro="" textlink="">
      <xdr:nvSpPr>
        <xdr:cNvPr id="460" name="円/楕円 459"/>
        <xdr:cNvSpPr/>
      </xdr:nvSpPr>
      <xdr:spPr>
        <a:xfrm>
          <a:off x="15240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38413</xdr:rowOff>
    </xdr:from>
    <xdr:ext cx="762000" cy="259045"/>
    <xdr:sp macro="" textlink="">
      <xdr:nvSpPr>
        <xdr:cNvPr id="461" name="テキスト ボックス 460"/>
        <xdr:cNvSpPr txBox="1"/>
      </xdr:nvSpPr>
      <xdr:spPr>
        <a:xfrm>
          <a:off x="14909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72560</xdr:rowOff>
    </xdr:from>
    <xdr:to>
      <xdr:col>21</xdr:col>
      <xdr:colOff>50800</xdr:colOff>
      <xdr:row>20</xdr:row>
      <xdr:rowOff>2710</xdr:rowOff>
    </xdr:to>
    <xdr:sp macro="" textlink="">
      <xdr:nvSpPr>
        <xdr:cNvPr id="462" name="円/楕円 461"/>
        <xdr:cNvSpPr/>
      </xdr:nvSpPr>
      <xdr:spPr>
        <a:xfrm>
          <a:off x="14351000" y="33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158937</xdr:rowOff>
    </xdr:from>
    <xdr:ext cx="762000" cy="259045"/>
    <xdr:sp macro="" textlink="">
      <xdr:nvSpPr>
        <xdr:cNvPr id="463" name="テキスト ボックス 462"/>
        <xdr:cNvSpPr txBox="1"/>
      </xdr:nvSpPr>
      <xdr:spPr>
        <a:xfrm>
          <a:off x="14020800" y="34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75777</xdr:rowOff>
    </xdr:from>
    <xdr:to>
      <xdr:col>19</xdr:col>
      <xdr:colOff>533400</xdr:colOff>
      <xdr:row>20</xdr:row>
      <xdr:rowOff>5927</xdr:rowOff>
    </xdr:to>
    <xdr:sp macro="" textlink="">
      <xdr:nvSpPr>
        <xdr:cNvPr id="464" name="円/楕円 463"/>
        <xdr:cNvSpPr/>
      </xdr:nvSpPr>
      <xdr:spPr>
        <a:xfrm>
          <a:off x="13462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162154</xdr:rowOff>
    </xdr:from>
    <xdr:ext cx="762000" cy="259045"/>
    <xdr:sp macro="" textlink="">
      <xdr:nvSpPr>
        <xdr:cNvPr id="465" name="テキスト ボックス 464"/>
        <xdr:cNvSpPr txBox="1"/>
      </xdr:nvSpPr>
      <xdr:spPr>
        <a:xfrm>
          <a:off x="13131800" y="34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25,237
25,160
75.06
11,145,163
10,860,900
229,577
7,220,917
13,676,829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月に策定した美里町第２次定員適正化計画により、職員の定員適正化に努めたことで、年々全国平均に近づいている。</a:t>
          </a:r>
          <a:endParaRPr kumimoji="1" lang="en-US" altLang="ja-JP" sz="1300">
            <a:latin typeface="ＭＳ Ｐゴシック"/>
          </a:endParaRPr>
        </a:p>
        <a:p>
          <a:r>
            <a:rPr kumimoji="1" lang="ja-JP" altLang="en-US" sz="1300">
              <a:latin typeface="ＭＳ Ｐゴシック"/>
            </a:rPr>
            <a:t>今後も、組織機構の見直しや指定管理者制度の導入など適正な配置に努めていく。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56134</xdr:rowOff>
    </xdr:to>
    <xdr:cxnSp macro="">
      <xdr:nvCxnSpPr>
        <xdr:cNvPr id="63" name="直線コネクタ 62"/>
        <xdr:cNvCxnSpPr/>
      </xdr:nvCxnSpPr>
      <xdr:spPr>
        <a:xfrm flipV="1">
          <a:off x="3987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88138</xdr:rowOff>
    </xdr:to>
    <xdr:cxnSp macro="">
      <xdr:nvCxnSpPr>
        <xdr:cNvPr id="66" name="直線コネクタ 65"/>
        <xdr:cNvCxnSpPr/>
      </xdr:nvCxnSpPr>
      <xdr:spPr>
        <a:xfrm flipV="1">
          <a:off x="3098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92710</xdr:rowOff>
    </xdr:to>
    <xdr:cxnSp macro="">
      <xdr:nvCxnSpPr>
        <xdr:cNvPr id="69" name="直線コネクタ 68"/>
        <xdr:cNvCxnSpPr/>
      </xdr:nvCxnSpPr>
      <xdr:spPr>
        <a:xfrm flipV="1">
          <a:off x="2209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40132</xdr:rowOff>
    </xdr:to>
    <xdr:cxnSp macro="">
      <xdr:nvCxnSpPr>
        <xdr:cNvPr id="72" name="直線コネクタ 71"/>
        <xdr:cNvCxnSpPr/>
      </xdr:nvCxnSpPr>
      <xdr:spPr>
        <a:xfrm flipV="1">
          <a:off x="1320800" y="64363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2" name="円/楕円 81"/>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3"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4" name="円/楕円 83"/>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5" name="テキスト ボックス 84"/>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37338</xdr:rowOff>
    </xdr:from>
    <xdr:to>
      <xdr:col>4</xdr:col>
      <xdr:colOff>396875</xdr:colOff>
      <xdr:row>37</xdr:row>
      <xdr:rowOff>138938</xdr:rowOff>
    </xdr:to>
    <xdr:sp macro="" textlink="">
      <xdr:nvSpPr>
        <xdr:cNvPr id="86" name="円/楕円 85"/>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123715</xdr:rowOff>
    </xdr:from>
    <xdr:ext cx="762000" cy="259045"/>
    <xdr:sp macro="" textlink="">
      <xdr:nvSpPr>
        <xdr:cNvPr id="87" name="テキスト ボックス 86"/>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88" name="円/楕円 87"/>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89" name="テキスト ボックス 88"/>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0" name="円/楕円 89"/>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1" name="テキスト ボックス 90"/>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に社会教育施設等管理に指定管理者制度を導入したが、それ以降に大規模なアウトソーシングは行っていないため、比率はここ数年横ばい状態にある。今後も、業務のアウトソーシングを進めていきながら効率的な予算執行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26416</xdr:rowOff>
    </xdr:to>
    <xdr:cxnSp macro="">
      <xdr:nvCxnSpPr>
        <xdr:cNvPr id="121" name="直線コネクタ 120"/>
        <xdr:cNvCxnSpPr/>
      </xdr:nvCxnSpPr>
      <xdr:spPr>
        <a:xfrm flipV="1">
          <a:off x="15671800" y="2765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26416</xdr:rowOff>
    </xdr:to>
    <xdr:cxnSp macro="">
      <xdr:nvCxnSpPr>
        <xdr:cNvPr id="124" name="直線コネクタ 123"/>
        <xdr:cNvCxnSpPr/>
      </xdr:nvCxnSpPr>
      <xdr:spPr>
        <a:xfrm>
          <a:off x="14782800" y="2755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16</xdr:row>
      <xdr:rowOff>12700</xdr:rowOff>
    </xdr:to>
    <xdr:cxnSp macro="">
      <xdr:nvCxnSpPr>
        <xdr:cNvPr id="127" name="直線コネクタ 126"/>
        <xdr:cNvCxnSpPr/>
      </xdr:nvCxnSpPr>
      <xdr:spPr>
        <a:xfrm>
          <a:off x="13893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15</xdr:row>
      <xdr:rowOff>138430</xdr:rowOff>
    </xdr:to>
    <xdr:cxnSp macro="">
      <xdr:nvCxnSpPr>
        <xdr:cNvPr id="130" name="直線コネクタ 129"/>
        <xdr:cNvCxnSpPr/>
      </xdr:nvCxnSpPr>
      <xdr:spPr>
        <a:xfrm flipV="1">
          <a:off x="13004800" y="2701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0" name="円/楕円 139"/>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1"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147066</xdr:rowOff>
    </xdr:from>
    <xdr:to>
      <xdr:col>22</xdr:col>
      <xdr:colOff>615950</xdr:colOff>
      <xdr:row>16</xdr:row>
      <xdr:rowOff>77216</xdr:rowOff>
    </xdr:to>
    <xdr:sp macro="" textlink="">
      <xdr:nvSpPr>
        <xdr:cNvPr id="142" name="円/楕円 141"/>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87393</xdr:rowOff>
    </xdr:from>
    <xdr:ext cx="736600" cy="259045"/>
    <xdr:sp macro="" textlink="">
      <xdr:nvSpPr>
        <xdr:cNvPr id="143" name="テキスト ボックス 142"/>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4" name="円/楕円 14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5" name="テキスト ボックス 14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6" name="円/楕円 145"/>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47" name="テキスト ボックス 146"/>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48" name="円/楕円 147"/>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49" name="テキスト ボックス 148"/>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障害者支援に係る扶助費が増加傾向にあるため、前年度より</a:t>
          </a:r>
          <a:r>
            <a:rPr kumimoji="1" lang="en-US" altLang="ja-JP" sz="1300">
              <a:latin typeface="ＭＳ Ｐゴシック"/>
            </a:rPr>
            <a:t>0.4</a:t>
          </a:r>
          <a:r>
            <a:rPr kumimoji="1" lang="ja-JP" altLang="en-US" sz="1300">
              <a:latin typeface="ＭＳ Ｐゴシック"/>
            </a:rPr>
            <a:t>ポイント上昇している。</a:t>
          </a:r>
          <a:r>
            <a:rPr kumimoji="1" lang="ja-JP" altLang="ja-JP" sz="1300">
              <a:solidFill>
                <a:schemeClr val="dk1"/>
              </a:solidFill>
              <a:effectLst/>
              <a:latin typeface="+mn-lt"/>
              <a:ea typeface="+mn-ea"/>
              <a:cs typeface="+mn-cs"/>
            </a:rPr>
            <a:t>類似団体平均と比較して低い水準</a:t>
          </a:r>
          <a:r>
            <a:rPr kumimoji="1" lang="ja-JP" altLang="en-US" sz="1300">
              <a:solidFill>
                <a:schemeClr val="dk1"/>
              </a:solidFill>
              <a:effectLst/>
              <a:latin typeface="+mn-lt"/>
              <a:ea typeface="+mn-ea"/>
              <a:cs typeface="+mn-cs"/>
            </a:rPr>
            <a:t>ではあるもののこのまま上昇が続けば、財政を圧迫しかねない状況にもなりうるため、各種制度の適切な運営に努めていく。</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135165</xdr:rowOff>
    </xdr:to>
    <xdr:cxnSp macro="">
      <xdr:nvCxnSpPr>
        <xdr:cNvPr id="184" name="直線コネクタ 183"/>
        <xdr:cNvCxnSpPr/>
      </xdr:nvCxnSpPr>
      <xdr:spPr>
        <a:xfrm>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69850</xdr:rowOff>
    </xdr:to>
    <xdr:cxnSp macro="">
      <xdr:nvCxnSpPr>
        <xdr:cNvPr id="187" name="直線コネクタ 186"/>
        <xdr:cNvCxnSpPr/>
      </xdr:nvCxnSpPr>
      <xdr:spPr>
        <a:xfrm>
          <a:off x="3098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0" name="直線コネクタ 189"/>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110672</xdr:rowOff>
    </xdr:to>
    <xdr:cxnSp macro="">
      <xdr:nvCxnSpPr>
        <xdr:cNvPr id="193" name="直線コネクタ 192"/>
        <xdr:cNvCxnSpPr/>
      </xdr:nvCxnSpPr>
      <xdr:spPr>
        <a:xfrm>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3" name="円/楕円 202"/>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04"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5" name="円/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7" name="円/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8" name="テキスト ボックス 20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09" name="円/楕円 208"/>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0" name="テキスト ボックス 209"/>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1" name="円/楕円 21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2" name="テキスト ボックス 21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おり、下水道事業等への繰出金が増加傾向にあることが要因である。企業会計として、独立採算の原則に立ち返った料金の値上げによる健全化を図るなどして、普通会計の負担額を減らしていくように努めていく。</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58420</xdr:rowOff>
    </xdr:to>
    <xdr:cxnSp macro="">
      <xdr:nvCxnSpPr>
        <xdr:cNvPr id="245" name="直線コネクタ 244"/>
        <xdr:cNvCxnSpPr/>
      </xdr:nvCxnSpPr>
      <xdr:spPr>
        <a:xfrm flipV="1">
          <a:off x="15671800" y="998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58420</xdr:rowOff>
    </xdr:to>
    <xdr:cxnSp macro="">
      <xdr:nvCxnSpPr>
        <xdr:cNvPr id="248" name="直線コネクタ 247"/>
        <xdr:cNvCxnSpPr/>
      </xdr:nvCxnSpPr>
      <xdr:spPr>
        <a:xfrm>
          <a:off x="14782800" y="9903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12700</xdr:rowOff>
    </xdr:to>
    <xdr:cxnSp macro="">
      <xdr:nvCxnSpPr>
        <xdr:cNvPr id="251" name="直線コネクタ 250"/>
        <xdr:cNvCxnSpPr/>
      </xdr:nvCxnSpPr>
      <xdr:spPr>
        <a:xfrm flipV="1">
          <a:off x="13893800" y="990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142240</xdr:rowOff>
    </xdr:to>
    <xdr:cxnSp macro="">
      <xdr:nvCxnSpPr>
        <xdr:cNvPr id="254" name="直線コネクタ 253"/>
        <xdr:cNvCxnSpPr/>
      </xdr:nvCxnSpPr>
      <xdr:spPr>
        <a:xfrm flipV="1">
          <a:off x="13004800" y="9956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4" name="円/楕円 263"/>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5"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6" name="円/楕円 265"/>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7" name="テキスト ボックス 266"/>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68" name="円/楕円 267"/>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69" name="テキスト ボックス 268"/>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0" name="円/楕円 269"/>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1" name="テキスト ボックス 270"/>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2" name="円/楕円 271"/>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3" name="テキスト ボックス 272"/>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補助費等としては、類似団体平均を下回ったものの、一部事務組合に対する負担金に係る人口</a:t>
          </a:r>
          <a:r>
            <a:rPr kumimoji="1" lang="en-US" altLang="ja-JP" sz="1300">
              <a:latin typeface="ＭＳ Ｐゴシック"/>
            </a:rPr>
            <a:t>1</a:t>
          </a:r>
          <a:r>
            <a:rPr kumimoji="1" lang="ja-JP" altLang="en-US" sz="1300">
              <a:latin typeface="ＭＳ Ｐゴシック"/>
            </a:rPr>
            <a:t>人当たりの決算額は、類似団体平均と比較して非常に大きい。一部事務組合の管理運営費及び施設の更新による起債償還負担額の増加傾向によるものである。</a:t>
          </a:r>
          <a:endParaRPr kumimoji="1" lang="en-US" altLang="ja-JP" sz="1300">
            <a:latin typeface="ＭＳ Ｐゴシック"/>
          </a:endParaRPr>
        </a:p>
        <a:p>
          <a:r>
            <a:rPr kumimoji="1" lang="ja-JP" altLang="en-US" sz="1300">
              <a:latin typeface="ＭＳ Ｐゴシック"/>
            </a:rPr>
            <a:t>今後も、負担金、補助金等の見直しを行い、抑制に努めていく。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146050</xdr:rowOff>
    </xdr:to>
    <xdr:cxnSp macro="">
      <xdr:nvCxnSpPr>
        <xdr:cNvPr id="306" name="直線コネクタ 305"/>
        <xdr:cNvCxnSpPr/>
      </xdr:nvCxnSpPr>
      <xdr:spPr>
        <a:xfrm flipV="1">
          <a:off x="15671800" y="6047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36</xdr:row>
      <xdr:rowOff>58420</xdr:rowOff>
    </xdr:to>
    <xdr:cxnSp macro="">
      <xdr:nvCxnSpPr>
        <xdr:cNvPr id="309" name="直線コネクタ 308"/>
        <xdr:cNvCxnSpPr/>
      </xdr:nvCxnSpPr>
      <xdr:spPr>
        <a:xfrm flipV="1">
          <a:off x="14782800" y="614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36</xdr:row>
      <xdr:rowOff>58420</xdr:rowOff>
    </xdr:to>
    <xdr:cxnSp macro="">
      <xdr:nvCxnSpPr>
        <xdr:cNvPr id="312" name="直線コネクタ 311"/>
        <xdr:cNvCxnSpPr/>
      </xdr:nvCxnSpPr>
      <xdr:spPr>
        <a:xfrm>
          <a:off x="13893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100330</xdr:rowOff>
    </xdr:from>
    <xdr:to>
      <xdr:col>20</xdr:col>
      <xdr:colOff>158750</xdr:colOff>
      <xdr:row>35</xdr:row>
      <xdr:rowOff>138430</xdr:rowOff>
    </xdr:to>
    <xdr:cxnSp macro="">
      <xdr:nvCxnSpPr>
        <xdr:cNvPr id="315" name="直線コネクタ 314"/>
        <xdr:cNvCxnSpPr/>
      </xdr:nvCxnSpPr>
      <xdr:spPr>
        <a:xfrm>
          <a:off x="13004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5" name="円/楕円 324"/>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6"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27" name="円/楕円 326"/>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28" name="テキスト ボックス 327"/>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9" name="円/楕円 328"/>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30" name="テキスト ボックス 329"/>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1" name="円/楕円 330"/>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2" name="テキスト ボックス 331"/>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3" name="円/楕円 332"/>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161307</xdr:rowOff>
    </xdr:from>
    <xdr:ext cx="762000" cy="259045"/>
    <xdr:sp macro="" textlink="">
      <xdr:nvSpPr>
        <xdr:cNvPr id="334" name="テキスト ボックス 333"/>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6.6</a:t>
          </a:r>
          <a:r>
            <a:rPr kumimoji="1" lang="ja-JP" altLang="en-US" sz="1300">
              <a:latin typeface="ＭＳ Ｐゴシック"/>
            </a:rPr>
            <a:t>ポイント上回り、前年度同様、類似団体平均より高い水準を推移している状況にある。合併特例事業債及び臨時財政対策債の償還額が大きいことが要因である。今後ともプライマリーバランスを維持し、新規の起債発行に抑制に努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19558</xdr:rowOff>
    </xdr:to>
    <xdr:cxnSp macro="">
      <xdr:nvCxnSpPr>
        <xdr:cNvPr id="364" name="直線コネクタ 363"/>
        <xdr:cNvCxnSpPr/>
      </xdr:nvCxnSpPr>
      <xdr:spPr>
        <a:xfrm flipV="1">
          <a:off x="3987800" y="135549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33274</xdr:rowOff>
    </xdr:to>
    <xdr:cxnSp macro="">
      <xdr:nvCxnSpPr>
        <xdr:cNvPr id="367" name="直線コネクタ 366"/>
        <xdr:cNvCxnSpPr/>
      </xdr:nvCxnSpPr>
      <xdr:spPr>
        <a:xfrm flipV="1">
          <a:off x="3098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79</xdr:row>
      <xdr:rowOff>33274</xdr:rowOff>
    </xdr:to>
    <xdr:cxnSp macro="">
      <xdr:nvCxnSpPr>
        <xdr:cNvPr id="370" name="直線コネクタ 369"/>
        <xdr:cNvCxnSpPr/>
      </xdr:nvCxnSpPr>
      <xdr:spPr>
        <a:xfrm>
          <a:off x="2209800" y="133766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49276</xdr:rowOff>
    </xdr:to>
    <xdr:cxnSp macro="">
      <xdr:nvCxnSpPr>
        <xdr:cNvPr id="373" name="直線コネクタ 372"/>
        <xdr:cNvCxnSpPr/>
      </xdr:nvCxnSpPr>
      <xdr:spPr>
        <a:xfrm flipV="1">
          <a:off x="1320800" y="13376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3" name="円/楕円 382"/>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4"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5" name="円/楕円 384"/>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86" name="テキスト ボックス 385"/>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87" name="円/楕円 386"/>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88" name="テキスト ボックス 387"/>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9" name="円/楕円 388"/>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90" name="テキスト ボックス 389"/>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1" name="円/楕円 390"/>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92" name="テキスト ボックス 391"/>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1.9</a:t>
          </a:r>
          <a:r>
            <a:rPr kumimoji="1" lang="ja-JP" altLang="en-US" sz="1300">
              <a:latin typeface="ＭＳ Ｐゴシック"/>
            </a:rPr>
            <a:t>ポイント低下し、</a:t>
          </a:r>
          <a:r>
            <a:rPr kumimoji="1" lang="ja-JP" altLang="ja-JP" sz="1300">
              <a:solidFill>
                <a:schemeClr val="dk1"/>
              </a:solidFill>
              <a:effectLst/>
              <a:latin typeface="+mn-lt"/>
              <a:ea typeface="+mn-ea"/>
              <a:cs typeface="+mn-cs"/>
            </a:rPr>
            <a:t>ここ数年</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類似団体平均をやや下回って</a:t>
          </a:r>
          <a:r>
            <a:rPr kumimoji="1" lang="ja-JP" altLang="en-US" sz="1300">
              <a:solidFill>
                <a:schemeClr val="dk1"/>
              </a:solidFill>
              <a:effectLst/>
              <a:latin typeface="+mn-lt"/>
              <a:ea typeface="+mn-ea"/>
              <a:cs typeface="+mn-cs"/>
            </a:rPr>
            <a:t>いる</a:t>
          </a:r>
          <a:r>
            <a:rPr kumimoji="1" lang="ja-JP" altLang="en-US" sz="1300">
              <a:latin typeface="ＭＳ Ｐゴシック"/>
            </a:rPr>
            <a:t>。今後も歳入確保及び歳出抑制に努める。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12700</xdr:rowOff>
    </xdr:to>
    <xdr:cxnSp macro="">
      <xdr:nvCxnSpPr>
        <xdr:cNvPr id="425" name="直線コネクタ 424"/>
        <xdr:cNvCxnSpPr/>
      </xdr:nvCxnSpPr>
      <xdr:spPr>
        <a:xfrm flipV="1">
          <a:off x="15671800" y="131419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12700</xdr:rowOff>
    </xdr:to>
    <xdr:cxnSp macro="">
      <xdr:nvCxnSpPr>
        <xdr:cNvPr id="428" name="直線コネクタ 427"/>
        <xdr:cNvCxnSpPr/>
      </xdr:nvCxnSpPr>
      <xdr:spPr>
        <a:xfrm>
          <a:off x="14782800" y="1319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165100</xdr:rowOff>
    </xdr:to>
    <xdr:cxnSp macro="">
      <xdr:nvCxnSpPr>
        <xdr:cNvPr id="431" name="直線コネクタ 430"/>
        <xdr:cNvCxnSpPr/>
      </xdr:nvCxnSpPr>
      <xdr:spPr>
        <a:xfrm>
          <a:off x="13893800" y="13130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100330</xdr:rowOff>
    </xdr:from>
    <xdr:to>
      <xdr:col>20</xdr:col>
      <xdr:colOff>158750</xdr:colOff>
      <xdr:row>77</xdr:row>
      <xdr:rowOff>69850</xdr:rowOff>
    </xdr:to>
    <xdr:cxnSp macro="">
      <xdr:nvCxnSpPr>
        <xdr:cNvPr id="434" name="直線コネクタ 433"/>
        <xdr:cNvCxnSpPr/>
      </xdr:nvCxnSpPr>
      <xdr:spPr>
        <a:xfrm flipV="1">
          <a:off x="13004800" y="131305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60961</xdr:rowOff>
    </xdr:from>
    <xdr:to>
      <xdr:col>24</xdr:col>
      <xdr:colOff>82550</xdr:colOff>
      <xdr:row>76</xdr:row>
      <xdr:rowOff>162561</xdr:rowOff>
    </xdr:to>
    <xdr:sp macro="" textlink="">
      <xdr:nvSpPr>
        <xdr:cNvPr id="444" name="円/楕円 443"/>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77487</xdr:rowOff>
    </xdr:from>
    <xdr:ext cx="762000" cy="259045"/>
    <xdr:sp macro="" textlink="">
      <xdr:nvSpPr>
        <xdr:cNvPr id="445"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6" name="円/楕円 445"/>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47" name="テキスト ボックス 446"/>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48" name="円/楕円 447"/>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54627</xdr:rowOff>
    </xdr:from>
    <xdr:ext cx="762000" cy="259045"/>
    <xdr:sp macro="" textlink="">
      <xdr:nvSpPr>
        <xdr:cNvPr id="449" name="テキスト ボックス 448"/>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49530</xdr:rowOff>
    </xdr:from>
    <xdr:to>
      <xdr:col>20</xdr:col>
      <xdr:colOff>209550</xdr:colOff>
      <xdr:row>76</xdr:row>
      <xdr:rowOff>151130</xdr:rowOff>
    </xdr:to>
    <xdr:sp macro="" textlink="">
      <xdr:nvSpPr>
        <xdr:cNvPr id="450" name="円/楕円 449"/>
        <xdr:cNvSpPr/>
      </xdr:nvSpPr>
      <xdr:spPr>
        <a:xfrm>
          <a:off x="13843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161307</xdr:rowOff>
    </xdr:from>
    <xdr:ext cx="762000" cy="259045"/>
    <xdr:sp macro="" textlink="">
      <xdr:nvSpPr>
        <xdr:cNvPr id="451" name="テキスト ボックス 450"/>
        <xdr:cNvSpPr txBox="1"/>
      </xdr:nvSpPr>
      <xdr:spPr>
        <a:xfrm>
          <a:off x="13512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2" name="円/楕円 451"/>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3" name="テキスト ボックス 45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157088</xdr:rowOff>
    </xdr:from>
    <xdr:to>
      <xdr:col>4</xdr:col>
      <xdr:colOff>1117600</xdr:colOff>
      <xdr:row>16</xdr:row>
      <xdr:rowOff>166820</xdr:rowOff>
    </xdr:to>
    <xdr:cxnSp macro="">
      <xdr:nvCxnSpPr>
        <xdr:cNvPr id="52" name="直線コネクタ 51"/>
        <xdr:cNvCxnSpPr/>
      </xdr:nvCxnSpPr>
      <xdr:spPr bwMode="auto">
        <a:xfrm flipV="1">
          <a:off x="5003800" y="2947913"/>
          <a:ext cx="647700" cy="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52574</xdr:rowOff>
    </xdr:from>
    <xdr:to>
      <xdr:col>4</xdr:col>
      <xdr:colOff>469900</xdr:colOff>
      <xdr:row>16</xdr:row>
      <xdr:rowOff>166820</xdr:rowOff>
    </xdr:to>
    <xdr:cxnSp macro="">
      <xdr:nvCxnSpPr>
        <xdr:cNvPr id="55" name="直線コネクタ 54"/>
        <xdr:cNvCxnSpPr/>
      </xdr:nvCxnSpPr>
      <xdr:spPr bwMode="auto">
        <a:xfrm>
          <a:off x="4305300" y="2843399"/>
          <a:ext cx="698500" cy="11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52574</xdr:rowOff>
    </xdr:from>
    <xdr:to>
      <xdr:col>3</xdr:col>
      <xdr:colOff>904875</xdr:colOff>
      <xdr:row>16</xdr:row>
      <xdr:rowOff>90163</xdr:rowOff>
    </xdr:to>
    <xdr:cxnSp macro="">
      <xdr:nvCxnSpPr>
        <xdr:cNvPr id="58" name="直線コネクタ 57"/>
        <xdr:cNvCxnSpPr/>
      </xdr:nvCxnSpPr>
      <xdr:spPr bwMode="auto">
        <a:xfrm flipV="1">
          <a:off x="3606800" y="2843399"/>
          <a:ext cx="6985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83784</xdr:rowOff>
    </xdr:from>
    <xdr:to>
      <xdr:col>3</xdr:col>
      <xdr:colOff>206375</xdr:colOff>
      <xdr:row>16</xdr:row>
      <xdr:rowOff>90163</xdr:rowOff>
    </xdr:to>
    <xdr:cxnSp macro="">
      <xdr:nvCxnSpPr>
        <xdr:cNvPr id="61" name="直線コネクタ 60"/>
        <xdr:cNvCxnSpPr/>
      </xdr:nvCxnSpPr>
      <xdr:spPr bwMode="auto">
        <a:xfrm>
          <a:off x="2908300" y="2874609"/>
          <a:ext cx="698500" cy="6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106288</xdr:rowOff>
    </xdr:from>
    <xdr:to>
      <xdr:col>5</xdr:col>
      <xdr:colOff>34925</xdr:colOff>
      <xdr:row>17</xdr:row>
      <xdr:rowOff>36438</xdr:rowOff>
    </xdr:to>
    <xdr:sp macro="" textlink="">
      <xdr:nvSpPr>
        <xdr:cNvPr id="71" name="円/楕円 70"/>
        <xdr:cNvSpPr/>
      </xdr:nvSpPr>
      <xdr:spPr bwMode="auto">
        <a:xfrm>
          <a:off x="5600700" y="289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122815</xdr:rowOff>
    </xdr:from>
    <xdr:ext cx="762000" cy="259045"/>
    <xdr:sp macro="" textlink="">
      <xdr:nvSpPr>
        <xdr:cNvPr id="72" name="人口1人当たり決算額の推移該当値テキスト130"/>
        <xdr:cNvSpPr txBox="1"/>
      </xdr:nvSpPr>
      <xdr:spPr>
        <a:xfrm>
          <a:off x="5740400" y="274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116020</xdr:rowOff>
    </xdr:from>
    <xdr:to>
      <xdr:col>4</xdr:col>
      <xdr:colOff>520700</xdr:colOff>
      <xdr:row>17</xdr:row>
      <xdr:rowOff>46170</xdr:rowOff>
    </xdr:to>
    <xdr:sp macro="" textlink="">
      <xdr:nvSpPr>
        <xdr:cNvPr id="73" name="円/楕円 72"/>
        <xdr:cNvSpPr/>
      </xdr:nvSpPr>
      <xdr:spPr bwMode="auto">
        <a:xfrm>
          <a:off x="4953000" y="290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56347</xdr:rowOff>
    </xdr:from>
    <xdr:ext cx="736600" cy="259045"/>
    <xdr:sp macro="" textlink="">
      <xdr:nvSpPr>
        <xdr:cNvPr id="74" name="テキスト ボックス 73"/>
        <xdr:cNvSpPr txBox="1"/>
      </xdr:nvSpPr>
      <xdr:spPr>
        <a:xfrm>
          <a:off x="4622800" y="26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1774</xdr:rowOff>
    </xdr:from>
    <xdr:to>
      <xdr:col>3</xdr:col>
      <xdr:colOff>955675</xdr:colOff>
      <xdr:row>16</xdr:row>
      <xdr:rowOff>103374</xdr:rowOff>
    </xdr:to>
    <xdr:sp macro="" textlink="">
      <xdr:nvSpPr>
        <xdr:cNvPr id="75" name="円/楕円 74"/>
        <xdr:cNvSpPr/>
      </xdr:nvSpPr>
      <xdr:spPr bwMode="auto">
        <a:xfrm>
          <a:off x="4254500" y="2792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113551</xdr:rowOff>
    </xdr:from>
    <xdr:ext cx="762000" cy="259045"/>
    <xdr:sp macro="" textlink="">
      <xdr:nvSpPr>
        <xdr:cNvPr id="76" name="テキスト ボックス 75"/>
        <xdr:cNvSpPr txBox="1"/>
      </xdr:nvSpPr>
      <xdr:spPr>
        <a:xfrm>
          <a:off x="3924300" y="256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39363</xdr:rowOff>
    </xdr:from>
    <xdr:to>
      <xdr:col>3</xdr:col>
      <xdr:colOff>257175</xdr:colOff>
      <xdr:row>16</xdr:row>
      <xdr:rowOff>140963</xdr:rowOff>
    </xdr:to>
    <xdr:sp macro="" textlink="">
      <xdr:nvSpPr>
        <xdr:cNvPr id="77" name="円/楕円 76"/>
        <xdr:cNvSpPr/>
      </xdr:nvSpPr>
      <xdr:spPr bwMode="auto">
        <a:xfrm>
          <a:off x="3556000" y="28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151140</xdr:rowOff>
    </xdr:from>
    <xdr:ext cx="762000" cy="259045"/>
    <xdr:sp macro="" textlink="">
      <xdr:nvSpPr>
        <xdr:cNvPr id="78" name="テキスト ボックス 77"/>
        <xdr:cNvSpPr txBox="1"/>
      </xdr:nvSpPr>
      <xdr:spPr>
        <a:xfrm>
          <a:off x="3225800" y="259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32984</xdr:rowOff>
    </xdr:from>
    <xdr:to>
      <xdr:col>2</xdr:col>
      <xdr:colOff>692150</xdr:colOff>
      <xdr:row>16</xdr:row>
      <xdr:rowOff>134584</xdr:rowOff>
    </xdr:to>
    <xdr:sp macro="" textlink="">
      <xdr:nvSpPr>
        <xdr:cNvPr id="79" name="円/楕円 78"/>
        <xdr:cNvSpPr/>
      </xdr:nvSpPr>
      <xdr:spPr bwMode="auto">
        <a:xfrm>
          <a:off x="2857500" y="2823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144761</xdr:rowOff>
    </xdr:from>
    <xdr:ext cx="762000" cy="259045"/>
    <xdr:sp macro="" textlink="">
      <xdr:nvSpPr>
        <xdr:cNvPr id="80" name="テキスト ボックス 79"/>
        <xdr:cNvSpPr txBox="1"/>
      </xdr:nvSpPr>
      <xdr:spPr>
        <a:xfrm>
          <a:off x="2527300" y="259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251263</xdr:rowOff>
    </xdr:from>
    <xdr:to>
      <xdr:col>4</xdr:col>
      <xdr:colOff>1117600</xdr:colOff>
      <xdr:row>34</xdr:row>
      <xdr:rowOff>316262</xdr:rowOff>
    </xdr:to>
    <xdr:cxnSp macro="">
      <xdr:nvCxnSpPr>
        <xdr:cNvPr id="113" name="直線コネクタ 112"/>
        <xdr:cNvCxnSpPr/>
      </xdr:nvCxnSpPr>
      <xdr:spPr bwMode="auto">
        <a:xfrm>
          <a:off x="5003800" y="6518713"/>
          <a:ext cx="647700" cy="6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207886</xdr:rowOff>
    </xdr:from>
    <xdr:to>
      <xdr:col>4</xdr:col>
      <xdr:colOff>469900</xdr:colOff>
      <xdr:row>34</xdr:row>
      <xdr:rowOff>251263</xdr:rowOff>
    </xdr:to>
    <xdr:cxnSp macro="">
      <xdr:nvCxnSpPr>
        <xdr:cNvPr id="116" name="直線コネクタ 115"/>
        <xdr:cNvCxnSpPr/>
      </xdr:nvCxnSpPr>
      <xdr:spPr bwMode="auto">
        <a:xfrm>
          <a:off x="4305300" y="6475336"/>
          <a:ext cx="698500" cy="43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207886</xdr:rowOff>
    </xdr:from>
    <xdr:to>
      <xdr:col>3</xdr:col>
      <xdr:colOff>904875</xdr:colOff>
      <xdr:row>34</xdr:row>
      <xdr:rowOff>222479</xdr:rowOff>
    </xdr:to>
    <xdr:cxnSp macro="">
      <xdr:nvCxnSpPr>
        <xdr:cNvPr id="119" name="直線コネクタ 118"/>
        <xdr:cNvCxnSpPr/>
      </xdr:nvCxnSpPr>
      <xdr:spPr bwMode="auto">
        <a:xfrm flipV="1">
          <a:off x="3606800" y="6475336"/>
          <a:ext cx="698500" cy="14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206991</xdr:rowOff>
    </xdr:from>
    <xdr:to>
      <xdr:col>3</xdr:col>
      <xdr:colOff>206375</xdr:colOff>
      <xdr:row>34</xdr:row>
      <xdr:rowOff>222479</xdr:rowOff>
    </xdr:to>
    <xdr:cxnSp macro="">
      <xdr:nvCxnSpPr>
        <xdr:cNvPr id="122" name="直線コネクタ 121"/>
        <xdr:cNvCxnSpPr/>
      </xdr:nvCxnSpPr>
      <xdr:spPr bwMode="auto">
        <a:xfrm>
          <a:off x="2908300" y="6474441"/>
          <a:ext cx="698500" cy="1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265462</xdr:rowOff>
    </xdr:from>
    <xdr:to>
      <xdr:col>5</xdr:col>
      <xdr:colOff>34925</xdr:colOff>
      <xdr:row>35</xdr:row>
      <xdr:rowOff>24162</xdr:rowOff>
    </xdr:to>
    <xdr:sp macro="" textlink="">
      <xdr:nvSpPr>
        <xdr:cNvPr id="132" name="円/楕円 131"/>
        <xdr:cNvSpPr/>
      </xdr:nvSpPr>
      <xdr:spPr bwMode="auto">
        <a:xfrm>
          <a:off x="5600700" y="6532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110539</xdr:rowOff>
    </xdr:from>
    <xdr:ext cx="762000" cy="259045"/>
    <xdr:sp macro="" textlink="">
      <xdr:nvSpPr>
        <xdr:cNvPr id="133" name="人口1人当たり決算額の推移該当値テキスト445"/>
        <xdr:cNvSpPr txBox="1"/>
      </xdr:nvSpPr>
      <xdr:spPr>
        <a:xfrm>
          <a:off x="5740400" y="637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200463</xdr:rowOff>
    </xdr:from>
    <xdr:to>
      <xdr:col>4</xdr:col>
      <xdr:colOff>520700</xdr:colOff>
      <xdr:row>34</xdr:row>
      <xdr:rowOff>302063</xdr:rowOff>
    </xdr:to>
    <xdr:sp macro="" textlink="">
      <xdr:nvSpPr>
        <xdr:cNvPr id="134" name="円/楕円 133"/>
        <xdr:cNvSpPr/>
      </xdr:nvSpPr>
      <xdr:spPr bwMode="auto">
        <a:xfrm>
          <a:off x="4953000" y="646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312240</xdr:rowOff>
    </xdr:from>
    <xdr:ext cx="736600" cy="259045"/>
    <xdr:sp macro="" textlink="">
      <xdr:nvSpPr>
        <xdr:cNvPr id="135" name="テキスト ボックス 134"/>
        <xdr:cNvSpPr txBox="1"/>
      </xdr:nvSpPr>
      <xdr:spPr>
        <a:xfrm>
          <a:off x="4622800" y="6236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157086</xdr:rowOff>
    </xdr:from>
    <xdr:to>
      <xdr:col>3</xdr:col>
      <xdr:colOff>955675</xdr:colOff>
      <xdr:row>34</xdr:row>
      <xdr:rowOff>258687</xdr:rowOff>
    </xdr:to>
    <xdr:sp macro="" textlink="">
      <xdr:nvSpPr>
        <xdr:cNvPr id="136" name="円/楕円 135"/>
        <xdr:cNvSpPr/>
      </xdr:nvSpPr>
      <xdr:spPr bwMode="auto">
        <a:xfrm>
          <a:off x="4254500" y="642453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268863</xdr:rowOff>
    </xdr:from>
    <xdr:ext cx="762000" cy="259045"/>
    <xdr:sp macro="" textlink="">
      <xdr:nvSpPr>
        <xdr:cNvPr id="137" name="テキスト ボックス 136"/>
        <xdr:cNvSpPr txBox="1"/>
      </xdr:nvSpPr>
      <xdr:spPr>
        <a:xfrm>
          <a:off x="3924300" y="619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36,754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171679</xdr:rowOff>
    </xdr:from>
    <xdr:to>
      <xdr:col>3</xdr:col>
      <xdr:colOff>257175</xdr:colOff>
      <xdr:row>34</xdr:row>
      <xdr:rowOff>273279</xdr:rowOff>
    </xdr:to>
    <xdr:sp macro="" textlink="">
      <xdr:nvSpPr>
        <xdr:cNvPr id="138" name="円/楕円 137"/>
        <xdr:cNvSpPr/>
      </xdr:nvSpPr>
      <xdr:spPr bwMode="auto">
        <a:xfrm>
          <a:off x="3556000" y="643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283456</xdr:rowOff>
    </xdr:from>
    <xdr:ext cx="762000" cy="259045"/>
    <xdr:sp macro="" textlink="">
      <xdr:nvSpPr>
        <xdr:cNvPr id="139" name="テキスト ボックス 138"/>
        <xdr:cNvSpPr txBox="1"/>
      </xdr:nvSpPr>
      <xdr:spPr>
        <a:xfrm>
          <a:off x="3225800" y="620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156191</xdr:rowOff>
    </xdr:from>
    <xdr:to>
      <xdr:col>2</xdr:col>
      <xdr:colOff>692150</xdr:colOff>
      <xdr:row>34</xdr:row>
      <xdr:rowOff>257790</xdr:rowOff>
    </xdr:to>
    <xdr:sp macro="" textlink="">
      <xdr:nvSpPr>
        <xdr:cNvPr id="140" name="円/楕円 139"/>
        <xdr:cNvSpPr/>
      </xdr:nvSpPr>
      <xdr:spPr bwMode="auto">
        <a:xfrm>
          <a:off x="2857500" y="642364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267968</xdr:rowOff>
    </xdr:from>
    <xdr:ext cx="762000" cy="259045"/>
    <xdr:sp macro="" textlink="">
      <xdr:nvSpPr>
        <xdr:cNvPr id="141" name="テキスト ボックス 140"/>
        <xdr:cNvSpPr txBox="1"/>
      </xdr:nvSpPr>
      <xdr:spPr>
        <a:xfrm>
          <a:off x="2527300" y="619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a:t>
          </a:r>
          <a:r>
            <a:rPr kumimoji="1" lang="en-US" altLang="ja-JP" sz="1400">
              <a:latin typeface="ＭＳ ゴシック" pitchFamily="49" charset="-128"/>
              <a:ea typeface="ＭＳ ゴシック" pitchFamily="49" charset="-128"/>
            </a:rPr>
            <a:t>19.07</a:t>
          </a:r>
          <a:r>
            <a:rPr kumimoji="1" lang="ja-JP" altLang="en-US" sz="1400">
              <a:latin typeface="ＭＳ ゴシック" pitchFamily="49" charset="-128"/>
              <a:ea typeface="ＭＳ ゴシック" pitchFamily="49" charset="-128"/>
            </a:rPr>
            <a:t>％と前年度並みの規模を維持している。今後も、財政計画の見直しを行うなどして、現行の水準を維持していくように努める。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過去のいずれにおいても、黒字となり赤字はない。今後とも健全な財政運営を行っていく。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美里町建設計画に基づき実施した建設事業の財源として合併特例事業債を活用していることと、地方財源の補てんの意味合いで発行される臨時財政対策債のため、元利償還金が減少しない。</a:t>
          </a:r>
        </a:p>
        <a:p>
          <a:r>
            <a:rPr kumimoji="1" lang="ja-JP" altLang="en-US" sz="1400">
              <a:latin typeface="ＭＳ ゴシック" pitchFamily="49" charset="-128"/>
              <a:ea typeface="ＭＳ ゴシック" pitchFamily="49" charset="-128"/>
            </a:rPr>
            <a:t>　算入公債費等については、交付税算入率が高い起債を活用しているため伸びている。</a:t>
          </a:r>
        </a:p>
        <a:p>
          <a:r>
            <a:rPr kumimoji="1" lang="ja-JP" altLang="en-US" sz="1400">
              <a:latin typeface="ＭＳ ゴシック" pitchFamily="49" charset="-128"/>
              <a:ea typeface="ＭＳ ゴシック" pitchFamily="49" charset="-128"/>
            </a:rPr>
            <a:t>　プライマリーバランスを維持し、新規起債発行の抑制に努めていく。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地方債残高は、美里町建設計画に基づき実施した建設事業の財源として合併特例事業債を活用していることと、地方財源の補てんの意味合いで発行される臨時財政対策債のため、なかなか減少しない。</a:t>
          </a:r>
        </a:p>
        <a:p>
          <a:r>
            <a:rPr kumimoji="1" lang="ja-JP" altLang="en-US" sz="1400">
              <a:latin typeface="ＭＳ ゴシック" pitchFamily="49" charset="-128"/>
              <a:ea typeface="ＭＳ ゴシック" pitchFamily="49" charset="-128"/>
            </a:rPr>
            <a:t>　東日本大震災復興基金の増額など充当可能基金の増加などにより、分子が減少した。</a:t>
          </a:r>
        </a:p>
        <a:p>
          <a:r>
            <a:rPr kumimoji="1" lang="ja-JP" altLang="en-US" sz="1400">
              <a:latin typeface="ＭＳ ゴシック" pitchFamily="49" charset="-128"/>
              <a:ea typeface="ＭＳ ゴシック" pitchFamily="49" charset="-128"/>
            </a:rPr>
            <a:t>　プライマリーバランスを維持し、新規起債発行の抑制に努める。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11145163</v>
      </c>
      <c r="BO4" s="349"/>
      <c r="BP4" s="349"/>
      <c r="BQ4" s="349"/>
      <c r="BR4" s="349"/>
      <c r="BS4" s="349"/>
      <c r="BT4" s="349"/>
      <c r="BU4" s="350"/>
      <c r="BV4" s="348">
        <v>13129983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3.2</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10860900</v>
      </c>
      <c r="BO5" s="386"/>
      <c r="BP5" s="386"/>
      <c r="BQ5" s="386"/>
      <c r="BR5" s="386"/>
      <c r="BS5" s="386"/>
      <c r="BT5" s="386"/>
      <c r="BU5" s="387"/>
      <c r="BV5" s="385">
        <v>12711590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87.8</v>
      </c>
      <c r="CU5" s="383"/>
      <c r="CV5" s="383"/>
      <c r="CW5" s="383"/>
      <c r="CX5" s="383"/>
      <c r="CY5" s="383"/>
      <c r="CZ5" s="383"/>
      <c r="DA5" s="384"/>
      <c r="DB5" s="382">
        <v>89.9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284263</v>
      </c>
      <c r="BO6" s="386"/>
      <c r="BP6" s="386"/>
      <c r="BQ6" s="386"/>
      <c r="BR6" s="386"/>
      <c r="BS6" s="386"/>
      <c r="BT6" s="386"/>
      <c r="BU6" s="387"/>
      <c r="BV6" s="385">
        <v>418393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93.2</v>
      </c>
      <c r="CU6" s="423"/>
      <c r="CV6" s="423"/>
      <c r="CW6" s="423"/>
      <c r="CX6" s="423"/>
      <c r="CY6" s="423"/>
      <c r="CZ6" s="423"/>
      <c r="DA6" s="424"/>
      <c r="DB6" s="422">
        <v>96.6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54686</v>
      </c>
      <c r="BO7" s="386"/>
      <c r="BP7" s="386"/>
      <c r="BQ7" s="386"/>
      <c r="BR7" s="386"/>
      <c r="BS7" s="386"/>
      <c r="BT7" s="386"/>
      <c r="BU7" s="387"/>
      <c r="BV7" s="385">
        <v>233361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7220917</v>
      </c>
      <c r="CU7" s="386"/>
      <c r="CV7" s="386"/>
      <c r="CW7" s="386"/>
      <c r="CX7" s="386"/>
      <c r="CY7" s="386"/>
      <c r="CZ7" s="386"/>
      <c r="DA7" s="387"/>
      <c r="DB7" s="385">
        <v>7120331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229577</v>
      </c>
      <c r="BO8" s="386"/>
      <c r="BP8" s="386"/>
      <c r="BQ8" s="386"/>
      <c r="BR8" s="386"/>
      <c r="BS8" s="386"/>
      <c r="BT8" s="386"/>
      <c r="BU8" s="387"/>
      <c r="BV8" s="385">
        <v>185032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0.39</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25190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44545</v>
      </c>
      <c r="BO9" s="386"/>
      <c r="BP9" s="386"/>
      <c r="BQ9" s="386"/>
      <c r="BR9" s="386"/>
      <c r="BS9" s="386"/>
      <c r="BT9" s="386"/>
      <c r="BU9" s="387"/>
      <c r="BV9" s="385">
        <v>-39719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19.2</v>
      </c>
      <c r="CU9" s="383"/>
      <c r="CV9" s="383"/>
      <c r="CW9" s="383"/>
      <c r="CX9" s="383"/>
      <c r="CY9" s="383"/>
      <c r="CZ9" s="383"/>
      <c r="DA9" s="384"/>
      <c r="DB9" s="382">
        <v>18.899999999999999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26329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210</v>
      </c>
      <c r="BO10" s="386"/>
      <c r="BP10" s="386"/>
      <c r="BQ10" s="386"/>
      <c r="BR10" s="386"/>
      <c r="BS10" s="386"/>
      <c r="BT10" s="386"/>
      <c r="BU10" s="387"/>
      <c r="BV10" s="385">
        <v>225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27452</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25237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62570</v>
      </c>
      <c r="BO12" s="386"/>
      <c r="BP12" s="386"/>
      <c r="BQ12" s="386"/>
      <c r="BR12" s="386"/>
      <c r="BS12" s="386"/>
      <c r="BT12" s="386"/>
      <c r="BU12" s="387"/>
      <c r="BV12" s="385">
        <v>2275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25160</v>
      </c>
      <c r="S13" s="467"/>
      <c r="T13" s="467"/>
      <c r="U13" s="467"/>
      <c r="V13" s="468"/>
      <c r="W13" s="401" t="s">
        <v>123</v>
      </c>
      <c r="X13" s="402"/>
      <c r="Y13" s="402"/>
      <c r="Z13" s="402"/>
      <c r="AA13" s="402"/>
      <c r="AB13" s="392"/>
      <c r="AC13" s="436">
        <v>1440</v>
      </c>
      <c r="AD13" s="437"/>
      <c r="AE13" s="437"/>
      <c r="AF13" s="437"/>
      <c r="AG13" s="476"/>
      <c r="AH13" s="436">
        <v>1744</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9637</v>
      </c>
      <c r="BO13" s="386"/>
      <c r="BP13" s="386"/>
      <c r="BQ13" s="386"/>
      <c r="BR13" s="386"/>
      <c r="BS13" s="386"/>
      <c r="BT13" s="386"/>
      <c r="BU13" s="387"/>
      <c r="BV13" s="385">
        <v>-41769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14.3</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25273</v>
      </c>
      <c r="S14" s="467"/>
      <c r="T14" s="467"/>
      <c r="U14" s="467"/>
      <c r="V14" s="468"/>
      <c r="W14" s="375"/>
      <c r="X14" s="376"/>
      <c r="Y14" s="376"/>
      <c r="Z14" s="376"/>
      <c r="AA14" s="376"/>
      <c r="AB14" s="365"/>
      <c r="AC14" s="469">
        <v>12.4</v>
      </c>
      <c r="AD14" s="470"/>
      <c r="AE14" s="470"/>
      <c r="AF14" s="470"/>
      <c r="AG14" s="471"/>
      <c r="AH14" s="469">
        <v>13.7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75.2</v>
      </c>
      <c r="CU14" s="481"/>
      <c r="CV14" s="481"/>
      <c r="CW14" s="481"/>
      <c r="CX14" s="481"/>
      <c r="CY14" s="481"/>
      <c r="CZ14" s="481"/>
      <c r="DA14" s="482"/>
      <c r="DB14" s="480">
        <v>82.9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25199</v>
      </c>
      <c r="S15" s="467"/>
      <c r="T15" s="467"/>
      <c r="U15" s="467"/>
      <c r="V15" s="468"/>
      <c r="W15" s="401" t="s">
        <v>129</v>
      </c>
      <c r="X15" s="402"/>
      <c r="Y15" s="402"/>
      <c r="Z15" s="402"/>
      <c r="AA15" s="402"/>
      <c r="AB15" s="392"/>
      <c r="AC15" s="436">
        <v>2941</v>
      </c>
      <c r="AD15" s="437"/>
      <c r="AE15" s="437"/>
      <c r="AF15" s="437"/>
      <c r="AG15" s="476"/>
      <c r="AH15" s="436">
        <v>3412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2216092</v>
      </c>
      <c r="BO15" s="349"/>
      <c r="BP15" s="349"/>
      <c r="BQ15" s="349"/>
      <c r="BR15" s="349"/>
      <c r="BS15" s="349"/>
      <c r="BT15" s="349"/>
      <c r="BU15" s="350"/>
      <c r="BV15" s="348">
        <v>2114178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25.4</v>
      </c>
      <c r="AD16" s="470"/>
      <c r="AE16" s="470"/>
      <c r="AF16" s="470"/>
      <c r="AG16" s="471"/>
      <c r="AH16" s="469">
        <v>26.8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5529791</v>
      </c>
      <c r="BO16" s="386"/>
      <c r="BP16" s="386"/>
      <c r="BQ16" s="386"/>
      <c r="BR16" s="386"/>
      <c r="BS16" s="386"/>
      <c r="BT16" s="386"/>
      <c r="BU16" s="387"/>
      <c r="BV16" s="385">
        <v>5478372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7220</v>
      </c>
      <c r="AD17" s="437"/>
      <c r="AE17" s="437"/>
      <c r="AF17" s="437"/>
      <c r="AG17" s="476"/>
      <c r="AH17" s="436">
        <v>7502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2833694</v>
      </c>
      <c r="BO17" s="386"/>
      <c r="BP17" s="386"/>
      <c r="BQ17" s="386"/>
      <c r="BR17" s="386"/>
      <c r="BS17" s="386"/>
      <c r="BT17" s="386"/>
      <c r="BU17" s="387"/>
      <c r="BV17" s="385">
        <v>2683294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75.06</v>
      </c>
      <c r="M18" s="498"/>
      <c r="N18" s="498"/>
      <c r="O18" s="498"/>
      <c r="P18" s="498"/>
      <c r="Q18" s="498"/>
      <c r="R18" s="499"/>
      <c r="S18" s="499"/>
      <c r="T18" s="499"/>
      <c r="U18" s="499"/>
      <c r="V18" s="500"/>
      <c r="W18" s="403"/>
      <c r="X18" s="404"/>
      <c r="Y18" s="404"/>
      <c r="Z18" s="404"/>
      <c r="AA18" s="404"/>
      <c r="AB18" s="395"/>
      <c r="AC18" s="501">
        <v>62.2</v>
      </c>
      <c r="AD18" s="502"/>
      <c r="AE18" s="502"/>
      <c r="AF18" s="502"/>
      <c r="AG18" s="503"/>
      <c r="AH18" s="501">
        <v>59</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6367234</v>
      </c>
      <c r="BO18" s="386"/>
      <c r="BP18" s="386"/>
      <c r="BQ18" s="386"/>
      <c r="BR18" s="386"/>
      <c r="BS18" s="386"/>
      <c r="BT18" s="386"/>
      <c r="BU18" s="387"/>
      <c r="BV18" s="385">
        <v>6479764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336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8143232</v>
      </c>
      <c r="BO19" s="386"/>
      <c r="BP19" s="386"/>
      <c r="BQ19" s="386"/>
      <c r="BR19" s="386"/>
      <c r="BS19" s="386"/>
      <c r="BT19" s="386"/>
      <c r="BU19" s="387"/>
      <c r="BV19" s="385">
        <v>8144504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8010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13676829</v>
      </c>
      <c r="BO23" s="386"/>
      <c r="BP23" s="386"/>
      <c r="BQ23" s="386"/>
      <c r="BR23" s="386"/>
      <c r="BS23" s="386"/>
      <c r="BT23" s="386"/>
      <c r="BU23" s="387"/>
      <c r="BV23" s="385">
        <v>14038284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7767</v>
      </c>
      <c r="R24" s="437"/>
      <c r="S24" s="437"/>
      <c r="T24" s="437"/>
      <c r="U24" s="437"/>
      <c r="V24" s="476"/>
      <c r="W24" s="531"/>
      <c r="X24" s="519"/>
      <c r="Y24" s="520"/>
      <c r="Z24" s="435" t="s">
        <v>153</v>
      </c>
      <c r="AA24" s="415"/>
      <c r="AB24" s="415"/>
      <c r="AC24" s="415"/>
      <c r="AD24" s="415"/>
      <c r="AE24" s="415"/>
      <c r="AF24" s="415"/>
      <c r="AG24" s="416"/>
      <c r="AH24" s="436">
        <v>181</v>
      </c>
      <c r="AI24" s="437"/>
      <c r="AJ24" s="437"/>
      <c r="AK24" s="437"/>
      <c r="AL24" s="476"/>
      <c r="AM24" s="436">
        <v>573408</v>
      </c>
      <c r="AN24" s="437"/>
      <c r="AO24" s="437"/>
      <c r="AP24" s="437"/>
      <c r="AQ24" s="437"/>
      <c r="AR24" s="476"/>
      <c r="AS24" s="436">
        <v>3168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7648290</v>
      </c>
      <c r="BO24" s="386"/>
      <c r="BP24" s="386"/>
      <c r="BQ24" s="386"/>
      <c r="BR24" s="386"/>
      <c r="BS24" s="386"/>
      <c r="BT24" s="386"/>
      <c r="BU24" s="387"/>
      <c r="BV24" s="385">
        <v>7749295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5760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999892</v>
      </c>
      <c r="BO25" s="349"/>
      <c r="BP25" s="349"/>
      <c r="BQ25" s="349"/>
      <c r="BR25" s="349"/>
      <c r="BS25" s="349"/>
      <c r="BT25" s="349"/>
      <c r="BU25" s="350"/>
      <c r="BV25" s="348">
        <v>1593237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4734</v>
      </c>
      <c r="R26" s="437"/>
      <c r="S26" s="437"/>
      <c r="T26" s="437"/>
      <c r="U26" s="437"/>
      <c r="V26" s="476"/>
      <c r="W26" s="531"/>
      <c r="X26" s="519"/>
      <c r="Y26" s="520"/>
      <c r="Z26" s="435" t="s">
        <v>159</v>
      </c>
      <c r="AA26" s="539"/>
      <c r="AB26" s="539"/>
      <c r="AC26" s="539"/>
      <c r="AD26" s="539"/>
      <c r="AE26" s="539"/>
      <c r="AF26" s="539"/>
      <c r="AG26" s="540"/>
      <c r="AH26" s="436">
        <v>29</v>
      </c>
      <c r="AI26" s="437"/>
      <c r="AJ26" s="437"/>
      <c r="AK26" s="437"/>
      <c r="AL26" s="476"/>
      <c r="AM26" s="436">
        <v>84303</v>
      </c>
      <c r="AN26" s="437"/>
      <c r="AO26" s="437"/>
      <c r="AP26" s="437"/>
      <c r="AQ26" s="437"/>
      <c r="AR26" s="476"/>
      <c r="AS26" s="436">
        <v>2907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3250</v>
      </c>
      <c r="R27" s="437"/>
      <c r="S27" s="437"/>
      <c r="T27" s="437"/>
      <c r="U27" s="437"/>
      <c r="V27" s="476"/>
      <c r="W27" s="531"/>
      <c r="X27" s="519"/>
      <c r="Y27" s="520"/>
      <c r="Z27" s="435" t="s">
        <v>162</v>
      </c>
      <c r="AA27" s="415"/>
      <c r="AB27" s="415"/>
      <c r="AC27" s="415"/>
      <c r="AD27" s="415"/>
      <c r="AE27" s="415"/>
      <c r="AF27" s="415"/>
      <c r="AG27" s="416"/>
      <c r="AH27" s="436">
        <v>22</v>
      </c>
      <c r="AI27" s="437"/>
      <c r="AJ27" s="437"/>
      <c r="AK27" s="437"/>
      <c r="AL27" s="476"/>
      <c r="AM27" s="436">
        <v>63778</v>
      </c>
      <c r="AN27" s="437"/>
      <c r="AO27" s="437"/>
      <c r="AP27" s="437"/>
      <c r="AQ27" s="437"/>
      <c r="AR27" s="476"/>
      <c r="AS27" s="436">
        <v>2899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381889</v>
      </c>
      <c r="BO27" s="553"/>
      <c r="BP27" s="553"/>
      <c r="BQ27" s="553"/>
      <c r="BR27" s="553"/>
      <c r="BS27" s="553"/>
      <c r="BT27" s="553"/>
      <c r="BU27" s="554"/>
      <c r="BV27" s="552">
        <v>381822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2470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1376956</v>
      </c>
      <c r="BO28" s="349"/>
      <c r="BP28" s="349"/>
      <c r="BQ28" s="349"/>
      <c r="BR28" s="349"/>
      <c r="BS28" s="349"/>
      <c r="BT28" s="349"/>
      <c r="BU28" s="350"/>
      <c r="BV28" s="348">
        <v>1339316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2300</v>
      </c>
      <c r="R29" s="437"/>
      <c r="S29" s="437"/>
      <c r="T29" s="437"/>
      <c r="U29" s="437"/>
      <c r="V29" s="476"/>
      <c r="W29" s="531"/>
      <c r="X29" s="519"/>
      <c r="Y29" s="520"/>
      <c r="Z29" s="435" t="s">
        <v>169</v>
      </c>
      <c r="AA29" s="415"/>
      <c r="AB29" s="415"/>
      <c r="AC29" s="415"/>
      <c r="AD29" s="415"/>
      <c r="AE29" s="415"/>
      <c r="AF29" s="415"/>
      <c r="AG29" s="416"/>
      <c r="AH29" s="436">
        <v>203</v>
      </c>
      <c r="AI29" s="437"/>
      <c r="AJ29" s="437"/>
      <c r="AK29" s="437"/>
      <c r="AL29" s="476"/>
      <c r="AM29" s="436">
        <v>637186</v>
      </c>
      <c r="AN29" s="437"/>
      <c r="AO29" s="437"/>
      <c r="AP29" s="437"/>
      <c r="AQ29" s="437"/>
      <c r="AR29" s="476"/>
      <c r="AS29" s="436">
        <v>3139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286697</v>
      </c>
      <c r="BO29" s="386"/>
      <c r="BP29" s="386"/>
      <c r="BQ29" s="386"/>
      <c r="BR29" s="386"/>
      <c r="BS29" s="386"/>
      <c r="BT29" s="386"/>
      <c r="BU29" s="387"/>
      <c r="BV29" s="385">
        <v>286594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1838971</v>
      </c>
      <c r="BO30" s="553"/>
      <c r="BP30" s="553"/>
      <c r="BQ30" s="553"/>
      <c r="BR30" s="553"/>
      <c r="BS30" s="553"/>
      <c r="BT30" s="553"/>
      <c r="BU30" s="554"/>
      <c r="BV30" s="552">
        <v>1909319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美里町水道事業会計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美里町公共下水道事業特別会計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宮城県市町村職員退職手当組合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南郷ふれあい公社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美里町病院事業会計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美里町農業集落排水事業特別会計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宮城県市町村非常勤消防団員補償報償組合</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とんたろう</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大崎地域広域行政事務組合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宮城県市町村自治振興センター</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宮城県後期高齢者医療広域連合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7" t="s">
        <v>24</v>
      </c>
      <c r="C41" s="1168"/>
      <c r="D41" s="81"/>
      <c r="E41" s="1173" t="s">
        <v>25</v>
      </c>
      <c r="F41" s="1173"/>
      <c r="G41" s="1173"/>
      <c r="H41" s="1174"/>
      <c r="I41" s="82">
        <v>12655</v>
      </c>
      <c r="J41" s="83">
        <v>14458</v>
      </c>
      <c r="K41" s="83">
        <v>13942</v>
      </c>
      <c r="L41" s="83">
        <v>14038</v>
      </c>
      <c r="M41" s="84">
        <v>13677</v>
      </c>
    </row>
    <row r="42" spans="2:13" ht="27.75" customHeight="1" x14ac:dyDescent="0.15">
      <c r="B42" s="1169"/>
      <c r="C42" s="1170"/>
      <c r="D42" s="85"/>
      <c r="E42" s="1175" t="s">
        <v>26</v>
      </c>
      <c r="F42" s="1175"/>
      <c r="G42" s="1175"/>
      <c r="H42" s="1176"/>
      <c r="I42" s="86">
        <v>1035</v>
      </c>
      <c r="J42" s="87">
        <v>255</v>
      </c>
      <c r="K42" s="87">
        <v>203</v>
      </c>
      <c r="L42" s="87">
        <v>151</v>
      </c>
      <c r="M42" s="88">
        <v>101</v>
      </c>
    </row>
    <row r="43" spans="2:13" ht="27.75" customHeight="1" x14ac:dyDescent="0.15">
      <c r="B43" s="1169"/>
      <c r="C43" s="1170"/>
      <c r="D43" s="85"/>
      <c r="E43" s="1175" t="s">
        <v>27</v>
      </c>
      <c r="F43" s="1175"/>
      <c r="G43" s="1175"/>
      <c r="H43" s="1176"/>
      <c r="I43" s="86">
        <v>7571</v>
      </c>
      <c r="J43" s="87">
        <v>7431</v>
      </c>
      <c r="K43" s="87">
        <v>7256</v>
      </c>
      <c r="L43" s="87">
        <v>7112</v>
      </c>
      <c r="M43" s="88">
        <v>7053</v>
      </c>
    </row>
    <row r="44" spans="2:13" ht="27.75" customHeight="1" x14ac:dyDescent="0.15">
      <c r="B44" s="1169"/>
      <c r="C44" s="1170"/>
      <c r="D44" s="85"/>
      <c r="E44" s="1175" t="s">
        <v>28</v>
      </c>
      <c r="F44" s="1175"/>
      <c r="G44" s="1175"/>
      <c r="H44" s="1176"/>
      <c r="I44" s="86">
        <v>276</v>
      </c>
      <c r="J44" s="87">
        <v>254</v>
      </c>
      <c r="K44" s="87">
        <v>263</v>
      </c>
      <c r="L44" s="87">
        <v>231</v>
      </c>
      <c r="M44" s="88">
        <v>197</v>
      </c>
    </row>
    <row r="45" spans="2:13" ht="27.75" customHeight="1" x14ac:dyDescent="0.15">
      <c r="B45" s="1169"/>
      <c r="C45" s="1170"/>
      <c r="D45" s="85"/>
      <c r="E45" s="1175" t="s">
        <v>29</v>
      </c>
      <c r="F45" s="1175"/>
      <c r="G45" s="1175"/>
      <c r="H45" s="1176"/>
      <c r="I45" s="86">
        <v>2808</v>
      </c>
      <c r="J45" s="87">
        <v>2693</v>
      </c>
      <c r="K45" s="87">
        <v>2629</v>
      </c>
      <c r="L45" s="87">
        <v>2531</v>
      </c>
      <c r="M45" s="88">
        <v>2548</v>
      </c>
    </row>
    <row r="46" spans="2:13" ht="27.75" customHeight="1" x14ac:dyDescent="0.15">
      <c r="B46" s="1169"/>
      <c r="C46" s="1170"/>
      <c r="D46" s="85"/>
      <c r="E46" s="1175" t="s">
        <v>30</v>
      </c>
      <c r="F46" s="1175"/>
      <c r="G46" s="1175"/>
      <c r="H46" s="1176"/>
      <c r="I46" s="86">
        <v>4</v>
      </c>
      <c r="J46" s="87">
        <v>2</v>
      </c>
      <c r="K46" s="87">
        <v>0</v>
      </c>
      <c r="L46" s="87" t="s">
        <v>475</v>
      </c>
      <c r="M46" s="88" t="s">
        <v>475</v>
      </c>
    </row>
    <row r="47" spans="2:13" ht="27.75" customHeight="1" x14ac:dyDescent="0.15">
      <c r="B47" s="1169"/>
      <c r="C47" s="1170"/>
      <c r="D47" s="85"/>
      <c r="E47" s="1175" t="s">
        <v>31</v>
      </c>
      <c r="F47" s="1175"/>
      <c r="G47" s="1175"/>
      <c r="H47" s="1176"/>
      <c r="I47" s="86" t="s">
        <v>475</v>
      </c>
      <c r="J47" s="87" t="s">
        <v>475</v>
      </c>
      <c r="K47" s="87" t="s">
        <v>475</v>
      </c>
      <c r="L47" s="87" t="s">
        <v>475</v>
      </c>
      <c r="M47" s="88" t="s">
        <v>475</v>
      </c>
    </row>
    <row r="48" spans="2:13" ht="27.75" customHeight="1" x14ac:dyDescent="0.15">
      <c r="B48" s="1171"/>
      <c r="C48" s="1172"/>
      <c r="D48" s="85"/>
      <c r="E48" s="1175" t="s">
        <v>32</v>
      </c>
      <c r="F48" s="1175"/>
      <c r="G48" s="1175"/>
      <c r="H48" s="1176"/>
      <c r="I48" s="86" t="s">
        <v>475</v>
      </c>
      <c r="J48" s="87" t="s">
        <v>475</v>
      </c>
      <c r="K48" s="87" t="s">
        <v>475</v>
      </c>
      <c r="L48" s="87" t="s">
        <v>475</v>
      </c>
      <c r="M48" s="88" t="s">
        <v>475</v>
      </c>
    </row>
    <row r="49" spans="2:13" ht="27.75" customHeight="1" x14ac:dyDescent="0.15">
      <c r="B49" s="1177" t="s">
        <v>33</v>
      </c>
      <c r="C49" s="1178"/>
      <c r="D49" s="89"/>
      <c r="E49" s="1175" t="s">
        <v>34</v>
      </c>
      <c r="F49" s="1175"/>
      <c r="G49" s="1175"/>
      <c r="H49" s="1176"/>
      <c r="I49" s="86">
        <v>2219</v>
      </c>
      <c r="J49" s="87">
        <v>2460</v>
      </c>
      <c r="K49" s="87">
        <v>2978</v>
      </c>
      <c r="L49" s="87">
        <v>3186</v>
      </c>
      <c r="M49" s="88">
        <v>3258</v>
      </c>
    </row>
    <row r="50" spans="2:13" ht="27.75" customHeight="1" x14ac:dyDescent="0.15">
      <c r="B50" s="1169"/>
      <c r="C50" s="1170"/>
      <c r="D50" s="85"/>
      <c r="E50" s="1175" t="s">
        <v>35</v>
      </c>
      <c r="F50" s="1175"/>
      <c r="G50" s="1175"/>
      <c r="H50" s="1176"/>
      <c r="I50" s="86">
        <v>2012</v>
      </c>
      <c r="J50" s="87">
        <v>2056</v>
      </c>
      <c r="K50" s="87">
        <v>2105</v>
      </c>
      <c r="L50" s="87">
        <v>2046</v>
      </c>
      <c r="M50" s="88">
        <v>1999</v>
      </c>
    </row>
    <row r="51" spans="2:13" ht="27.75" customHeight="1" x14ac:dyDescent="0.15">
      <c r="B51" s="1171"/>
      <c r="C51" s="1172"/>
      <c r="D51" s="85"/>
      <c r="E51" s="1175" t="s">
        <v>36</v>
      </c>
      <c r="F51" s="1175"/>
      <c r="G51" s="1175"/>
      <c r="H51" s="1176"/>
      <c r="I51" s="86">
        <v>12722</v>
      </c>
      <c r="J51" s="87">
        <v>12719</v>
      </c>
      <c r="K51" s="87">
        <v>13777</v>
      </c>
      <c r="L51" s="87">
        <v>13908</v>
      </c>
      <c r="M51" s="88">
        <v>13791</v>
      </c>
    </row>
    <row r="52" spans="2:13" ht="27.75" customHeight="1" thickBot="1" x14ac:dyDescent="0.2">
      <c r="B52" s="1179" t="s">
        <v>37</v>
      </c>
      <c r="C52" s="1180"/>
      <c r="D52" s="90"/>
      <c r="E52" s="1181" t="s">
        <v>38</v>
      </c>
      <c r="F52" s="1181"/>
      <c r="G52" s="1181"/>
      <c r="H52" s="1182"/>
      <c r="I52" s="91">
        <v>7397</v>
      </c>
      <c r="J52" s="92">
        <v>7860</v>
      </c>
      <c r="K52" s="92">
        <v>5433</v>
      </c>
      <c r="L52" s="92">
        <v>4923</v>
      </c>
      <c r="M52" s="93">
        <v>4528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59537</v>
      </c>
      <c r="E3" s="116"/>
      <c r="F3" s="117">
        <v>47258</v>
      </c>
      <c r="G3" s="118"/>
      <c r="H3" s="119"/>
    </row>
    <row r="4" spans="1:8" x14ac:dyDescent="0.15">
      <c r="A4" s="120"/>
      <c r="B4" s="121"/>
      <c r="C4" s="122"/>
      <c r="D4" s="123">
        <v>51305</v>
      </c>
      <c r="E4" s="124"/>
      <c r="F4" s="125">
        <v>27842</v>
      </c>
      <c r="G4" s="126"/>
      <c r="H4" s="127"/>
    </row>
    <row r="5" spans="1:8" x14ac:dyDescent="0.15">
      <c r="A5" s="108" t="s">
        <v>508</v>
      </c>
      <c r="B5" s="113"/>
      <c r="C5" s="114"/>
      <c r="D5" s="115">
        <v>59104</v>
      </c>
      <c r="E5" s="116"/>
      <c r="F5" s="117">
        <v>49426</v>
      </c>
      <c r="G5" s="118"/>
      <c r="H5" s="119"/>
    </row>
    <row r="6" spans="1:8" x14ac:dyDescent="0.15">
      <c r="A6" s="120"/>
      <c r="B6" s="121"/>
      <c r="C6" s="122"/>
      <c r="D6" s="123">
        <v>45553</v>
      </c>
      <c r="E6" s="124"/>
      <c r="F6" s="125">
        <v>26568</v>
      </c>
      <c r="G6" s="126"/>
      <c r="H6" s="127"/>
    </row>
    <row r="7" spans="1:8" x14ac:dyDescent="0.15">
      <c r="A7" s="108" t="s">
        <v>509</v>
      </c>
      <c r="B7" s="113"/>
      <c r="C7" s="114"/>
      <c r="D7" s="115">
        <v>27958</v>
      </c>
      <c r="E7" s="116"/>
      <c r="F7" s="117">
        <v>42839</v>
      </c>
      <c r="G7" s="118"/>
      <c r="H7" s="119"/>
    </row>
    <row r="8" spans="1:8" x14ac:dyDescent="0.15">
      <c r="A8" s="120"/>
      <c r="B8" s="121"/>
      <c r="C8" s="122"/>
      <c r="D8" s="123">
        <v>18886</v>
      </c>
      <c r="E8" s="124"/>
      <c r="F8" s="125">
        <v>22027</v>
      </c>
      <c r="G8" s="126"/>
      <c r="H8" s="127"/>
    </row>
    <row r="9" spans="1:8" x14ac:dyDescent="0.15">
      <c r="A9" s="108" t="s">
        <v>510</v>
      </c>
      <c r="B9" s="113"/>
      <c r="C9" s="114"/>
      <c r="D9" s="115">
        <v>67307</v>
      </c>
      <c r="E9" s="116"/>
      <c r="F9" s="117">
        <v>46819</v>
      </c>
      <c r="G9" s="118"/>
      <c r="H9" s="119"/>
    </row>
    <row r="10" spans="1:8" x14ac:dyDescent="0.15">
      <c r="A10" s="120"/>
      <c r="B10" s="121"/>
      <c r="C10" s="122"/>
      <c r="D10" s="123">
        <v>34621</v>
      </c>
      <c r="E10" s="124"/>
      <c r="F10" s="125">
        <v>24121</v>
      </c>
      <c r="G10" s="126"/>
      <c r="H10" s="127"/>
    </row>
    <row r="11" spans="1:8" x14ac:dyDescent="0.15">
      <c r="A11" s="108" t="s">
        <v>511</v>
      </c>
      <c r="B11" s="113"/>
      <c r="C11" s="114"/>
      <c r="D11" s="115">
        <v>58133</v>
      </c>
      <c r="E11" s="116"/>
      <c r="F11" s="117">
        <v>53270</v>
      </c>
      <c r="G11" s="118"/>
      <c r="H11" s="119"/>
    </row>
    <row r="12" spans="1:8" x14ac:dyDescent="0.15">
      <c r="A12" s="120"/>
      <c r="B12" s="121"/>
      <c r="C12" s="128"/>
      <c r="D12" s="123">
        <v>24623</v>
      </c>
      <c r="E12" s="124"/>
      <c r="F12" s="125">
        <v>24316</v>
      </c>
      <c r="G12" s="126"/>
      <c r="H12" s="127"/>
    </row>
    <row r="13" spans="1:8" x14ac:dyDescent="0.15">
      <c r="A13" s="108"/>
      <c r="B13" s="113"/>
      <c r="C13" s="129"/>
      <c r="D13" s="130">
        <v>54408</v>
      </c>
      <c r="E13" s="131"/>
      <c r="F13" s="132">
        <v>47922</v>
      </c>
      <c r="G13" s="133"/>
      <c r="H13" s="119"/>
    </row>
    <row r="14" spans="1:8" x14ac:dyDescent="0.15">
      <c r="A14" s="120"/>
      <c r="B14" s="121"/>
      <c r="C14" s="122"/>
      <c r="D14" s="123">
        <v>34998</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2.9</v>
      </c>
      <c r="C19" s="134">
        <f>ROUND(VALUE(SUBSTITUTE(実質収支比率等に係る経年分析!G$48,"▲","-")),2)</f>
        <v>4.07</v>
      </c>
      <c r="D19" s="134">
        <f>ROUND(VALUE(SUBSTITUTE(実質収支比率等に係る経年分析!H$48,"▲","-")),2)</f>
        <v>3.1</v>
      </c>
      <c r="E19" s="134">
        <f>ROUND(VALUE(SUBSTITUTE(実質収支比率等に係る経年分析!I$48,"▲","-")),2)</f>
        <v>2.6</v>
      </c>
      <c r="F19" s="134">
        <f>ROUND(VALUE(SUBSTITUTE(実質収支比率等に係る経年分析!J$48,"▲","-")),2)</f>
        <v>3.18</v>
      </c>
    </row>
    <row r="20" spans="1:11" x14ac:dyDescent="0.15">
      <c r="A20" s="134" t="s">
        <v>43</v>
      </c>
      <c r="B20" s="134">
        <f>ROUND(VALUE(SUBSTITUTE(実質収支比率等に係る経年分析!F$47,"▲","-")),2)</f>
        <v>8.3800000000000008</v>
      </c>
      <c r="C20" s="134">
        <f>ROUND(VALUE(SUBSTITUTE(実質収支比率等に係る経年分析!G$47,"▲","-")),2)</f>
        <v>10.31</v>
      </c>
      <c r="D20" s="134">
        <f>ROUND(VALUE(SUBSTITUTE(実質収支比率等に係る経年分析!H$47,"▲","-")),2)</f>
        <v>16.86</v>
      </c>
      <c r="E20" s="134">
        <f>ROUND(VALUE(SUBSTITUTE(実質収支比率等に係る経年分析!I$47,"▲","-")),2)</f>
        <v>18.809999999999999</v>
      </c>
      <c r="F20" s="134">
        <f>ROUND(VALUE(SUBSTITUTE(実質収支比率等に係る経年分析!J$47,"▲","-")),2)</f>
        <v>19.07</v>
      </c>
    </row>
    <row r="21" spans="1:11" x14ac:dyDescent="0.15">
      <c r="A21" s="134" t="s">
        <v>44</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2.0699999999999998</v>
      </c>
      <c r="D21" s="134">
        <f>IF(ISNUMBER(VALUE(SUBSTITUTE(実質収支比率等に係る経年分析!H$49,"▲","-"))),ROUND(VALUE(SUBSTITUTE(実質収支比率等に係る経年分析!H$49,"▲","-")),2),NA())</f>
        <v>2.83</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0.13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美里町農業集落排水事業特別会計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美里町公共下水道事業特別会計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3.18</v>
      </c>
    </row>
    <row r="35" spans="1:16" x14ac:dyDescent="0.15">
      <c r="A35" s="135" t="str">
        <f>IF(連結実質赤字比率に係る赤字・黒字の構成分析!C$35="",NA(),連結実質赤字比率に係る赤字・黒字の構成分析!C$35)</f>
        <v>美里町病院事業会計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4.2699999999999996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4.8499999999999996</v>
      </c>
    </row>
    <row r="36" spans="1:16" x14ac:dyDescent="0.15">
      <c r="A36" s="135" t="str">
        <f>IF(連結実質赤字比率に係る赤字・黒字の構成分析!C$34="",NA(),連結実質赤字比率に係る赤字・黒字の構成分析!C$34)</f>
        <v>美里町水道事業会計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1098</v>
      </c>
      <c r="E42" s="136"/>
      <c r="F42" s="136"/>
      <c r="G42" s="136">
        <f>'実質公債費比率（分子）の構造'!L$52</f>
        <v>1118</v>
      </c>
      <c r="H42" s="136"/>
      <c r="I42" s="136"/>
      <c r="J42" s="136">
        <f>'実質公債費比率（分子）の構造'!M$52</f>
        <v>1262</v>
      </c>
      <c r="K42" s="136"/>
      <c r="L42" s="136"/>
      <c r="M42" s="136">
        <f>'実質公債費比率（分子）の構造'!N$52</f>
        <v>1309</v>
      </c>
      <c r="N42" s="136"/>
      <c r="O42" s="136"/>
      <c r="P42" s="136">
        <f>'実質公債費比率（分子）の構造'!O$52</f>
        <v>1354</v>
      </c>
    </row>
    <row r="43" spans="1:16" x14ac:dyDescent="0.15">
      <c r="A43" s="136" t="s">
        <v>52</v>
      </c>
      <c r="B43" s="136" t="str">
        <f>'実質公債費比率（分子）の構造'!K$51</f>
        <v>-</v>
      </c>
      <c r="C43" s="136"/>
      <c r="D43" s="136"/>
      <c r="E43" s="136">
        <f>'実質公債費比率（分子）の構造'!L$51</f>
        <v>2</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145</v>
      </c>
      <c r="C44" s="136"/>
      <c r="D44" s="136"/>
      <c r="E44" s="136">
        <f>'実質公債費比率（分子）の構造'!L$50</f>
        <v>180</v>
      </c>
      <c r="F44" s="136"/>
      <c r="G44" s="136"/>
      <c r="H44" s="136">
        <f>'実質公債費比率（分子）の構造'!M$50</f>
        <v>58</v>
      </c>
      <c r="I44" s="136"/>
      <c r="J44" s="136"/>
      <c r="K44" s="136">
        <f>'実質公債費比率（分子）の構造'!N$50</f>
        <v>53</v>
      </c>
      <c r="L44" s="136"/>
      <c r="M44" s="136"/>
      <c r="N44" s="136">
        <f>'実質公債費比率（分子）の構造'!O$50</f>
        <v>54</v>
      </c>
      <c r="O44" s="136"/>
      <c r="P44" s="136"/>
    </row>
    <row r="45" spans="1:16" x14ac:dyDescent="0.15">
      <c r="A45" s="136" t="s">
        <v>54</v>
      </c>
      <c r="B45" s="136">
        <f>'実質公債費比率（分子）の構造'!K$49</f>
        <v>73</v>
      </c>
      <c r="C45" s="136"/>
      <c r="D45" s="136"/>
      <c r="E45" s="136">
        <f>'実質公債費比率（分子）の構造'!L$49</f>
        <v>70</v>
      </c>
      <c r="F45" s="136"/>
      <c r="G45" s="136"/>
      <c r="H45" s="136">
        <f>'実質公債費比率（分子）の構造'!M$49</f>
        <v>61</v>
      </c>
      <c r="I45" s="136"/>
      <c r="J45" s="136"/>
      <c r="K45" s="136">
        <f>'実質公債費比率（分子）の構造'!N$49</f>
        <v>29</v>
      </c>
      <c r="L45" s="136"/>
      <c r="M45" s="136"/>
      <c r="N45" s="136">
        <f>'実質公債費比率（分子）の構造'!O$49</f>
        <v>13</v>
      </c>
      <c r="O45" s="136"/>
      <c r="P45" s="136"/>
    </row>
    <row r="46" spans="1:16" x14ac:dyDescent="0.15">
      <c r="A46" s="136" t="s">
        <v>55</v>
      </c>
      <c r="B46" s="136">
        <f>'実質公債費比率（分子）の構造'!K$48</f>
        <v>535</v>
      </c>
      <c r="C46" s="136"/>
      <c r="D46" s="136"/>
      <c r="E46" s="136">
        <f>'実質公債費比率（分子）の構造'!L$48</f>
        <v>494</v>
      </c>
      <c r="F46" s="136"/>
      <c r="G46" s="136"/>
      <c r="H46" s="136">
        <f>'実質公債費比率（分子）の構造'!M$48</f>
        <v>466</v>
      </c>
      <c r="I46" s="136"/>
      <c r="J46" s="136"/>
      <c r="K46" s="136">
        <f>'実質公債費比率（分子）の構造'!N$48</f>
        <v>516</v>
      </c>
      <c r="L46" s="136"/>
      <c r="M46" s="136"/>
      <c r="N46" s="136">
        <f>'実質公債費比率（分子）の構造'!O$48</f>
        <v>480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1288</v>
      </c>
      <c r="C49" s="136"/>
      <c r="D49" s="136"/>
      <c r="E49" s="136">
        <f>'実質公債費比率（分子）の構造'!L$45</f>
        <v>1285</v>
      </c>
      <c r="F49" s="136"/>
      <c r="G49" s="136"/>
      <c r="H49" s="136">
        <f>'実質公債費比率（分子）の構造'!M$45</f>
        <v>1603</v>
      </c>
      <c r="I49" s="136"/>
      <c r="J49" s="136"/>
      <c r="K49" s="136">
        <f>'実質公債費比率（分子）の構造'!N$45</f>
        <v>1583</v>
      </c>
      <c r="L49" s="136"/>
      <c r="M49" s="136"/>
      <c r="N49" s="136">
        <f>'実質公債費比率（分子）の構造'!O$45</f>
        <v>1590</v>
      </c>
      <c r="O49" s="136"/>
      <c r="P49" s="136"/>
    </row>
    <row r="50" spans="1:16" x14ac:dyDescent="0.15">
      <c r="A50" s="136" t="s">
        <v>59</v>
      </c>
      <c r="B50" s="136" t="e">
        <f>NA()</f>
        <v>#N/A</v>
      </c>
      <c r="C50" s="136">
        <f>IF(ISNUMBER('実質公債費比率（分子）の構造'!K$53),'実質公債費比率（分子）の構造'!K$53,NA())</f>
        <v>943</v>
      </c>
      <c r="D50" s="136" t="e">
        <f>NA()</f>
        <v>#N/A</v>
      </c>
      <c r="E50" s="136" t="e">
        <f>NA()</f>
        <v>#N/A</v>
      </c>
      <c r="F50" s="136">
        <f>IF(ISNUMBER('実質公債費比率（分子）の構造'!L$53),'実質公債費比率（分子）の構造'!L$53,NA())</f>
        <v>913</v>
      </c>
      <c r="G50" s="136" t="e">
        <f>NA()</f>
        <v>#N/A</v>
      </c>
      <c r="H50" s="136" t="e">
        <f>NA()</f>
        <v>#N/A</v>
      </c>
      <c r="I50" s="136">
        <f>IF(ISNUMBER('実質公債費比率（分子）の構造'!M$53),'実質公債費比率（分子）の構造'!M$53,NA())</f>
        <v>926</v>
      </c>
      <c r="J50" s="136" t="e">
        <f>NA()</f>
        <v>#N/A</v>
      </c>
      <c r="K50" s="136" t="e">
        <f>NA()</f>
        <v>#N/A</v>
      </c>
      <c r="L50" s="136">
        <f>IF(ISNUMBER('実質公債費比率（分子）の構造'!N$53),'実質公債費比率（分子）の構造'!N$53,NA())</f>
        <v>872</v>
      </c>
      <c r="M50" s="136" t="e">
        <f>NA()</f>
        <v>#N/A</v>
      </c>
      <c r="N50" s="136" t="e">
        <f>NA()</f>
        <v>#N/A</v>
      </c>
      <c r="O50" s="136">
        <f>IF(ISNUMBER('実質公債費比率（分子）の構造'!O$53),'実質公債費比率（分子）の構造'!O$53,NA())</f>
        <v>783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12722</v>
      </c>
      <c r="E56" s="135"/>
      <c r="F56" s="135"/>
      <c r="G56" s="135">
        <f>'将来負担比率（分子）の構造'!J$51</f>
        <v>12719</v>
      </c>
      <c r="H56" s="135"/>
      <c r="I56" s="135"/>
      <c r="J56" s="135">
        <f>'将来負担比率（分子）の構造'!K$51</f>
        <v>13777</v>
      </c>
      <c r="K56" s="135"/>
      <c r="L56" s="135"/>
      <c r="M56" s="135">
        <f>'将来負担比率（分子）の構造'!L$51</f>
        <v>13908</v>
      </c>
      <c r="N56" s="135"/>
      <c r="O56" s="135"/>
      <c r="P56" s="135">
        <f>'将来負担比率（分子）の構造'!M$51</f>
        <v>13791</v>
      </c>
    </row>
    <row r="57" spans="1:16" x14ac:dyDescent="0.15">
      <c r="A57" s="135" t="s">
        <v>35</v>
      </c>
      <c r="B57" s="135"/>
      <c r="C57" s="135"/>
      <c r="D57" s="135">
        <f>'将来負担比率（分子）の構造'!I$50</f>
        <v>2012</v>
      </c>
      <c r="E57" s="135"/>
      <c r="F57" s="135"/>
      <c r="G57" s="135">
        <f>'将来負担比率（分子）の構造'!J$50</f>
        <v>2056</v>
      </c>
      <c r="H57" s="135"/>
      <c r="I57" s="135"/>
      <c r="J57" s="135">
        <f>'将来負担比率（分子）の構造'!K$50</f>
        <v>2105</v>
      </c>
      <c r="K57" s="135"/>
      <c r="L57" s="135"/>
      <c r="M57" s="135">
        <f>'将来負担比率（分子）の構造'!L$50</f>
        <v>2046</v>
      </c>
      <c r="N57" s="135"/>
      <c r="O57" s="135"/>
      <c r="P57" s="135">
        <f>'将来負担比率（分子）の構造'!M$50</f>
        <v>1999</v>
      </c>
    </row>
    <row r="58" spans="1:16" x14ac:dyDescent="0.15">
      <c r="A58" s="135" t="s">
        <v>34</v>
      </c>
      <c r="B58" s="135"/>
      <c r="C58" s="135"/>
      <c r="D58" s="135">
        <f>'将来負担比率（分子）の構造'!I$49</f>
        <v>2219</v>
      </c>
      <c r="E58" s="135"/>
      <c r="F58" s="135"/>
      <c r="G58" s="135">
        <f>'将来負担比率（分子）の構造'!J$49</f>
        <v>2460</v>
      </c>
      <c r="H58" s="135"/>
      <c r="I58" s="135"/>
      <c r="J58" s="135">
        <f>'将来負担比率（分子）の構造'!K$49</f>
        <v>2978</v>
      </c>
      <c r="K58" s="135"/>
      <c r="L58" s="135"/>
      <c r="M58" s="135">
        <f>'将来負担比率（分子）の構造'!L$49</f>
        <v>3186</v>
      </c>
      <c r="N58" s="135"/>
      <c r="O58" s="135"/>
      <c r="P58" s="135">
        <f>'将来負担比率（分子）の構造'!M$49</f>
        <v>3258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v>
      </c>
      <c r="C61" s="135"/>
      <c r="D61" s="135"/>
      <c r="E61" s="135">
        <f>'将来負担比率（分子）の構造'!J$46</f>
        <v>2</v>
      </c>
      <c r="F61" s="135"/>
      <c r="G61" s="135"/>
      <c r="H61" s="135">
        <f>'将来負担比率（分子）の構造'!K$46</f>
        <v>0</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2808</v>
      </c>
      <c r="C62" s="135"/>
      <c r="D62" s="135"/>
      <c r="E62" s="135">
        <f>'将来負担比率（分子）の構造'!J$45</f>
        <v>2693</v>
      </c>
      <c r="F62" s="135"/>
      <c r="G62" s="135"/>
      <c r="H62" s="135">
        <f>'将来負担比率（分子）の構造'!K$45</f>
        <v>2629</v>
      </c>
      <c r="I62" s="135"/>
      <c r="J62" s="135"/>
      <c r="K62" s="135">
        <f>'将来負担比率（分子）の構造'!L$45</f>
        <v>2531</v>
      </c>
      <c r="L62" s="135"/>
      <c r="M62" s="135"/>
      <c r="N62" s="135">
        <f>'将来負担比率（分子）の構造'!M$45</f>
        <v>2548</v>
      </c>
      <c r="O62" s="135"/>
      <c r="P62" s="135"/>
    </row>
    <row r="63" spans="1:16" x14ac:dyDescent="0.15">
      <c r="A63" s="135" t="s">
        <v>28</v>
      </c>
      <c r="B63" s="135">
        <f>'将来負担比率（分子）の構造'!I$44</f>
        <v>276</v>
      </c>
      <c r="C63" s="135"/>
      <c r="D63" s="135"/>
      <c r="E63" s="135">
        <f>'将来負担比率（分子）の構造'!J$44</f>
        <v>254</v>
      </c>
      <c r="F63" s="135"/>
      <c r="G63" s="135"/>
      <c r="H63" s="135">
        <f>'将来負担比率（分子）の構造'!K$44</f>
        <v>263</v>
      </c>
      <c r="I63" s="135"/>
      <c r="J63" s="135"/>
      <c r="K63" s="135">
        <f>'将来負担比率（分子）の構造'!L$44</f>
        <v>231</v>
      </c>
      <c r="L63" s="135"/>
      <c r="M63" s="135"/>
      <c r="N63" s="135">
        <f>'将来負担比率（分子）の構造'!M$44</f>
        <v>197</v>
      </c>
      <c r="O63" s="135"/>
      <c r="P63" s="135"/>
    </row>
    <row r="64" spans="1:16" x14ac:dyDescent="0.15">
      <c r="A64" s="135" t="s">
        <v>27</v>
      </c>
      <c r="B64" s="135">
        <f>'将来負担比率（分子）の構造'!I$43</f>
        <v>7571</v>
      </c>
      <c r="C64" s="135"/>
      <c r="D64" s="135"/>
      <c r="E64" s="135">
        <f>'将来負担比率（分子）の構造'!J$43</f>
        <v>7431</v>
      </c>
      <c r="F64" s="135"/>
      <c r="G64" s="135"/>
      <c r="H64" s="135">
        <f>'将来負担比率（分子）の構造'!K$43</f>
        <v>7256</v>
      </c>
      <c r="I64" s="135"/>
      <c r="J64" s="135"/>
      <c r="K64" s="135">
        <f>'将来負担比率（分子）の構造'!L$43</f>
        <v>7112</v>
      </c>
      <c r="L64" s="135"/>
      <c r="M64" s="135"/>
      <c r="N64" s="135">
        <f>'将来負担比率（分子）の構造'!M$43</f>
        <v>7053</v>
      </c>
      <c r="O64" s="135"/>
      <c r="P64" s="135"/>
    </row>
    <row r="65" spans="1:16" x14ac:dyDescent="0.15">
      <c r="A65" s="135" t="s">
        <v>26</v>
      </c>
      <c r="B65" s="135">
        <f>'将来負担比率（分子）の構造'!I$42</f>
        <v>1035</v>
      </c>
      <c r="C65" s="135"/>
      <c r="D65" s="135"/>
      <c r="E65" s="135">
        <f>'将来負担比率（分子）の構造'!J$42</f>
        <v>255</v>
      </c>
      <c r="F65" s="135"/>
      <c r="G65" s="135"/>
      <c r="H65" s="135">
        <f>'将来負担比率（分子）の構造'!K$42</f>
        <v>203</v>
      </c>
      <c r="I65" s="135"/>
      <c r="J65" s="135"/>
      <c r="K65" s="135">
        <f>'将来負担比率（分子）の構造'!L$42</f>
        <v>151</v>
      </c>
      <c r="L65" s="135"/>
      <c r="M65" s="135"/>
      <c r="N65" s="135">
        <f>'将来負担比率（分子）の構造'!M$42</f>
        <v>101</v>
      </c>
      <c r="O65" s="135"/>
      <c r="P65" s="135"/>
    </row>
    <row r="66" spans="1:16" x14ac:dyDescent="0.15">
      <c r="A66" s="135" t="s">
        <v>25</v>
      </c>
      <c r="B66" s="135">
        <f>'将来負担比率（分子）の構造'!I$41</f>
        <v>12655</v>
      </c>
      <c r="C66" s="135"/>
      <c r="D66" s="135"/>
      <c r="E66" s="135">
        <f>'将来負担比率（分子）の構造'!J$41</f>
        <v>14458</v>
      </c>
      <c r="F66" s="135"/>
      <c r="G66" s="135"/>
      <c r="H66" s="135">
        <f>'将来負担比率（分子）の構造'!K$41</f>
        <v>13942</v>
      </c>
      <c r="I66" s="135"/>
      <c r="J66" s="135"/>
      <c r="K66" s="135">
        <f>'将来負担比率（分子）の構造'!L$41</f>
        <v>14038</v>
      </c>
      <c r="L66" s="135"/>
      <c r="M66" s="135"/>
      <c r="N66" s="135">
        <f>'将来負担比率（分子）の構造'!M$41</f>
        <v>13677</v>
      </c>
      <c r="O66" s="135"/>
      <c r="P66" s="135"/>
    </row>
    <row r="67" spans="1:16" x14ac:dyDescent="0.15">
      <c r="A67" s="135" t="s">
        <v>63</v>
      </c>
      <c r="B67" s="135" t="e">
        <f>NA()</f>
        <v>#N/A</v>
      </c>
      <c r="C67" s="135">
        <f>IF(ISNUMBER('将来負担比率（分子）の構造'!I$52), IF('将来負担比率（分子）の構造'!I$52 &lt; 0, 0, '将来負担比率（分子）の構造'!I$52), NA())</f>
        <v>7397</v>
      </c>
      <c r="D67" s="135" t="e">
        <f>NA()</f>
        <v>#N/A</v>
      </c>
      <c r="E67" s="135" t="e">
        <f>NA()</f>
        <v>#N/A</v>
      </c>
      <c r="F67" s="135">
        <f>IF(ISNUMBER('将来負担比率（分子）の構造'!J$52), IF('将来負担比率（分子）の構造'!J$52 &lt; 0, 0, '将来負担比率（分子）の構造'!J$52), NA())</f>
        <v>7860</v>
      </c>
      <c r="G67" s="135" t="e">
        <f>NA()</f>
        <v>#N/A</v>
      </c>
      <c r="H67" s="135" t="e">
        <f>NA()</f>
        <v>#N/A</v>
      </c>
      <c r="I67" s="135">
        <f>IF(ISNUMBER('将来負担比率（分子）の構造'!K$52), IF('将来負担比率（分子）の構造'!K$52 &lt; 0, 0, '将来負担比率（分子）の構造'!K$52), NA())</f>
        <v>5433</v>
      </c>
      <c r="J67" s="135" t="e">
        <f>NA()</f>
        <v>#N/A</v>
      </c>
      <c r="K67" s="135" t="e">
        <f>NA()</f>
        <v>#N/A</v>
      </c>
      <c r="L67" s="135">
        <f>IF(ISNUMBER('将来負担比率（分子）の構造'!L$52), IF('将来負担比率（分子）の構造'!L$52 &lt; 0, 0, '将来負担比率（分子）の構造'!L$52), NA())</f>
        <v>4923</v>
      </c>
      <c r="M67" s="135" t="e">
        <f>NA()</f>
        <v>#N/A</v>
      </c>
      <c r="N67" s="135" t="e">
        <f>NA()</f>
        <v>#N/A</v>
      </c>
      <c r="O67" s="135">
        <f>IF(ISNUMBER('将来負担比率（分子）の構造'!M$52), IF('将来負担比率（分子）の構造'!M$52 &lt; 0, 0, '将来負担比率（分子）の構造'!M$52), NA())</f>
        <v>4528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M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2561291</v>
      </c>
      <c r="S5" s="581"/>
      <c r="T5" s="581"/>
      <c r="U5" s="581"/>
      <c r="V5" s="581"/>
      <c r="W5" s="581"/>
      <c r="X5" s="581"/>
      <c r="Y5" s="582"/>
      <c r="Z5" s="583">
        <v>23</v>
      </c>
      <c r="AA5" s="583"/>
      <c r="AB5" s="583"/>
      <c r="AC5" s="583"/>
      <c r="AD5" s="584">
        <v>2465521</v>
      </c>
      <c r="AE5" s="584"/>
      <c r="AF5" s="584"/>
      <c r="AG5" s="584"/>
      <c r="AH5" s="584"/>
      <c r="AI5" s="584"/>
      <c r="AJ5" s="584"/>
      <c r="AK5" s="584"/>
      <c r="AL5" s="585">
        <v>36.1</v>
      </c>
      <c r="AM5" s="586"/>
      <c r="AN5" s="586"/>
      <c r="AO5" s="587"/>
      <c r="AP5" s="577" t="s">
        <v>207</v>
      </c>
      <c r="AQ5" s="578"/>
      <c r="AR5" s="578"/>
      <c r="AS5" s="578"/>
      <c r="AT5" s="578"/>
      <c r="AU5" s="578"/>
      <c r="AV5" s="578"/>
      <c r="AW5" s="578"/>
      <c r="AX5" s="578"/>
      <c r="AY5" s="578"/>
      <c r="AZ5" s="578"/>
      <c r="BA5" s="578"/>
      <c r="BB5" s="578"/>
      <c r="BC5" s="578"/>
      <c r="BD5" s="578"/>
      <c r="BE5" s="578"/>
      <c r="BF5" s="579"/>
      <c r="BG5" s="591">
        <v>2465521</v>
      </c>
      <c r="BH5" s="592"/>
      <c r="BI5" s="592"/>
      <c r="BJ5" s="592"/>
      <c r="BK5" s="592"/>
      <c r="BL5" s="592"/>
      <c r="BM5" s="592"/>
      <c r="BN5" s="593"/>
      <c r="BO5" s="594">
        <v>96.3</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137901</v>
      </c>
      <c r="S6" s="592"/>
      <c r="T6" s="592"/>
      <c r="U6" s="592"/>
      <c r="V6" s="592"/>
      <c r="W6" s="592"/>
      <c r="X6" s="592"/>
      <c r="Y6" s="593"/>
      <c r="Z6" s="594">
        <v>1.2</v>
      </c>
      <c r="AA6" s="594"/>
      <c r="AB6" s="594"/>
      <c r="AC6" s="594"/>
      <c r="AD6" s="595">
        <v>137901</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2465521</v>
      </c>
      <c r="BH6" s="592"/>
      <c r="BI6" s="592"/>
      <c r="BJ6" s="592"/>
      <c r="BK6" s="592"/>
      <c r="BL6" s="592"/>
      <c r="BM6" s="592"/>
      <c r="BN6" s="593"/>
      <c r="BO6" s="594">
        <v>96.3</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108898</v>
      </c>
      <c r="CS6" s="592"/>
      <c r="CT6" s="592"/>
      <c r="CU6" s="592"/>
      <c r="CV6" s="592"/>
      <c r="CW6" s="592"/>
      <c r="CX6" s="592"/>
      <c r="CY6" s="593"/>
      <c r="CZ6" s="594">
        <v>1</v>
      </c>
      <c r="DA6" s="594"/>
      <c r="DB6" s="594"/>
      <c r="DC6" s="594"/>
      <c r="DD6" s="600" t="s">
        <v>208</v>
      </c>
      <c r="DE6" s="592"/>
      <c r="DF6" s="592"/>
      <c r="DG6" s="592"/>
      <c r="DH6" s="592"/>
      <c r="DI6" s="592"/>
      <c r="DJ6" s="592"/>
      <c r="DK6" s="592"/>
      <c r="DL6" s="592"/>
      <c r="DM6" s="592"/>
      <c r="DN6" s="592"/>
      <c r="DO6" s="592"/>
      <c r="DP6" s="593"/>
      <c r="DQ6" s="600">
        <v>108898</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4659</v>
      </c>
      <c r="S7" s="592"/>
      <c r="T7" s="592"/>
      <c r="U7" s="592"/>
      <c r="V7" s="592"/>
      <c r="W7" s="592"/>
      <c r="X7" s="592"/>
      <c r="Y7" s="593"/>
      <c r="Z7" s="594">
        <v>0</v>
      </c>
      <c r="AA7" s="594"/>
      <c r="AB7" s="594"/>
      <c r="AC7" s="594"/>
      <c r="AD7" s="595">
        <v>4659</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1060356</v>
      </c>
      <c r="BH7" s="592"/>
      <c r="BI7" s="592"/>
      <c r="BJ7" s="592"/>
      <c r="BK7" s="592"/>
      <c r="BL7" s="592"/>
      <c r="BM7" s="592"/>
      <c r="BN7" s="593"/>
      <c r="BO7" s="594">
        <v>41.4</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1602111</v>
      </c>
      <c r="CS7" s="592"/>
      <c r="CT7" s="592"/>
      <c r="CU7" s="592"/>
      <c r="CV7" s="592"/>
      <c r="CW7" s="592"/>
      <c r="CX7" s="592"/>
      <c r="CY7" s="593"/>
      <c r="CZ7" s="594">
        <v>14.8</v>
      </c>
      <c r="DA7" s="594"/>
      <c r="DB7" s="594"/>
      <c r="DC7" s="594"/>
      <c r="DD7" s="600">
        <v>68445</v>
      </c>
      <c r="DE7" s="592"/>
      <c r="DF7" s="592"/>
      <c r="DG7" s="592"/>
      <c r="DH7" s="592"/>
      <c r="DI7" s="592"/>
      <c r="DJ7" s="592"/>
      <c r="DK7" s="592"/>
      <c r="DL7" s="592"/>
      <c r="DM7" s="592"/>
      <c r="DN7" s="592"/>
      <c r="DO7" s="592"/>
      <c r="DP7" s="593"/>
      <c r="DQ7" s="600">
        <v>1197760</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5633</v>
      </c>
      <c r="S8" s="592"/>
      <c r="T8" s="592"/>
      <c r="U8" s="592"/>
      <c r="V8" s="592"/>
      <c r="W8" s="592"/>
      <c r="X8" s="592"/>
      <c r="Y8" s="593"/>
      <c r="Z8" s="594">
        <v>0.1</v>
      </c>
      <c r="AA8" s="594"/>
      <c r="AB8" s="594"/>
      <c r="AC8" s="594"/>
      <c r="AD8" s="595">
        <v>5633</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35451</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2527779</v>
      </c>
      <c r="CS8" s="592"/>
      <c r="CT8" s="592"/>
      <c r="CU8" s="592"/>
      <c r="CV8" s="592"/>
      <c r="CW8" s="592"/>
      <c r="CX8" s="592"/>
      <c r="CY8" s="593"/>
      <c r="CZ8" s="594">
        <v>23.3</v>
      </c>
      <c r="DA8" s="594"/>
      <c r="DB8" s="594"/>
      <c r="DC8" s="594"/>
      <c r="DD8" s="600">
        <v>84512</v>
      </c>
      <c r="DE8" s="592"/>
      <c r="DF8" s="592"/>
      <c r="DG8" s="592"/>
      <c r="DH8" s="592"/>
      <c r="DI8" s="592"/>
      <c r="DJ8" s="592"/>
      <c r="DK8" s="592"/>
      <c r="DL8" s="592"/>
      <c r="DM8" s="592"/>
      <c r="DN8" s="592"/>
      <c r="DO8" s="592"/>
      <c r="DP8" s="593"/>
      <c r="DQ8" s="600">
        <v>1637915</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8119</v>
      </c>
      <c r="S9" s="592"/>
      <c r="T9" s="592"/>
      <c r="U9" s="592"/>
      <c r="V9" s="592"/>
      <c r="W9" s="592"/>
      <c r="X9" s="592"/>
      <c r="Y9" s="593"/>
      <c r="Z9" s="594">
        <v>0.1</v>
      </c>
      <c r="AA9" s="594"/>
      <c r="AB9" s="594"/>
      <c r="AC9" s="594"/>
      <c r="AD9" s="595">
        <v>8119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857284</v>
      </c>
      <c r="BH9" s="592"/>
      <c r="BI9" s="592"/>
      <c r="BJ9" s="592"/>
      <c r="BK9" s="592"/>
      <c r="BL9" s="592"/>
      <c r="BM9" s="592"/>
      <c r="BN9" s="593"/>
      <c r="BO9" s="594">
        <v>33.5</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962126</v>
      </c>
      <c r="CS9" s="592"/>
      <c r="CT9" s="592"/>
      <c r="CU9" s="592"/>
      <c r="CV9" s="592"/>
      <c r="CW9" s="592"/>
      <c r="CX9" s="592"/>
      <c r="CY9" s="593"/>
      <c r="CZ9" s="594">
        <v>8.9</v>
      </c>
      <c r="DA9" s="594"/>
      <c r="DB9" s="594"/>
      <c r="DC9" s="594"/>
      <c r="DD9" s="600">
        <v>11942</v>
      </c>
      <c r="DE9" s="592"/>
      <c r="DF9" s="592"/>
      <c r="DG9" s="592"/>
      <c r="DH9" s="592"/>
      <c r="DI9" s="592"/>
      <c r="DJ9" s="592"/>
      <c r="DK9" s="592"/>
      <c r="DL9" s="592"/>
      <c r="DM9" s="592"/>
      <c r="DN9" s="592"/>
      <c r="DO9" s="592"/>
      <c r="DP9" s="593"/>
      <c r="DQ9" s="600">
        <v>936245</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215988</v>
      </c>
      <c r="S10" s="592"/>
      <c r="T10" s="592"/>
      <c r="U10" s="592"/>
      <c r="V10" s="592"/>
      <c r="W10" s="592"/>
      <c r="X10" s="592"/>
      <c r="Y10" s="593"/>
      <c r="Z10" s="594">
        <v>1.9</v>
      </c>
      <c r="AA10" s="594"/>
      <c r="AB10" s="594"/>
      <c r="AC10" s="594"/>
      <c r="AD10" s="595">
        <v>215988</v>
      </c>
      <c r="AE10" s="595"/>
      <c r="AF10" s="595"/>
      <c r="AG10" s="595"/>
      <c r="AH10" s="595"/>
      <c r="AI10" s="595"/>
      <c r="AJ10" s="595"/>
      <c r="AK10" s="595"/>
      <c r="AL10" s="596">
        <v>3.2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55926</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176354</v>
      </c>
      <c r="CS10" s="592"/>
      <c r="CT10" s="592"/>
      <c r="CU10" s="592"/>
      <c r="CV10" s="592"/>
      <c r="CW10" s="592"/>
      <c r="CX10" s="592"/>
      <c r="CY10" s="593"/>
      <c r="CZ10" s="594">
        <v>1.6</v>
      </c>
      <c r="DA10" s="594"/>
      <c r="DB10" s="594"/>
      <c r="DC10" s="594"/>
      <c r="DD10" s="600" t="s">
        <v>111</v>
      </c>
      <c r="DE10" s="592"/>
      <c r="DF10" s="592"/>
      <c r="DG10" s="592"/>
      <c r="DH10" s="592"/>
      <c r="DI10" s="592"/>
      <c r="DJ10" s="592"/>
      <c r="DK10" s="592"/>
      <c r="DL10" s="592"/>
      <c r="DM10" s="592"/>
      <c r="DN10" s="592"/>
      <c r="DO10" s="592"/>
      <c r="DP10" s="593"/>
      <c r="DQ10" s="600">
        <v>28060</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111695</v>
      </c>
      <c r="BH11" s="592"/>
      <c r="BI11" s="592"/>
      <c r="BJ11" s="592"/>
      <c r="BK11" s="592"/>
      <c r="BL11" s="592"/>
      <c r="BM11" s="592"/>
      <c r="BN11" s="593"/>
      <c r="BO11" s="594">
        <v>4.4000000000000004</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551130</v>
      </c>
      <c r="CS11" s="592"/>
      <c r="CT11" s="592"/>
      <c r="CU11" s="592"/>
      <c r="CV11" s="592"/>
      <c r="CW11" s="592"/>
      <c r="CX11" s="592"/>
      <c r="CY11" s="593"/>
      <c r="CZ11" s="594">
        <v>5.0999999999999996</v>
      </c>
      <c r="DA11" s="594"/>
      <c r="DB11" s="594"/>
      <c r="DC11" s="594"/>
      <c r="DD11" s="600">
        <v>73599</v>
      </c>
      <c r="DE11" s="592"/>
      <c r="DF11" s="592"/>
      <c r="DG11" s="592"/>
      <c r="DH11" s="592"/>
      <c r="DI11" s="592"/>
      <c r="DJ11" s="592"/>
      <c r="DK11" s="592"/>
      <c r="DL11" s="592"/>
      <c r="DM11" s="592"/>
      <c r="DN11" s="592"/>
      <c r="DO11" s="592"/>
      <c r="DP11" s="593"/>
      <c r="DQ11" s="600">
        <v>476974</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1135714</v>
      </c>
      <c r="BH12" s="592"/>
      <c r="BI12" s="592"/>
      <c r="BJ12" s="592"/>
      <c r="BK12" s="592"/>
      <c r="BL12" s="592"/>
      <c r="BM12" s="592"/>
      <c r="BN12" s="593"/>
      <c r="BO12" s="594">
        <v>44.3</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135532</v>
      </c>
      <c r="CS12" s="592"/>
      <c r="CT12" s="592"/>
      <c r="CU12" s="592"/>
      <c r="CV12" s="592"/>
      <c r="CW12" s="592"/>
      <c r="CX12" s="592"/>
      <c r="CY12" s="593"/>
      <c r="CZ12" s="594">
        <v>1.2</v>
      </c>
      <c r="DA12" s="594"/>
      <c r="DB12" s="594"/>
      <c r="DC12" s="594"/>
      <c r="DD12" s="600" t="s">
        <v>111</v>
      </c>
      <c r="DE12" s="592"/>
      <c r="DF12" s="592"/>
      <c r="DG12" s="592"/>
      <c r="DH12" s="592"/>
      <c r="DI12" s="592"/>
      <c r="DJ12" s="592"/>
      <c r="DK12" s="592"/>
      <c r="DL12" s="592"/>
      <c r="DM12" s="592"/>
      <c r="DN12" s="592"/>
      <c r="DO12" s="592"/>
      <c r="DP12" s="593"/>
      <c r="DQ12" s="600">
        <v>58271</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53240</v>
      </c>
      <c r="S13" s="592"/>
      <c r="T13" s="592"/>
      <c r="U13" s="592"/>
      <c r="V13" s="592"/>
      <c r="W13" s="592"/>
      <c r="X13" s="592"/>
      <c r="Y13" s="593"/>
      <c r="Z13" s="594">
        <v>0.5</v>
      </c>
      <c r="AA13" s="594"/>
      <c r="AB13" s="594"/>
      <c r="AC13" s="594"/>
      <c r="AD13" s="595">
        <v>53240</v>
      </c>
      <c r="AE13" s="595"/>
      <c r="AF13" s="595"/>
      <c r="AG13" s="595"/>
      <c r="AH13" s="595"/>
      <c r="AI13" s="595"/>
      <c r="AJ13" s="595"/>
      <c r="AK13" s="595"/>
      <c r="AL13" s="596">
        <v>0.8</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1133316</v>
      </c>
      <c r="BH13" s="592"/>
      <c r="BI13" s="592"/>
      <c r="BJ13" s="592"/>
      <c r="BK13" s="592"/>
      <c r="BL13" s="592"/>
      <c r="BM13" s="592"/>
      <c r="BN13" s="593"/>
      <c r="BO13" s="594">
        <v>44.2</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1485630</v>
      </c>
      <c r="CS13" s="592"/>
      <c r="CT13" s="592"/>
      <c r="CU13" s="592"/>
      <c r="CV13" s="592"/>
      <c r="CW13" s="592"/>
      <c r="CX13" s="592"/>
      <c r="CY13" s="593"/>
      <c r="CZ13" s="594">
        <v>13.7</v>
      </c>
      <c r="DA13" s="594"/>
      <c r="DB13" s="594"/>
      <c r="DC13" s="594"/>
      <c r="DD13" s="600">
        <v>1016399</v>
      </c>
      <c r="DE13" s="592"/>
      <c r="DF13" s="592"/>
      <c r="DG13" s="592"/>
      <c r="DH13" s="592"/>
      <c r="DI13" s="592"/>
      <c r="DJ13" s="592"/>
      <c r="DK13" s="592"/>
      <c r="DL13" s="592"/>
      <c r="DM13" s="592"/>
      <c r="DN13" s="592"/>
      <c r="DO13" s="592"/>
      <c r="DP13" s="593"/>
      <c r="DQ13" s="600">
        <v>478840</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58140</v>
      </c>
      <c r="BH14" s="592"/>
      <c r="BI14" s="592"/>
      <c r="BJ14" s="592"/>
      <c r="BK14" s="592"/>
      <c r="BL14" s="592"/>
      <c r="BM14" s="592"/>
      <c r="BN14" s="593"/>
      <c r="BO14" s="594">
        <v>2.2999999999999998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511213</v>
      </c>
      <c r="CS14" s="592"/>
      <c r="CT14" s="592"/>
      <c r="CU14" s="592"/>
      <c r="CV14" s="592"/>
      <c r="CW14" s="592"/>
      <c r="CX14" s="592"/>
      <c r="CY14" s="593"/>
      <c r="CZ14" s="594">
        <v>4.7</v>
      </c>
      <c r="DA14" s="594"/>
      <c r="DB14" s="594"/>
      <c r="DC14" s="594"/>
      <c r="DD14" s="600">
        <v>95086</v>
      </c>
      <c r="DE14" s="592"/>
      <c r="DF14" s="592"/>
      <c r="DG14" s="592"/>
      <c r="DH14" s="592"/>
      <c r="DI14" s="592"/>
      <c r="DJ14" s="592"/>
      <c r="DK14" s="592"/>
      <c r="DL14" s="592"/>
      <c r="DM14" s="592"/>
      <c r="DN14" s="592"/>
      <c r="DO14" s="592"/>
      <c r="DP14" s="593"/>
      <c r="DQ14" s="600">
        <v>435837</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9864</v>
      </c>
      <c r="S15" s="592"/>
      <c r="T15" s="592"/>
      <c r="U15" s="592"/>
      <c r="V15" s="592"/>
      <c r="W15" s="592"/>
      <c r="X15" s="592"/>
      <c r="Y15" s="593"/>
      <c r="Z15" s="594">
        <v>0.1</v>
      </c>
      <c r="AA15" s="594"/>
      <c r="AB15" s="594"/>
      <c r="AC15" s="594"/>
      <c r="AD15" s="595">
        <v>9864</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211311</v>
      </c>
      <c r="BH15" s="592"/>
      <c r="BI15" s="592"/>
      <c r="BJ15" s="592"/>
      <c r="BK15" s="592"/>
      <c r="BL15" s="592"/>
      <c r="BM15" s="592"/>
      <c r="BN15" s="593"/>
      <c r="BO15" s="594">
        <v>8.3000000000000007</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1110095</v>
      </c>
      <c r="CS15" s="592"/>
      <c r="CT15" s="592"/>
      <c r="CU15" s="592"/>
      <c r="CV15" s="592"/>
      <c r="CW15" s="592"/>
      <c r="CX15" s="592"/>
      <c r="CY15" s="593"/>
      <c r="CZ15" s="594">
        <v>10.199999999999999</v>
      </c>
      <c r="DA15" s="594"/>
      <c r="DB15" s="594"/>
      <c r="DC15" s="594"/>
      <c r="DD15" s="600">
        <v>117113</v>
      </c>
      <c r="DE15" s="592"/>
      <c r="DF15" s="592"/>
      <c r="DG15" s="592"/>
      <c r="DH15" s="592"/>
      <c r="DI15" s="592"/>
      <c r="DJ15" s="592"/>
      <c r="DK15" s="592"/>
      <c r="DL15" s="592"/>
      <c r="DM15" s="592"/>
      <c r="DN15" s="592"/>
      <c r="DO15" s="592"/>
      <c r="DP15" s="593"/>
      <c r="DQ15" s="600">
        <v>933597</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4324289</v>
      </c>
      <c r="S16" s="592"/>
      <c r="T16" s="592"/>
      <c r="U16" s="592"/>
      <c r="V16" s="592"/>
      <c r="W16" s="592"/>
      <c r="X16" s="592"/>
      <c r="Y16" s="593"/>
      <c r="Z16" s="594">
        <v>38.799999999999997</v>
      </c>
      <c r="AA16" s="594"/>
      <c r="AB16" s="594"/>
      <c r="AC16" s="594"/>
      <c r="AD16" s="595">
        <v>3912950</v>
      </c>
      <c r="AE16" s="595"/>
      <c r="AF16" s="595"/>
      <c r="AG16" s="595"/>
      <c r="AH16" s="595"/>
      <c r="AI16" s="595"/>
      <c r="AJ16" s="595"/>
      <c r="AK16" s="595"/>
      <c r="AL16" s="596">
        <v>57.2</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72480</v>
      </c>
      <c r="CS16" s="592"/>
      <c r="CT16" s="592"/>
      <c r="CU16" s="592"/>
      <c r="CV16" s="592"/>
      <c r="CW16" s="592"/>
      <c r="CX16" s="592"/>
      <c r="CY16" s="593"/>
      <c r="CZ16" s="594">
        <v>0.7</v>
      </c>
      <c r="DA16" s="594"/>
      <c r="DB16" s="594"/>
      <c r="DC16" s="594"/>
      <c r="DD16" s="600" t="s">
        <v>111</v>
      </c>
      <c r="DE16" s="592"/>
      <c r="DF16" s="592"/>
      <c r="DG16" s="592"/>
      <c r="DH16" s="592"/>
      <c r="DI16" s="592"/>
      <c r="DJ16" s="592"/>
      <c r="DK16" s="592"/>
      <c r="DL16" s="592"/>
      <c r="DM16" s="592"/>
      <c r="DN16" s="592"/>
      <c r="DO16" s="592"/>
      <c r="DP16" s="593"/>
      <c r="DQ16" s="600">
        <v>3180</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3912950</v>
      </c>
      <c r="S17" s="592"/>
      <c r="T17" s="592"/>
      <c r="U17" s="592"/>
      <c r="V17" s="592"/>
      <c r="W17" s="592"/>
      <c r="X17" s="592"/>
      <c r="Y17" s="593"/>
      <c r="Z17" s="594">
        <v>35.1</v>
      </c>
      <c r="AA17" s="594"/>
      <c r="AB17" s="594"/>
      <c r="AC17" s="594"/>
      <c r="AD17" s="595">
        <v>3912950</v>
      </c>
      <c r="AE17" s="595"/>
      <c r="AF17" s="595"/>
      <c r="AG17" s="595"/>
      <c r="AH17" s="595"/>
      <c r="AI17" s="595"/>
      <c r="AJ17" s="595"/>
      <c r="AK17" s="595"/>
      <c r="AL17" s="596">
        <v>57.2</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1617552</v>
      </c>
      <c r="CS17" s="592"/>
      <c r="CT17" s="592"/>
      <c r="CU17" s="592"/>
      <c r="CV17" s="592"/>
      <c r="CW17" s="592"/>
      <c r="CX17" s="592"/>
      <c r="CY17" s="593"/>
      <c r="CZ17" s="594">
        <v>14.9</v>
      </c>
      <c r="DA17" s="594"/>
      <c r="DB17" s="594"/>
      <c r="DC17" s="594"/>
      <c r="DD17" s="600" t="s">
        <v>111</v>
      </c>
      <c r="DE17" s="592"/>
      <c r="DF17" s="592"/>
      <c r="DG17" s="592"/>
      <c r="DH17" s="592"/>
      <c r="DI17" s="592"/>
      <c r="DJ17" s="592"/>
      <c r="DK17" s="592"/>
      <c r="DL17" s="592"/>
      <c r="DM17" s="592"/>
      <c r="DN17" s="592"/>
      <c r="DO17" s="592"/>
      <c r="DP17" s="593"/>
      <c r="DQ17" s="600">
        <v>1563392</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242952</v>
      </c>
      <c r="S18" s="592"/>
      <c r="T18" s="592"/>
      <c r="U18" s="592"/>
      <c r="V18" s="592"/>
      <c r="W18" s="592"/>
      <c r="X18" s="592"/>
      <c r="Y18" s="593"/>
      <c r="Z18" s="594">
        <v>2.2000000000000002</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168387</v>
      </c>
      <c r="S19" s="592"/>
      <c r="T19" s="592"/>
      <c r="U19" s="592"/>
      <c r="V19" s="592"/>
      <c r="W19" s="592"/>
      <c r="X19" s="592"/>
      <c r="Y19" s="593"/>
      <c r="Z19" s="594">
        <v>1.5</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95770</v>
      </c>
      <c r="BH19" s="592"/>
      <c r="BI19" s="592"/>
      <c r="BJ19" s="592"/>
      <c r="BK19" s="592"/>
      <c r="BL19" s="592"/>
      <c r="BM19" s="592"/>
      <c r="BN19" s="593"/>
      <c r="BO19" s="594">
        <v>3.7</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7320984</v>
      </c>
      <c r="S20" s="592"/>
      <c r="T20" s="592"/>
      <c r="U20" s="592"/>
      <c r="V20" s="592"/>
      <c r="W20" s="592"/>
      <c r="X20" s="592"/>
      <c r="Y20" s="593"/>
      <c r="Z20" s="594">
        <v>65.7</v>
      </c>
      <c r="AA20" s="594"/>
      <c r="AB20" s="594"/>
      <c r="AC20" s="594"/>
      <c r="AD20" s="595">
        <v>6813875</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95770</v>
      </c>
      <c r="BH20" s="592"/>
      <c r="BI20" s="592"/>
      <c r="BJ20" s="592"/>
      <c r="BK20" s="592"/>
      <c r="BL20" s="592"/>
      <c r="BM20" s="592"/>
      <c r="BN20" s="593"/>
      <c r="BO20" s="594">
        <v>3.7</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10860900</v>
      </c>
      <c r="CS20" s="592"/>
      <c r="CT20" s="592"/>
      <c r="CU20" s="592"/>
      <c r="CV20" s="592"/>
      <c r="CW20" s="592"/>
      <c r="CX20" s="592"/>
      <c r="CY20" s="593"/>
      <c r="CZ20" s="594">
        <v>100</v>
      </c>
      <c r="DA20" s="594"/>
      <c r="DB20" s="594"/>
      <c r="DC20" s="594"/>
      <c r="DD20" s="600">
        <v>1467096</v>
      </c>
      <c r="DE20" s="592"/>
      <c r="DF20" s="592"/>
      <c r="DG20" s="592"/>
      <c r="DH20" s="592"/>
      <c r="DI20" s="592"/>
      <c r="DJ20" s="592"/>
      <c r="DK20" s="592"/>
      <c r="DL20" s="592"/>
      <c r="DM20" s="592"/>
      <c r="DN20" s="592"/>
      <c r="DO20" s="592"/>
      <c r="DP20" s="593"/>
      <c r="DQ20" s="600">
        <v>7858969</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3461</v>
      </c>
      <c r="S21" s="592"/>
      <c r="T21" s="592"/>
      <c r="U21" s="592"/>
      <c r="V21" s="592"/>
      <c r="W21" s="592"/>
      <c r="X21" s="592"/>
      <c r="Y21" s="593"/>
      <c r="Z21" s="594">
        <v>0</v>
      </c>
      <c r="AA21" s="594"/>
      <c r="AB21" s="594"/>
      <c r="AC21" s="594"/>
      <c r="AD21" s="595">
        <v>3461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21721</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181643</v>
      </c>
      <c r="S23" s="592"/>
      <c r="T23" s="592"/>
      <c r="U23" s="592"/>
      <c r="V23" s="592"/>
      <c r="W23" s="592"/>
      <c r="X23" s="592"/>
      <c r="Y23" s="593"/>
      <c r="Z23" s="594">
        <v>1.6</v>
      </c>
      <c r="AA23" s="594"/>
      <c r="AB23" s="594"/>
      <c r="AC23" s="594"/>
      <c r="AD23" s="595">
        <v>9947</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95770</v>
      </c>
      <c r="BH23" s="592"/>
      <c r="BI23" s="592"/>
      <c r="BJ23" s="592"/>
      <c r="BK23" s="592"/>
      <c r="BL23" s="592"/>
      <c r="BM23" s="592"/>
      <c r="BN23" s="593"/>
      <c r="BO23" s="594">
        <v>3.7</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13991</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4521777</v>
      </c>
      <c r="CS24" s="581"/>
      <c r="CT24" s="581"/>
      <c r="CU24" s="581"/>
      <c r="CV24" s="581"/>
      <c r="CW24" s="581"/>
      <c r="CX24" s="581"/>
      <c r="CY24" s="582"/>
      <c r="CZ24" s="618">
        <v>41.6</v>
      </c>
      <c r="DA24" s="619"/>
      <c r="DB24" s="619"/>
      <c r="DC24" s="620"/>
      <c r="DD24" s="617">
        <v>3717550</v>
      </c>
      <c r="DE24" s="581"/>
      <c r="DF24" s="581"/>
      <c r="DG24" s="581"/>
      <c r="DH24" s="581"/>
      <c r="DI24" s="581"/>
      <c r="DJ24" s="581"/>
      <c r="DK24" s="582"/>
      <c r="DL24" s="617">
        <v>3660091</v>
      </c>
      <c r="DM24" s="581"/>
      <c r="DN24" s="581"/>
      <c r="DO24" s="581"/>
      <c r="DP24" s="581"/>
      <c r="DQ24" s="581"/>
      <c r="DR24" s="581"/>
      <c r="DS24" s="581"/>
      <c r="DT24" s="581"/>
      <c r="DU24" s="581"/>
      <c r="DV24" s="582"/>
      <c r="DW24" s="585">
        <v>50.4</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894629</v>
      </c>
      <c r="S25" s="592"/>
      <c r="T25" s="592"/>
      <c r="U25" s="592"/>
      <c r="V25" s="592"/>
      <c r="W25" s="592"/>
      <c r="X25" s="592"/>
      <c r="Y25" s="593"/>
      <c r="Z25" s="594">
        <v>8</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1848589</v>
      </c>
      <c r="CS25" s="623"/>
      <c r="CT25" s="623"/>
      <c r="CU25" s="623"/>
      <c r="CV25" s="623"/>
      <c r="CW25" s="623"/>
      <c r="CX25" s="623"/>
      <c r="CY25" s="624"/>
      <c r="CZ25" s="625">
        <v>17</v>
      </c>
      <c r="DA25" s="626"/>
      <c r="DB25" s="626"/>
      <c r="DC25" s="627"/>
      <c r="DD25" s="600">
        <v>1764650</v>
      </c>
      <c r="DE25" s="623"/>
      <c r="DF25" s="623"/>
      <c r="DG25" s="623"/>
      <c r="DH25" s="623"/>
      <c r="DI25" s="623"/>
      <c r="DJ25" s="623"/>
      <c r="DK25" s="624"/>
      <c r="DL25" s="600">
        <v>1742618</v>
      </c>
      <c r="DM25" s="623"/>
      <c r="DN25" s="623"/>
      <c r="DO25" s="623"/>
      <c r="DP25" s="623"/>
      <c r="DQ25" s="623"/>
      <c r="DR25" s="623"/>
      <c r="DS25" s="623"/>
      <c r="DT25" s="623"/>
      <c r="DU25" s="623"/>
      <c r="DV25" s="624"/>
      <c r="DW25" s="596">
        <v>24</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1155740</v>
      </c>
      <c r="CS26" s="592"/>
      <c r="CT26" s="592"/>
      <c r="CU26" s="592"/>
      <c r="CV26" s="592"/>
      <c r="CW26" s="592"/>
      <c r="CX26" s="592"/>
      <c r="CY26" s="593"/>
      <c r="CZ26" s="625">
        <v>10.6</v>
      </c>
      <c r="DA26" s="626"/>
      <c r="DB26" s="626"/>
      <c r="DC26" s="627"/>
      <c r="DD26" s="600">
        <v>1081670</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612571</v>
      </c>
      <c r="S27" s="592"/>
      <c r="T27" s="592"/>
      <c r="U27" s="592"/>
      <c r="V27" s="592"/>
      <c r="W27" s="592"/>
      <c r="X27" s="592"/>
      <c r="Y27" s="593"/>
      <c r="Z27" s="594">
        <v>5.5</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2561291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1055636</v>
      </c>
      <c r="CS27" s="623"/>
      <c r="CT27" s="623"/>
      <c r="CU27" s="623"/>
      <c r="CV27" s="623"/>
      <c r="CW27" s="623"/>
      <c r="CX27" s="623"/>
      <c r="CY27" s="624"/>
      <c r="CZ27" s="625">
        <v>9.6999999999999993</v>
      </c>
      <c r="DA27" s="626"/>
      <c r="DB27" s="626"/>
      <c r="DC27" s="627"/>
      <c r="DD27" s="600">
        <v>389508</v>
      </c>
      <c r="DE27" s="623"/>
      <c r="DF27" s="623"/>
      <c r="DG27" s="623"/>
      <c r="DH27" s="623"/>
      <c r="DI27" s="623"/>
      <c r="DJ27" s="623"/>
      <c r="DK27" s="624"/>
      <c r="DL27" s="600">
        <v>381533</v>
      </c>
      <c r="DM27" s="623"/>
      <c r="DN27" s="623"/>
      <c r="DO27" s="623"/>
      <c r="DP27" s="623"/>
      <c r="DQ27" s="623"/>
      <c r="DR27" s="623"/>
      <c r="DS27" s="623"/>
      <c r="DT27" s="623"/>
      <c r="DU27" s="623"/>
      <c r="DV27" s="624"/>
      <c r="DW27" s="596">
        <v>5.3</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19006</v>
      </c>
      <c r="S28" s="592"/>
      <c r="T28" s="592"/>
      <c r="U28" s="592"/>
      <c r="V28" s="592"/>
      <c r="W28" s="592"/>
      <c r="X28" s="592"/>
      <c r="Y28" s="593"/>
      <c r="Z28" s="594">
        <v>0.2</v>
      </c>
      <c r="AA28" s="594"/>
      <c r="AB28" s="594"/>
      <c r="AC28" s="594"/>
      <c r="AD28" s="595">
        <v>8059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1617552</v>
      </c>
      <c r="CS28" s="592"/>
      <c r="CT28" s="592"/>
      <c r="CU28" s="592"/>
      <c r="CV28" s="592"/>
      <c r="CW28" s="592"/>
      <c r="CX28" s="592"/>
      <c r="CY28" s="593"/>
      <c r="CZ28" s="625">
        <v>14.9</v>
      </c>
      <c r="DA28" s="626"/>
      <c r="DB28" s="626"/>
      <c r="DC28" s="627"/>
      <c r="DD28" s="600">
        <v>1563392</v>
      </c>
      <c r="DE28" s="592"/>
      <c r="DF28" s="592"/>
      <c r="DG28" s="592"/>
      <c r="DH28" s="592"/>
      <c r="DI28" s="592"/>
      <c r="DJ28" s="592"/>
      <c r="DK28" s="593"/>
      <c r="DL28" s="600">
        <v>1535940</v>
      </c>
      <c r="DM28" s="592"/>
      <c r="DN28" s="592"/>
      <c r="DO28" s="592"/>
      <c r="DP28" s="592"/>
      <c r="DQ28" s="592"/>
      <c r="DR28" s="592"/>
      <c r="DS28" s="592"/>
      <c r="DT28" s="592"/>
      <c r="DU28" s="592"/>
      <c r="DV28" s="593"/>
      <c r="DW28" s="596">
        <v>21.2</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1768</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1617552</v>
      </c>
      <c r="CS29" s="623"/>
      <c r="CT29" s="623"/>
      <c r="CU29" s="623"/>
      <c r="CV29" s="623"/>
      <c r="CW29" s="623"/>
      <c r="CX29" s="623"/>
      <c r="CY29" s="624"/>
      <c r="CZ29" s="625">
        <v>14.9</v>
      </c>
      <c r="DA29" s="626"/>
      <c r="DB29" s="626"/>
      <c r="DC29" s="627"/>
      <c r="DD29" s="600">
        <v>1563392</v>
      </c>
      <c r="DE29" s="623"/>
      <c r="DF29" s="623"/>
      <c r="DG29" s="623"/>
      <c r="DH29" s="623"/>
      <c r="DI29" s="623"/>
      <c r="DJ29" s="623"/>
      <c r="DK29" s="624"/>
      <c r="DL29" s="600">
        <v>1535940</v>
      </c>
      <c r="DM29" s="623"/>
      <c r="DN29" s="623"/>
      <c r="DO29" s="623"/>
      <c r="DP29" s="623"/>
      <c r="DQ29" s="623"/>
      <c r="DR29" s="623"/>
      <c r="DS29" s="623"/>
      <c r="DT29" s="623"/>
      <c r="DU29" s="623"/>
      <c r="DV29" s="624"/>
      <c r="DW29" s="596">
        <v>21.2</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523097</v>
      </c>
      <c r="S30" s="592"/>
      <c r="T30" s="592"/>
      <c r="U30" s="592"/>
      <c r="V30" s="592"/>
      <c r="W30" s="592"/>
      <c r="X30" s="592"/>
      <c r="Y30" s="593"/>
      <c r="Z30" s="594">
        <v>4.7</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98.4</v>
      </c>
      <c r="BH30" s="650"/>
      <c r="BI30" s="650"/>
      <c r="BJ30" s="650"/>
      <c r="BK30" s="650"/>
      <c r="BL30" s="650"/>
      <c r="BM30" s="586">
        <v>93.7</v>
      </c>
      <c r="BN30" s="650"/>
      <c r="BO30" s="650"/>
      <c r="BP30" s="650"/>
      <c r="BQ30" s="651"/>
      <c r="BR30" s="649">
        <v>97.8</v>
      </c>
      <c r="BS30" s="650"/>
      <c r="BT30" s="650"/>
      <c r="BU30" s="650"/>
      <c r="BV30" s="650"/>
      <c r="BW30" s="650"/>
      <c r="BX30" s="586">
        <v>91.7</v>
      </c>
      <c r="BY30" s="650"/>
      <c r="BZ30" s="650"/>
      <c r="CA30" s="650"/>
      <c r="CB30" s="651"/>
      <c r="CD30" s="654"/>
      <c r="CE30" s="655"/>
      <c r="CF30" s="605" t="s">
        <v>290</v>
      </c>
      <c r="CG30" s="606"/>
      <c r="CH30" s="606"/>
      <c r="CI30" s="606"/>
      <c r="CJ30" s="606"/>
      <c r="CK30" s="606"/>
      <c r="CL30" s="606"/>
      <c r="CM30" s="606"/>
      <c r="CN30" s="606"/>
      <c r="CO30" s="606"/>
      <c r="CP30" s="606"/>
      <c r="CQ30" s="607"/>
      <c r="CR30" s="591">
        <v>1425055</v>
      </c>
      <c r="CS30" s="592"/>
      <c r="CT30" s="592"/>
      <c r="CU30" s="592"/>
      <c r="CV30" s="592"/>
      <c r="CW30" s="592"/>
      <c r="CX30" s="592"/>
      <c r="CY30" s="593"/>
      <c r="CZ30" s="625">
        <v>13.1</v>
      </c>
      <c r="DA30" s="626"/>
      <c r="DB30" s="626"/>
      <c r="DC30" s="627"/>
      <c r="DD30" s="600">
        <v>1371053</v>
      </c>
      <c r="DE30" s="592"/>
      <c r="DF30" s="592"/>
      <c r="DG30" s="592"/>
      <c r="DH30" s="592"/>
      <c r="DI30" s="592"/>
      <c r="DJ30" s="592"/>
      <c r="DK30" s="593"/>
      <c r="DL30" s="600">
        <v>1343601</v>
      </c>
      <c r="DM30" s="592"/>
      <c r="DN30" s="592"/>
      <c r="DO30" s="592"/>
      <c r="DP30" s="592"/>
      <c r="DQ30" s="592"/>
      <c r="DR30" s="592"/>
      <c r="DS30" s="592"/>
      <c r="DT30" s="592"/>
      <c r="DU30" s="592"/>
      <c r="DV30" s="593"/>
      <c r="DW30" s="596">
        <v>18.5</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318393</v>
      </c>
      <c r="S31" s="592"/>
      <c r="T31" s="592"/>
      <c r="U31" s="592"/>
      <c r="V31" s="592"/>
      <c r="W31" s="592"/>
      <c r="X31" s="592"/>
      <c r="Y31" s="593"/>
      <c r="Z31" s="594">
        <v>2.9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23"/>
      <c r="BI31" s="623"/>
      <c r="BJ31" s="623"/>
      <c r="BK31" s="623"/>
      <c r="BL31" s="623"/>
      <c r="BM31" s="597">
        <v>95.9</v>
      </c>
      <c r="BN31" s="647"/>
      <c r="BO31" s="647"/>
      <c r="BP31" s="647"/>
      <c r="BQ31" s="648"/>
      <c r="BR31" s="646">
        <v>98.4</v>
      </c>
      <c r="BS31" s="623"/>
      <c r="BT31" s="623"/>
      <c r="BU31" s="623"/>
      <c r="BV31" s="623"/>
      <c r="BW31" s="623"/>
      <c r="BX31" s="597">
        <v>94.3</v>
      </c>
      <c r="BY31" s="647"/>
      <c r="BZ31" s="647"/>
      <c r="CA31" s="647"/>
      <c r="CB31" s="648"/>
      <c r="CD31" s="654"/>
      <c r="CE31" s="655"/>
      <c r="CF31" s="605" t="s">
        <v>294</v>
      </c>
      <c r="CG31" s="606"/>
      <c r="CH31" s="606"/>
      <c r="CI31" s="606"/>
      <c r="CJ31" s="606"/>
      <c r="CK31" s="606"/>
      <c r="CL31" s="606"/>
      <c r="CM31" s="606"/>
      <c r="CN31" s="606"/>
      <c r="CO31" s="606"/>
      <c r="CP31" s="606"/>
      <c r="CQ31" s="607"/>
      <c r="CR31" s="591">
        <v>192497</v>
      </c>
      <c r="CS31" s="623"/>
      <c r="CT31" s="623"/>
      <c r="CU31" s="623"/>
      <c r="CV31" s="623"/>
      <c r="CW31" s="623"/>
      <c r="CX31" s="623"/>
      <c r="CY31" s="624"/>
      <c r="CZ31" s="625">
        <v>1.8</v>
      </c>
      <c r="DA31" s="626"/>
      <c r="DB31" s="626"/>
      <c r="DC31" s="627"/>
      <c r="DD31" s="600">
        <v>192339</v>
      </c>
      <c r="DE31" s="623"/>
      <c r="DF31" s="623"/>
      <c r="DG31" s="623"/>
      <c r="DH31" s="623"/>
      <c r="DI31" s="623"/>
      <c r="DJ31" s="623"/>
      <c r="DK31" s="624"/>
      <c r="DL31" s="600">
        <v>192339</v>
      </c>
      <c r="DM31" s="623"/>
      <c r="DN31" s="623"/>
      <c r="DO31" s="623"/>
      <c r="DP31" s="623"/>
      <c r="DQ31" s="623"/>
      <c r="DR31" s="623"/>
      <c r="DS31" s="623"/>
      <c r="DT31" s="623"/>
      <c r="DU31" s="623"/>
      <c r="DV31" s="624"/>
      <c r="DW31" s="596">
        <v>2.7</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170299</v>
      </c>
      <c r="S32" s="592"/>
      <c r="T32" s="592"/>
      <c r="U32" s="592"/>
      <c r="V32" s="592"/>
      <c r="W32" s="592"/>
      <c r="X32" s="592"/>
      <c r="Y32" s="593"/>
      <c r="Z32" s="594">
        <v>1.5</v>
      </c>
      <c r="AA32" s="594"/>
      <c r="AB32" s="594"/>
      <c r="AC32" s="594"/>
      <c r="AD32" s="595">
        <v>62</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97.8</v>
      </c>
      <c r="BH32" s="659"/>
      <c r="BI32" s="659"/>
      <c r="BJ32" s="659"/>
      <c r="BK32" s="659"/>
      <c r="BL32" s="659"/>
      <c r="BM32" s="660">
        <v>91</v>
      </c>
      <c r="BN32" s="659"/>
      <c r="BO32" s="659"/>
      <c r="BP32" s="659"/>
      <c r="BQ32" s="661"/>
      <c r="BR32" s="658">
        <v>97.1</v>
      </c>
      <c r="BS32" s="659"/>
      <c r="BT32" s="659"/>
      <c r="BU32" s="659"/>
      <c r="BV32" s="659"/>
      <c r="BW32" s="659"/>
      <c r="BX32" s="660">
        <v>88.6</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1063600</v>
      </c>
      <c r="S33" s="592"/>
      <c r="T33" s="592"/>
      <c r="U33" s="592"/>
      <c r="V33" s="592"/>
      <c r="W33" s="592"/>
      <c r="X33" s="592"/>
      <c r="Y33" s="593"/>
      <c r="Z33" s="594">
        <v>9.5</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4801456</v>
      </c>
      <c r="CS33" s="623"/>
      <c r="CT33" s="623"/>
      <c r="CU33" s="623"/>
      <c r="CV33" s="623"/>
      <c r="CW33" s="623"/>
      <c r="CX33" s="623"/>
      <c r="CY33" s="624"/>
      <c r="CZ33" s="625">
        <v>44.2</v>
      </c>
      <c r="DA33" s="626"/>
      <c r="DB33" s="626"/>
      <c r="DC33" s="627"/>
      <c r="DD33" s="600">
        <v>3813958</v>
      </c>
      <c r="DE33" s="623"/>
      <c r="DF33" s="623"/>
      <c r="DG33" s="623"/>
      <c r="DH33" s="623"/>
      <c r="DI33" s="623"/>
      <c r="DJ33" s="623"/>
      <c r="DK33" s="624"/>
      <c r="DL33" s="600">
        <v>2707143</v>
      </c>
      <c r="DM33" s="623"/>
      <c r="DN33" s="623"/>
      <c r="DO33" s="623"/>
      <c r="DP33" s="623"/>
      <c r="DQ33" s="623"/>
      <c r="DR33" s="623"/>
      <c r="DS33" s="623"/>
      <c r="DT33" s="623"/>
      <c r="DU33" s="623"/>
      <c r="DV33" s="624"/>
      <c r="DW33" s="596">
        <v>37.299999999999997</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1420198</v>
      </c>
      <c r="CS34" s="592"/>
      <c r="CT34" s="592"/>
      <c r="CU34" s="592"/>
      <c r="CV34" s="592"/>
      <c r="CW34" s="592"/>
      <c r="CX34" s="592"/>
      <c r="CY34" s="593"/>
      <c r="CZ34" s="625">
        <v>13.1</v>
      </c>
      <c r="DA34" s="626"/>
      <c r="DB34" s="626"/>
      <c r="DC34" s="627"/>
      <c r="DD34" s="600">
        <v>1022800</v>
      </c>
      <c r="DE34" s="592"/>
      <c r="DF34" s="592"/>
      <c r="DG34" s="592"/>
      <c r="DH34" s="592"/>
      <c r="DI34" s="592"/>
      <c r="DJ34" s="592"/>
      <c r="DK34" s="593"/>
      <c r="DL34" s="600">
        <v>743364</v>
      </c>
      <c r="DM34" s="592"/>
      <c r="DN34" s="592"/>
      <c r="DO34" s="592"/>
      <c r="DP34" s="592"/>
      <c r="DQ34" s="592"/>
      <c r="DR34" s="592"/>
      <c r="DS34" s="592"/>
      <c r="DT34" s="592"/>
      <c r="DU34" s="592"/>
      <c r="DV34" s="593"/>
      <c r="DW34" s="596">
        <v>10.199999999999999</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420000</v>
      </c>
      <c r="S35" s="592"/>
      <c r="T35" s="592"/>
      <c r="U35" s="592"/>
      <c r="V35" s="592"/>
      <c r="W35" s="592"/>
      <c r="X35" s="592"/>
      <c r="Y35" s="593"/>
      <c r="Z35" s="594">
        <v>3.8</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1566669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198764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195729</v>
      </c>
      <c r="CS35" s="623"/>
      <c r="CT35" s="623"/>
      <c r="CU35" s="623"/>
      <c r="CV35" s="623"/>
      <c r="CW35" s="623"/>
      <c r="CX35" s="623"/>
      <c r="CY35" s="624"/>
      <c r="CZ35" s="625">
        <v>1.8</v>
      </c>
      <c r="DA35" s="626"/>
      <c r="DB35" s="626"/>
      <c r="DC35" s="627"/>
      <c r="DD35" s="600">
        <v>168592</v>
      </c>
      <c r="DE35" s="623"/>
      <c r="DF35" s="623"/>
      <c r="DG35" s="623"/>
      <c r="DH35" s="623"/>
      <c r="DI35" s="623"/>
      <c r="DJ35" s="623"/>
      <c r="DK35" s="624"/>
      <c r="DL35" s="600">
        <v>115165</v>
      </c>
      <c r="DM35" s="623"/>
      <c r="DN35" s="623"/>
      <c r="DO35" s="623"/>
      <c r="DP35" s="623"/>
      <c r="DQ35" s="623"/>
      <c r="DR35" s="623"/>
      <c r="DS35" s="623"/>
      <c r="DT35" s="623"/>
      <c r="DU35" s="623"/>
      <c r="DV35" s="624"/>
      <c r="DW35" s="596">
        <v>1.6</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11145163</v>
      </c>
      <c r="S36" s="664"/>
      <c r="T36" s="664"/>
      <c r="U36" s="664"/>
      <c r="V36" s="664"/>
      <c r="W36" s="664"/>
      <c r="X36" s="664"/>
      <c r="Y36" s="665"/>
      <c r="Z36" s="666">
        <v>100</v>
      </c>
      <c r="AA36" s="666"/>
      <c r="AB36" s="666"/>
      <c r="AC36" s="666"/>
      <c r="AD36" s="667">
        <v>6835404</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454936</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175263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1377445</v>
      </c>
      <c r="CS36" s="592"/>
      <c r="CT36" s="592"/>
      <c r="CU36" s="592"/>
      <c r="CV36" s="592"/>
      <c r="CW36" s="592"/>
      <c r="CX36" s="592"/>
      <c r="CY36" s="593"/>
      <c r="CZ36" s="625">
        <v>12.7</v>
      </c>
      <c r="DA36" s="626"/>
      <c r="DB36" s="626"/>
      <c r="DC36" s="627"/>
      <c r="DD36" s="600">
        <v>1266326</v>
      </c>
      <c r="DE36" s="592"/>
      <c r="DF36" s="592"/>
      <c r="DG36" s="592"/>
      <c r="DH36" s="592"/>
      <c r="DI36" s="592"/>
      <c r="DJ36" s="592"/>
      <c r="DK36" s="593"/>
      <c r="DL36" s="600">
        <v>740896</v>
      </c>
      <c r="DM36" s="592"/>
      <c r="DN36" s="592"/>
      <c r="DO36" s="592"/>
      <c r="DP36" s="592"/>
      <c r="DQ36" s="592"/>
      <c r="DR36" s="592"/>
      <c r="DS36" s="592"/>
      <c r="DT36" s="592"/>
      <c r="DU36" s="592"/>
      <c r="DV36" s="593"/>
      <c r="DW36" s="596">
        <v>10.199999999999999</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v>221511</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3953</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796193</v>
      </c>
      <c r="CS37" s="623"/>
      <c r="CT37" s="623"/>
      <c r="CU37" s="623"/>
      <c r="CV37" s="623"/>
      <c r="CW37" s="623"/>
      <c r="CX37" s="623"/>
      <c r="CY37" s="624"/>
      <c r="CZ37" s="625">
        <v>7.3</v>
      </c>
      <c r="DA37" s="626"/>
      <c r="DB37" s="626"/>
      <c r="DC37" s="627"/>
      <c r="DD37" s="600">
        <v>796096</v>
      </c>
      <c r="DE37" s="623"/>
      <c r="DF37" s="623"/>
      <c r="DG37" s="623"/>
      <c r="DH37" s="623"/>
      <c r="DI37" s="623"/>
      <c r="DJ37" s="623"/>
      <c r="DK37" s="624"/>
      <c r="DL37" s="600">
        <v>471602</v>
      </c>
      <c r="DM37" s="623"/>
      <c r="DN37" s="623"/>
      <c r="DO37" s="623"/>
      <c r="DP37" s="623"/>
      <c r="DQ37" s="623"/>
      <c r="DR37" s="623"/>
      <c r="DS37" s="623"/>
      <c r="DT37" s="623"/>
      <c r="DU37" s="623"/>
      <c r="DV37" s="624"/>
      <c r="DW37" s="596">
        <v>6.5</v>
      </c>
      <c r="DX37" s="621"/>
      <c r="DY37" s="621"/>
      <c r="DZ37" s="621"/>
      <c r="EA37" s="621"/>
      <c r="EB37" s="621"/>
      <c r="EC37" s="622"/>
    </row>
    <row r="38" spans="2:133" ht="11.25" customHeight="1" x14ac:dyDescent="0.15">
      <c r="AQ38" s="670" t="s">
        <v>315</v>
      </c>
      <c r="AR38" s="671"/>
      <c r="AS38" s="671"/>
      <c r="AT38" s="671"/>
      <c r="AU38" s="671"/>
      <c r="AV38" s="671"/>
      <c r="AW38" s="671"/>
      <c r="AX38" s="671"/>
      <c r="AY38" s="672"/>
      <c r="AZ38" s="591">
        <v>40536</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7278</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1304622</v>
      </c>
      <c r="CS38" s="592"/>
      <c r="CT38" s="592"/>
      <c r="CU38" s="592"/>
      <c r="CV38" s="592"/>
      <c r="CW38" s="592"/>
      <c r="CX38" s="592"/>
      <c r="CY38" s="593"/>
      <c r="CZ38" s="625">
        <v>12</v>
      </c>
      <c r="DA38" s="626"/>
      <c r="DB38" s="626"/>
      <c r="DC38" s="627"/>
      <c r="DD38" s="600">
        <v>1191124</v>
      </c>
      <c r="DE38" s="592"/>
      <c r="DF38" s="592"/>
      <c r="DG38" s="592"/>
      <c r="DH38" s="592"/>
      <c r="DI38" s="592"/>
      <c r="DJ38" s="592"/>
      <c r="DK38" s="593"/>
      <c r="DL38" s="600">
        <v>1107718</v>
      </c>
      <c r="DM38" s="592"/>
      <c r="DN38" s="592"/>
      <c r="DO38" s="592"/>
      <c r="DP38" s="592"/>
      <c r="DQ38" s="592"/>
      <c r="DR38" s="592"/>
      <c r="DS38" s="592"/>
      <c r="DT38" s="592"/>
      <c r="DU38" s="592"/>
      <c r="DV38" s="593"/>
      <c r="DW38" s="596">
        <v>15.3</v>
      </c>
      <c r="DX38" s="621"/>
      <c r="DY38" s="621"/>
      <c r="DZ38" s="621"/>
      <c r="EA38" s="621"/>
      <c r="EB38" s="621"/>
      <c r="EC38" s="622"/>
    </row>
    <row r="39" spans="2:133" ht="11.25" customHeight="1" x14ac:dyDescent="0.15">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108</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376885</v>
      </c>
      <c r="CS39" s="623"/>
      <c r="CT39" s="623"/>
      <c r="CU39" s="623"/>
      <c r="CV39" s="623"/>
      <c r="CW39" s="623"/>
      <c r="CX39" s="623"/>
      <c r="CY39" s="624"/>
      <c r="CZ39" s="625">
        <v>3.5</v>
      </c>
      <c r="DA39" s="626"/>
      <c r="DB39" s="626"/>
      <c r="DC39" s="627"/>
      <c r="DD39" s="600">
        <v>110701</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166730</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126577</v>
      </c>
      <c r="CS40" s="592"/>
      <c r="CT40" s="592"/>
      <c r="CU40" s="592"/>
      <c r="CV40" s="592"/>
      <c r="CW40" s="592"/>
      <c r="CX40" s="592"/>
      <c r="CY40" s="593"/>
      <c r="CZ40" s="625">
        <v>1.2</v>
      </c>
      <c r="DA40" s="626"/>
      <c r="DB40" s="626"/>
      <c r="DC40" s="627"/>
      <c r="DD40" s="600">
        <v>54415</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682956</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285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1537667</v>
      </c>
      <c r="CS42" s="592"/>
      <c r="CT42" s="592"/>
      <c r="CU42" s="592"/>
      <c r="CV42" s="592"/>
      <c r="CW42" s="592"/>
      <c r="CX42" s="592"/>
      <c r="CY42" s="593"/>
      <c r="CZ42" s="625">
        <v>14.2</v>
      </c>
      <c r="DA42" s="674"/>
      <c r="DB42" s="674"/>
      <c r="DC42" s="675"/>
      <c r="DD42" s="600">
        <v>327461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13686</v>
      </c>
      <c r="CS43" s="623"/>
      <c r="CT43" s="623"/>
      <c r="CU43" s="623"/>
      <c r="CV43" s="623"/>
      <c r="CW43" s="623"/>
      <c r="CX43" s="623"/>
      <c r="CY43" s="624"/>
      <c r="CZ43" s="625">
        <v>0.1</v>
      </c>
      <c r="DA43" s="626"/>
      <c r="DB43" s="626"/>
      <c r="DC43" s="627"/>
      <c r="DD43" s="600">
        <v>13686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286</v>
      </c>
      <c r="CE44" s="698"/>
      <c r="CF44" s="588" t="s">
        <v>335</v>
      </c>
      <c r="CG44" s="589"/>
      <c r="CH44" s="589"/>
      <c r="CI44" s="589"/>
      <c r="CJ44" s="589"/>
      <c r="CK44" s="589"/>
      <c r="CL44" s="589"/>
      <c r="CM44" s="589"/>
      <c r="CN44" s="589"/>
      <c r="CO44" s="589"/>
      <c r="CP44" s="589"/>
      <c r="CQ44" s="590"/>
      <c r="CR44" s="591">
        <v>1467096</v>
      </c>
      <c r="CS44" s="592"/>
      <c r="CT44" s="592"/>
      <c r="CU44" s="592"/>
      <c r="CV44" s="592"/>
      <c r="CW44" s="592"/>
      <c r="CX44" s="592"/>
      <c r="CY44" s="593"/>
      <c r="CZ44" s="625">
        <v>13.5</v>
      </c>
      <c r="DA44" s="674"/>
      <c r="DB44" s="674"/>
      <c r="DC44" s="675"/>
      <c r="DD44" s="600">
        <v>326190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789143</v>
      </c>
      <c r="CS45" s="623"/>
      <c r="CT45" s="623"/>
      <c r="CU45" s="623"/>
      <c r="CV45" s="623"/>
      <c r="CW45" s="623"/>
      <c r="CX45" s="623"/>
      <c r="CY45" s="624"/>
      <c r="CZ45" s="625">
        <v>7.3</v>
      </c>
      <c r="DA45" s="626"/>
      <c r="DB45" s="626"/>
      <c r="DC45" s="627"/>
      <c r="DD45" s="600">
        <v>6072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621408</v>
      </c>
      <c r="CS46" s="592"/>
      <c r="CT46" s="592"/>
      <c r="CU46" s="592"/>
      <c r="CV46" s="592"/>
      <c r="CW46" s="592"/>
      <c r="CX46" s="592"/>
      <c r="CY46" s="593"/>
      <c r="CZ46" s="625">
        <v>5.7</v>
      </c>
      <c r="DA46" s="674"/>
      <c r="DB46" s="674"/>
      <c r="DC46" s="675"/>
      <c r="DD46" s="600">
        <v>263573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70571</v>
      </c>
      <c r="CS47" s="623"/>
      <c r="CT47" s="623"/>
      <c r="CU47" s="623"/>
      <c r="CV47" s="623"/>
      <c r="CW47" s="623"/>
      <c r="CX47" s="623"/>
      <c r="CY47" s="624"/>
      <c r="CZ47" s="625">
        <v>0.6</v>
      </c>
      <c r="DA47" s="626"/>
      <c r="DB47" s="626"/>
      <c r="DC47" s="627"/>
      <c r="DD47" s="600">
        <v>1271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10860900</v>
      </c>
      <c r="CS49" s="659"/>
      <c r="CT49" s="659"/>
      <c r="CU49" s="659"/>
      <c r="CV49" s="659"/>
      <c r="CW49" s="659"/>
      <c r="CX49" s="659"/>
      <c r="CY49" s="686"/>
      <c r="CZ49" s="687">
        <v>100</v>
      </c>
      <c r="DA49" s="688"/>
      <c r="DB49" s="688"/>
      <c r="DC49" s="689"/>
      <c r="DD49" s="690">
        <v>7858969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82" zoomScale="70" zoomScaleNormal="25" zoomScaleSheetLayoutView="70" workbookViewId="0">
      <selection activeCell="A130" sqref="A130:V13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11145</v>
      </c>
      <c r="R7" s="721"/>
      <c r="S7" s="721"/>
      <c r="T7" s="721"/>
      <c r="U7" s="721"/>
      <c r="V7" s="721">
        <v>10861</v>
      </c>
      <c r="W7" s="721"/>
      <c r="X7" s="721"/>
      <c r="Y7" s="721"/>
      <c r="Z7" s="721"/>
      <c r="AA7" s="721">
        <v>284</v>
      </c>
      <c r="AB7" s="721"/>
      <c r="AC7" s="721"/>
      <c r="AD7" s="721"/>
      <c r="AE7" s="722"/>
      <c r="AF7" s="723">
        <v>230</v>
      </c>
      <c r="AG7" s="724"/>
      <c r="AH7" s="724"/>
      <c r="AI7" s="724"/>
      <c r="AJ7" s="725"/>
      <c r="AK7" s="760">
        <v>523</v>
      </c>
      <c r="AL7" s="761"/>
      <c r="AM7" s="761"/>
      <c r="AN7" s="761"/>
      <c r="AO7" s="761"/>
      <c r="AP7" s="761">
        <v>13677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-1</v>
      </c>
      <c r="CI7" s="758"/>
      <c r="CJ7" s="758"/>
      <c r="CK7" s="758"/>
      <c r="CL7" s="759"/>
      <c r="CM7" s="757">
        <v>19</v>
      </c>
      <c r="CN7" s="758"/>
      <c r="CO7" s="758"/>
      <c r="CP7" s="758"/>
      <c r="CQ7" s="759"/>
      <c r="CR7" s="757">
        <v>12</v>
      </c>
      <c r="CS7" s="758"/>
      <c r="CT7" s="758"/>
      <c r="CU7" s="758"/>
      <c r="CV7" s="759"/>
      <c r="CW7" s="757" t="s">
        <v>533</v>
      </c>
      <c r="CX7" s="758"/>
      <c r="CY7" s="758"/>
      <c r="CZ7" s="758"/>
      <c r="DA7" s="759"/>
      <c r="DB7" s="757" t="s">
        <v>533</v>
      </c>
      <c r="DC7" s="758"/>
      <c r="DD7" s="758"/>
      <c r="DE7" s="758"/>
      <c r="DF7" s="759"/>
      <c r="DG7" s="757" t="s">
        <v>533</v>
      </c>
      <c r="DH7" s="758"/>
      <c r="DI7" s="758"/>
      <c r="DJ7" s="758"/>
      <c r="DK7" s="759"/>
      <c r="DL7" s="757" t="s">
        <v>533</v>
      </c>
      <c r="DM7" s="758"/>
      <c r="DN7" s="758"/>
      <c r="DO7" s="758"/>
      <c r="DP7" s="759"/>
      <c r="DQ7" s="757" t="s">
        <v>533</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12</v>
      </c>
      <c r="CI8" s="768"/>
      <c r="CJ8" s="768"/>
      <c r="CK8" s="768"/>
      <c r="CL8" s="769"/>
      <c r="CM8" s="767">
        <v>136</v>
      </c>
      <c r="CN8" s="768"/>
      <c r="CO8" s="768"/>
      <c r="CP8" s="768"/>
      <c r="CQ8" s="769"/>
      <c r="CR8" s="767">
        <v>3</v>
      </c>
      <c r="CS8" s="768"/>
      <c r="CT8" s="768"/>
      <c r="CU8" s="768"/>
      <c r="CV8" s="769"/>
      <c r="CW8" s="767" t="s">
        <v>533</v>
      </c>
      <c r="CX8" s="768"/>
      <c r="CY8" s="768"/>
      <c r="CZ8" s="768"/>
      <c r="DA8" s="769"/>
      <c r="DB8" s="767" t="s">
        <v>533</v>
      </c>
      <c r="DC8" s="768"/>
      <c r="DD8" s="768"/>
      <c r="DE8" s="768"/>
      <c r="DF8" s="769"/>
      <c r="DG8" s="767" t="s">
        <v>533</v>
      </c>
      <c r="DH8" s="768"/>
      <c r="DI8" s="768"/>
      <c r="DJ8" s="768"/>
      <c r="DK8" s="769"/>
      <c r="DL8" s="767" t="s">
        <v>533</v>
      </c>
      <c r="DM8" s="768"/>
      <c r="DN8" s="768"/>
      <c r="DO8" s="768"/>
      <c r="DP8" s="769"/>
      <c r="DQ8" s="767" t="s">
        <v>533</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11145</v>
      </c>
      <c r="R23" s="780"/>
      <c r="S23" s="780"/>
      <c r="T23" s="780"/>
      <c r="U23" s="780"/>
      <c r="V23" s="780">
        <v>10861</v>
      </c>
      <c r="W23" s="780"/>
      <c r="X23" s="780"/>
      <c r="Y23" s="780"/>
      <c r="Z23" s="780"/>
      <c r="AA23" s="780">
        <v>284</v>
      </c>
      <c r="AB23" s="780"/>
      <c r="AC23" s="780"/>
      <c r="AD23" s="780"/>
      <c r="AE23" s="781"/>
      <c r="AF23" s="782">
        <v>230</v>
      </c>
      <c r="AG23" s="780"/>
      <c r="AH23" s="780"/>
      <c r="AI23" s="780"/>
      <c r="AJ23" s="783"/>
      <c r="AK23" s="784"/>
      <c r="AL23" s="785"/>
      <c r="AM23" s="785"/>
      <c r="AN23" s="785"/>
      <c r="AO23" s="785"/>
      <c r="AP23" s="780">
        <v>13677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3320</v>
      </c>
      <c r="R28" s="809"/>
      <c r="S28" s="809"/>
      <c r="T28" s="809"/>
      <c r="U28" s="809"/>
      <c r="V28" s="809">
        <v>3122</v>
      </c>
      <c r="W28" s="809"/>
      <c r="X28" s="809"/>
      <c r="Y28" s="809"/>
      <c r="Z28" s="809"/>
      <c r="AA28" s="809">
        <v>198</v>
      </c>
      <c r="AB28" s="809"/>
      <c r="AC28" s="809"/>
      <c r="AD28" s="809"/>
      <c r="AE28" s="810"/>
      <c r="AF28" s="811">
        <v>199</v>
      </c>
      <c r="AG28" s="809"/>
      <c r="AH28" s="809"/>
      <c r="AI28" s="809"/>
      <c r="AJ28" s="812"/>
      <c r="AK28" s="813">
        <v>247</v>
      </c>
      <c r="AL28" s="804"/>
      <c r="AM28" s="804"/>
      <c r="AN28" s="804"/>
      <c r="AO28" s="804"/>
      <c r="AP28" s="804" t="s">
        <v>530</v>
      </c>
      <c r="AQ28" s="804"/>
      <c r="AR28" s="804"/>
      <c r="AS28" s="804"/>
      <c r="AT28" s="804"/>
      <c r="AU28" s="804" t="s">
        <v>531</v>
      </c>
      <c r="AV28" s="804"/>
      <c r="AW28" s="804"/>
      <c r="AX28" s="804"/>
      <c r="AY28" s="804"/>
      <c r="AZ28" s="805" t="s">
        <v>531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2134</v>
      </c>
      <c r="R29" s="745"/>
      <c r="S29" s="745"/>
      <c r="T29" s="745"/>
      <c r="U29" s="745"/>
      <c r="V29" s="745">
        <v>2067</v>
      </c>
      <c r="W29" s="745"/>
      <c r="X29" s="745"/>
      <c r="Y29" s="745"/>
      <c r="Z29" s="745"/>
      <c r="AA29" s="745">
        <v>67</v>
      </c>
      <c r="AB29" s="745"/>
      <c r="AC29" s="745"/>
      <c r="AD29" s="745"/>
      <c r="AE29" s="746"/>
      <c r="AF29" s="747">
        <v>67</v>
      </c>
      <c r="AG29" s="748"/>
      <c r="AH29" s="748"/>
      <c r="AI29" s="748"/>
      <c r="AJ29" s="749"/>
      <c r="AK29" s="816">
        <v>426</v>
      </c>
      <c r="AL29" s="817"/>
      <c r="AM29" s="817"/>
      <c r="AN29" s="817"/>
      <c r="AO29" s="817"/>
      <c r="AP29" s="817" t="s">
        <v>531</v>
      </c>
      <c r="AQ29" s="817"/>
      <c r="AR29" s="817"/>
      <c r="AS29" s="817"/>
      <c r="AT29" s="817"/>
      <c r="AU29" s="817" t="s">
        <v>475</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261</v>
      </c>
      <c r="R30" s="745"/>
      <c r="S30" s="745"/>
      <c r="T30" s="745"/>
      <c r="U30" s="745"/>
      <c r="V30" s="745">
        <v>260</v>
      </c>
      <c r="W30" s="745"/>
      <c r="X30" s="745"/>
      <c r="Y30" s="745"/>
      <c r="Z30" s="745"/>
      <c r="AA30" s="745">
        <v>1</v>
      </c>
      <c r="AB30" s="745"/>
      <c r="AC30" s="745"/>
      <c r="AD30" s="745"/>
      <c r="AE30" s="746"/>
      <c r="AF30" s="747">
        <v>1</v>
      </c>
      <c r="AG30" s="748"/>
      <c r="AH30" s="748"/>
      <c r="AI30" s="748"/>
      <c r="AJ30" s="749"/>
      <c r="AK30" s="816">
        <v>86</v>
      </c>
      <c r="AL30" s="817"/>
      <c r="AM30" s="817"/>
      <c r="AN30" s="817"/>
      <c r="AO30" s="817"/>
      <c r="AP30" s="817" t="s">
        <v>531</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615</v>
      </c>
      <c r="R31" s="745"/>
      <c r="S31" s="745"/>
      <c r="T31" s="745"/>
      <c r="U31" s="745"/>
      <c r="V31" s="745">
        <v>638</v>
      </c>
      <c r="W31" s="745"/>
      <c r="X31" s="745"/>
      <c r="Y31" s="745"/>
      <c r="Z31" s="745"/>
      <c r="AA31" s="745">
        <v>-23</v>
      </c>
      <c r="AB31" s="745"/>
      <c r="AC31" s="745"/>
      <c r="AD31" s="745"/>
      <c r="AE31" s="746"/>
      <c r="AF31" s="747">
        <v>502</v>
      </c>
      <c r="AG31" s="748"/>
      <c r="AH31" s="748"/>
      <c r="AI31" s="748"/>
      <c r="AJ31" s="749"/>
      <c r="AK31" s="816">
        <v>41</v>
      </c>
      <c r="AL31" s="817"/>
      <c r="AM31" s="817"/>
      <c r="AN31" s="817"/>
      <c r="AO31" s="817"/>
      <c r="AP31" s="817">
        <v>3904</v>
      </c>
      <c r="AQ31" s="817"/>
      <c r="AR31" s="817"/>
      <c r="AS31" s="817"/>
      <c r="AT31" s="817"/>
      <c r="AU31" s="817">
        <v>156</v>
      </c>
      <c r="AV31" s="817"/>
      <c r="AW31" s="817"/>
      <c r="AX31" s="817"/>
      <c r="AY31" s="817"/>
      <c r="AZ31" s="818" t="s">
        <v>475</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666</v>
      </c>
      <c r="R32" s="745"/>
      <c r="S32" s="745"/>
      <c r="T32" s="745"/>
      <c r="U32" s="745"/>
      <c r="V32" s="745">
        <v>680</v>
      </c>
      <c r="W32" s="745"/>
      <c r="X32" s="745"/>
      <c r="Y32" s="745"/>
      <c r="Z32" s="745"/>
      <c r="AA32" s="745">
        <v>-14</v>
      </c>
      <c r="AB32" s="745"/>
      <c r="AC32" s="745"/>
      <c r="AD32" s="745"/>
      <c r="AE32" s="746"/>
      <c r="AF32" s="747">
        <v>350</v>
      </c>
      <c r="AG32" s="748"/>
      <c r="AH32" s="748"/>
      <c r="AI32" s="748"/>
      <c r="AJ32" s="749"/>
      <c r="AK32" s="816">
        <v>222</v>
      </c>
      <c r="AL32" s="817"/>
      <c r="AM32" s="817"/>
      <c r="AN32" s="817"/>
      <c r="AO32" s="817"/>
      <c r="AP32" s="817">
        <v>731</v>
      </c>
      <c r="AQ32" s="817"/>
      <c r="AR32" s="817"/>
      <c r="AS32" s="817"/>
      <c r="AT32" s="817"/>
      <c r="AU32" s="817">
        <v>503</v>
      </c>
      <c r="AV32" s="817"/>
      <c r="AW32" s="817"/>
      <c r="AX32" s="817"/>
      <c r="AY32" s="817"/>
      <c r="AZ32" s="818" t="s">
        <v>475</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990</v>
      </c>
      <c r="R33" s="745"/>
      <c r="S33" s="745"/>
      <c r="T33" s="745"/>
      <c r="U33" s="745"/>
      <c r="V33" s="745">
        <v>974</v>
      </c>
      <c r="W33" s="745"/>
      <c r="X33" s="745"/>
      <c r="Y33" s="745"/>
      <c r="Z33" s="745"/>
      <c r="AA33" s="745">
        <v>16</v>
      </c>
      <c r="AB33" s="745"/>
      <c r="AC33" s="745"/>
      <c r="AD33" s="745"/>
      <c r="AE33" s="746"/>
      <c r="AF33" s="747">
        <v>9</v>
      </c>
      <c r="AG33" s="748"/>
      <c r="AH33" s="748"/>
      <c r="AI33" s="748"/>
      <c r="AJ33" s="749"/>
      <c r="AK33" s="816">
        <v>217</v>
      </c>
      <c r="AL33" s="817"/>
      <c r="AM33" s="817"/>
      <c r="AN33" s="817"/>
      <c r="AO33" s="817"/>
      <c r="AP33" s="817">
        <v>4118</v>
      </c>
      <c r="AQ33" s="817"/>
      <c r="AR33" s="817"/>
      <c r="AS33" s="817"/>
      <c r="AT33" s="817"/>
      <c r="AU33" s="817">
        <v>3735</v>
      </c>
      <c r="AV33" s="817"/>
      <c r="AW33" s="817"/>
      <c r="AX33" s="817"/>
      <c r="AY33" s="817"/>
      <c r="AZ33" s="818" t="s">
        <v>475</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385</v>
      </c>
      <c r="C34" s="742"/>
      <c r="D34" s="742"/>
      <c r="E34" s="742"/>
      <c r="F34" s="742"/>
      <c r="G34" s="742"/>
      <c r="H34" s="742"/>
      <c r="I34" s="742"/>
      <c r="J34" s="742"/>
      <c r="K34" s="742"/>
      <c r="L34" s="742"/>
      <c r="M34" s="742"/>
      <c r="N34" s="742"/>
      <c r="O34" s="742"/>
      <c r="P34" s="743"/>
      <c r="Q34" s="744">
        <v>566</v>
      </c>
      <c r="R34" s="745"/>
      <c r="S34" s="745"/>
      <c r="T34" s="745"/>
      <c r="U34" s="745"/>
      <c r="V34" s="745">
        <v>560</v>
      </c>
      <c r="W34" s="745"/>
      <c r="X34" s="745"/>
      <c r="Y34" s="745"/>
      <c r="Z34" s="745"/>
      <c r="AA34" s="745">
        <v>6</v>
      </c>
      <c r="AB34" s="745"/>
      <c r="AC34" s="745"/>
      <c r="AD34" s="745"/>
      <c r="AE34" s="746"/>
      <c r="AF34" s="747">
        <v>6</v>
      </c>
      <c r="AG34" s="748"/>
      <c r="AH34" s="748"/>
      <c r="AI34" s="748"/>
      <c r="AJ34" s="749"/>
      <c r="AK34" s="816">
        <v>238</v>
      </c>
      <c r="AL34" s="817"/>
      <c r="AM34" s="817"/>
      <c r="AN34" s="817"/>
      <c r="AO34" s="817"/>
      <c r="AP34" s="817">
        <v>2853</v>
      </c>
      <c r="AQ34" s="817"/>
      <c r="AR34" s="817"/>
      <c r="AS34" s="817"/>
      <c r="AT34" s="817"/>
      <c r="AU34" s="817">
        <v>2659</v>
      </c>
      <c r="AV34" s="817"/>
      <c r="AW34" s="817"/>
      <c r="AX34" s="817"/>
      <c r="AY34" s="817"/>
      <c r="AZ34" s="818" t="s">
        <v>475</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1134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390</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532</v>
      </c>
      <c r="C68" s="856"/>
      <c r="D68" s="856"/>
      <c r="E68" s="856"/>
      <c r="F68" s="856"/>
      <c r="G68" s="856"/>
      <c r="H68" s="856"/>
      <c r="I68" s="856"/>
      <c r="J68" s="856"/>
      <c r="K68" s="856"/>
      <c r="L68" s="856"/>
      <c r="M68" s="856"/>
      <c r="N68" s="856"/>
      <c r="O68" s="856"/>
      <c r="P68" s="857"/>
      <c r="Q68" s="858">
        <v>18950</v>
      </c>
      <c r="R68" s="852"/>
      <c r="S68" s="852"/>
      <c r="T68" s="852"/>
      <c r="U68" s="852"/>
      <c r="V68" s="852">
        <v>18164</v>
      </c>
      <c r="W68" s="852"/>
      <c r="X68" s="852"/>
      <c r="Y68" s="852"/>
      <c r="Z68" s="852"/>
      <c r="AA68" s="852">
        <v>785</v>
      </c>
      <c r="AB68" s="852"/>
      <c r="AC68" s="852"/>
      <c r="AD68" s="852"/>
      <c r="AE68" s="852"/>
      <c r="AF68" s="852">
        <v>785</v>
      </c>
      <c r="AG68" s="852"/>
      <c r="AH68" s="852"/>
      <c r="AI68" s="852"/>
      <c r="AJ68" s="852"/>
      <c r="AK68" s="852">
        <v>1925</v>
      </c>
      <c r="AL68" s="852"/>
      <c r="AM68" s="852"/>
      <c r="AN68" s="852"/>
      <c r="AO68" s="852"/>
      <c r="AP68" s="852" t="s">
        <v>533</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534</v>
      </c>
      <c r="C69" s="860"/>
      <c r="D69" s="860"/>
      <c r="E69" s="860"/>
      <c r="F69" s="860"/>
      <c r="G69" s="860"/>
      <c r="H69" s="860"/>
      <c r="I69" s="860"/>
      <c r="J69" s="860"/>
      <c r="K69" s="860"/>
      <c r="L69" s="860"/>
      <c r="M69" s="860"/>
      <c r="N69" s="860"/>
      <c r="O69" s="860"/>
      <c r="P69" s="861"/>
      <c r="Q69" s="862">
        <v>1020</v>
      </c>
      <c r="R69" s="817"/>
      <c r="S69" s="817"/>
      <c r="T69" s="817"/>
      <c r="U69" s="817"/>
      <c r="V69" s="817">
        <v>1017</v>
      </c>
      <c r="W69" s="817"/>
      <c r="X69" s="817"/>
      <c r="Y69" s="817"/>
      <c r="Z69" s="817"/>
      <c r="AA69" s="817">
        <v>3</v>
      </c>
      <c r="AB69" s="817"/>
      <c r="AC69" s="817"/>
      <c r="AD69" s="817"/>
      <c r="AE69" s="817"/>
      <c r="AF69" s="817">
        <v>3</v>
      </c>
      <c r="AG69" s="817"/>
      <c r="AH69" s="817"/>
      <c r="AI69" s="817"/>
      <c r="AJ69" s="817"/>
      <c r="AK69" s="817">
        <v>0</v>
      </c>
      <c r="AL69" s="817"/>
      <c r="AM69" s="817"/>
      <c r="AN69" s="817"/>
      <c r="AO69" s="817"/>
      <c r="AP69" s="817" t="s">
        <v>539</v>
      </c>
      <c r="AQ69" s="817"/>
      <c r="AR69" s="817"/>
      <c r="AS69" s="817"/>
      <c r="AT69" s="817"/>
      <c r="AU69" s="817" t="s">
        <v>540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535</v>
      </c>
      <c r="C70" s="860"/>
      <c r="D70" s="860"/>
      <c r="E70" s="860"/>
      <c r="F70" s="860"/>
      <c r="G70" s="860"/>
      <c r="H70" s="860"/>
      <c r="I70" s="860"/>
      <c r="J70" s="860"/>
      <c r="K70" s="860"/>
      <c r="L70" s="860"/>
      <c r="M70" s="860"/>
      <c r="N70" s="860"/>
      <c r="O70" s="860"/>
      <c r="P70" s="861"/>
      <c r="Q70" s="862">
        <v>9088</v>
      </c>
      <c r="R70" s="817"/>
      <c r="S70" s="817"/>
      <c r="T70" s="817"/>
      <c r="U70" s="817"/>
      <c r="V70" s="817">
        <v>8964</v>
      </c>
      <c r="W70" s="817"/>
      <c r="X70" s="817"/>
      <c r="Y70" s="817"/>
      <c r="Z70" s="817"/>
      <c r="AA70" s="817">
        <v>124</v>
      </c>
      <c r="AB70" s="817"/>
      <c r="AC70" s="817"/>
      <c r="AD70" s="817"/>
      <c r="AE70" s="817"/>
      <c r="AF70" s="817">
        <v>114</v>
      </c>
      <c r="AG70" s="817"/>
      <c r="AH70" s="817"/>
      <c r="AI70" s="817"/>
      <c r="AJ70" s="817"/>
      <c r="AK70" s="817" t="s">
        <v>538</v>
      </c>
      <c r="AL70" s="817"/>
      <c r="AM70" s="817"/>
      <c r="AN70" s="817"/>
      <c r="AO70" s="817"/>
      <c r="AP70" s="817">
        <v>4278</v>
      </c>
      <c r="AQ70" s="817"/>
      <c r="AR70" s="817"/>
      <c r="AS70" s="817"/>
      <c r="AT70" s="817"/>
      <c r="AU70" s="817">
        <v>197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536</v>
      </c>
      <c r="C71" s="860"/>
      <c r="D71" s="860"/>
      <c r="E71" s="860"/>
      <c r="F71" s="860"/>
      <c r="G71" s="860"/>
      <c r="H71" s="860"/>
      <c r="I71" s="860"/>
      <c r="J71" s="860"/>
      <c r="K71" s="860"/>
      <c r="L71" s="860"/>
      <c r="M71" s="860"/>
      <c r="N71" s="860"/>
      <c r="O71" s="860"/>
      <c r="P71" s="861"/>
      <c r="Q71" s="862">
        <v>137</v>
      </c>
      <c r="R71" s="817"/>
      <c r="S71" s="817"/>
      <c r="T71" s="817"/>
      <c r="U71" s="817"/>
      <c r="V71" s="817">
        <v>132</v>
      </c>
      <c r="W71" s="817"/>
      <c r="X71" s="817"/>
      <c r="Y71" s="817"/>
      <c r="Z71" s="817"/>
      <c r="AA71" s="817">
        <v>4</v>
      </c>
      <c r="AB71" s="817"/>
      <c r="AC71" s="817"/>
      <c r="AD71" s="817"/>
      <c r="AE71" s="817"/>
      <c r="AF71" s="817">
        <v>4</v>
      </c>
      <c r="AG71" s="817"/>
      <c r="AH71" s="817"/>
      <c r="AI71" s="817"/>
      <c r="AJ71" s="817"/>
      <c r="AK71" s="817" t="s">
        <v>539</v>
      </c>
      <c r="AL71" s="817"/>
      <c r="AM71" s="817"/>
      <c r="AN71" s="817"/>
      <c r="AO71" s="817"/>
      <c r="AP71" s="817" t="s">
        <v>539</v>
      </c>
      <c r="AQ71" s="817"/>
      <c r="AR71" s="817"/>
      <c r="AS71" s="817"/>
      <c r="AT71" s="817"/>
      <c r="AU71" s="817" t="s">
        <v>533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537</v>
      </c>
      <c r="C72" s="860"/>
      <c r="D72" s="860"/>
      <c r="E72" s="860"/>
      <c r="F72" s="860"/>
      <c r="G72" s="860"/>
      <c r="H72" s="860"/>
      <c r="I72" s="860"/>
      <c r="J72" s="860"/>
      <c r="K72" s="860"/>
      <c r="L72" s="860"/>
      <c r="M72" s="860"/>
      <c r="N72" s="860"/>
      <c r="O72" s="860"/>
      <c r="P72" s="861"/>
      <c r="Q72" s="862">
        <v>400</v>
      </c>
      <c r="R72" s="817"/>
      <c r="S72" s="817"/>
      <c r="T72" s="817"/>
      <c r="U72" s="817"/>
      <c r="V72" s="817">
        <v>362</v>
      </c>
      <c r="W72" s="817"/>
      <c r="X72" s="817"/>
      <c r="Y72" s="817"/>
      <c r="Z72" s="817"/>
      <c r="AA72" s="817">
        <v>38</v>
      </c>
      <c r="AB72" s="817"/>
      <c r="AC72" s="817"/>
      <c r="AD72" s="817"/>
      <c r="AE72" s="817"/>
      <c r="AF72" s="817">
        <v>38</v>
      </c>
      <c r="AG72" s="817"/>
      <c r="AH72" s="817"/>
      <c r="AI72" s="817"/>
      <c r="AJ72" s="817"/>
      <c r="AK72" s="817">
        <v>7</v>
      </c>
      <c r="AL72" s="817"/>
      <c r="AM72" s="817"/>
      <c r="AN72" s="817"/>
      <c r="AO72" s="817"/>
      <c r="AP72" s="817" t="s">
        <v>540</v>
      </c>
      <c r="AQ72" s="817"/>
      <c r="AR72" s="817"/>
      <c r="AS72" s="817"/>
      <c r="AT72" s="817"/>
      <c r="AU72" s="817" t="s">
        <v>533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x14ac:dyDescent="0.15">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1603247</v>
      </c>
      <c r="AB110" s="888"/>
      <c r="AC110" s="888"/>
      <c r="AD110" s="888"/>
      <c r="AE110" s="889"/>
      <c r="AF110" s="890">
        <v>1582612</v>
      </c>
      <c r="AG110" s="888"/>
      <c r="AH110" s="888"/>
      <c r="AI110" s="888"/>
      <c r="AJ110" s="889"/>
      <c r="AK110" s="890">
        <v>1590100</v>
      </c>
      <c r="AL110" s="888"/>
      <c r="AM110" s="888"/>
      <c r="AN110" s="888"/>
      <c r="AO110" s="889"/>
      <c r="AP110" s="891">
        <v>26.4</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13942158</v>
      </c>
      <c r="BR110" s="925"/>
      <c r="BS110" s="925"/>
      <c r="BT110" s="925"/>
      <c r="BU110" s="925"/>
      <c r="BV110" s="925">
        <v>14038284</v>
      </c>
      <c r="BW110" s="925"/>
      <c r="BX110" s="925"/>
      <c r="BY110" s="925"/>
      <c r="BZ110" s="925"/>
      <c r="CA110" s="925">
        <v>13676829</v>
      </c>
      <c r="CB110" s="925"/>
      <c r="CC110" s="925"/>
      <c r="CD110" s="925"/>
      <c r="CE110" s="925"/>
      <c r="CF110" s="939">
        <v>227.3</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202859</v>
      </c>
      <c r="BR111" s="918"/>
      <c r="BS111" s="918"/>
      <c r="BT111" s="918"/>
      <c r="BU111" s="918"/>
      <c r="BV111" s="918">
        <v>151303</v>
      </c>
      <c r="BW111" s="918"/>
      <c r="BX111" s="918"/>
      <c r="BY111" s="918"/>
      <c r="BZ111" s="918"/>
      <c r="CA111" s="918">
        <v>100782</v>
      </c>
      <c r="CB111" s="918"/>
      <c r="CC111" s="918"/>
      <c r="CD111" s="918"/>
      <c r="CE111" s="918"/>
      <c r="CF111" s="912">
        <v>1.7</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7255989</v>
      </c>
      <c r="BR112" s="918"/>
      <c r="BS112" s="918"/>
      <c r="BT112" s="918"/>
      <c r="BU112" s="918"/>
      <c r="BV112" s="918">
        <v>7112360</v>
      </c>
      <c r="BW112" s="918"/>
      <c r="BX112" s="918"/>
      <c r="BY112" s="918"/>
      <c r="BZ112" s="918"/>
      <c r="CA112" s="918">
        <v>7053066</v>
      </c>
      <c r="CB112" s="918"/>
      <c r="CC112" s="918"/>
      <c r="CD112" s="918"/>
      <c r="CE112" s="918"/>
      <c r="CF112" s="912">
        <v>117.2</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465851</v>
      </c>
      <c r="AB113" s="932"/>
      <c r="AC113" s="932"/>
      <c r="AD113" s="932"/>
      <c r="AE113" s="933"/>
      <c r="AF113" s="934">
        <v>516264</v>
      </c>
      <c r="AG113" s="932"/>
      <c r="AH113" s="932"/>
      <c r="AI113" s="932"/>
      <c r="AJ113" s="933"/>
      <c r="AK113" s="934">
        <v>479860</v>
      </c>
      <c r="AL113" s="932"/>
      <c r="AM113" s="932"/>
      <c r="AN113" s="932"/>
      <c r="AO113" s="933"/>
      <c r="AP113" s="935">
        <v>8</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263176</v>
      </c>
      <c r="BR113" s="918"/>
      <c r="BS113" s="918"/>
      <c r="BT113" s="918"/>
      <c r="BU113" s="918"/>
      <c r="BV113" s="918">
        <v>231008</v>
      </c>
      <c r="BW113" s="918"/>
      <c r="BX113" s="918"/>
      <c r="BY113" s="918"/>
      <c r="BZ113" s="918"/>
      <c r="CA113" s="918">
        <v>196787</v>
      </c>
      <c r="CB113" s="918"/>
      <c r="CC113" s="918"/>
      <c r="CD113" s="918"/>
      <c r="CE113" s="918"/>
      <c r="CF113" s="912">
        <v>3.3</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60900</v>
      </c>
      <c r="AB114" s="957"/>
      <c r="AC114" s="957"/>
      <c r="AD114" s="957"/>
      <c r="AE114" s="958"/>
      <c r="AF114" s="959">
        <v>28703</v>
      </c>
      <c r="AG114" s="957"/>
      <c r="AH114" s="957"/>
      <c r="AI114" s="957"/>
      <c r="AJ114" s="958"/>
      <c r="AK114" s="959">
        <v>12974</v>
      </c>
      <c r="AL114" s="957"/>
      <c r="AM114" s="957"/>
      <c r="AN114" s="957"/>
      <c r="AO114" s="958"/>
      <c r="AP114" s="960">
        <v>0.2</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2629350</v>
      </c>
      <c r="BR114" s="918"/>
      <c r="BS114" s="918"/>
      <c r="BT114" s="918"/>
      <c r="BU114" s="918"/>
      <c r="BV114" s="918">
        <v>2531127</v>
      </c>
      <c r="BW114" s="918"/>
      <c r="BX114" s="918"/>
      <c r="BY114" s="918"/>
      <c r="BZ114" s="918"/>
      <c r="CA114" s="918">
        <v>2547930</v>
      </c>
      <c r="CB114" s="918"/>
      <c r="CC114" s="918"/>
      <c r="CD114" s="918"/>
      <c r="CE114" s="918"/>
      <c r="CF114" s="912">
        <v>42.3</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58179</v>
      </c>
      <c r="AB115" s="932"/>
      <c r="AC115" s="932"/>
      <c r="AD115" s="932"/>
      <c r="AE115" s="933"/>
      <c r="AF115" s="934">
        <v>52833</v>
      </c>
      <c r="AG115" s="932"/>
      <c r="AH115" s="932"/>
      <c r="AI115" s="932"/>
      <c r="AJ115" s="933"/>
      <c r="AK115" s="934">
        <v>54249</v>
      </c>
      <c r="AL115" s="932"/>
      <c r="AM115" s="932"/>
      <c r="AN115" s="932"/>
      <c r="AO115" s="933"/>
      <c r="AP115" s="935">
        <v>0.9</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287</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177072</v>
      </c>
      <c r="DH116" s="957"/>
      <c r="DI116" s="957"/>
      <c r="DJ116" s="957"/>
      <c r="DK116" s="958"/>
      <c r="DL116" s="959">
        <v>130057</v>
      </c>
      <c r="DM116" s="957"/>
      <c r="DN116" s="957"/>
      <c r="DO116" s="957"/>
      <c r="DP116" s="958"/>
      <c r="DQ116" s="959">
        <v>84077</v>
      </c>
      <c r="DR116" s="957"/>
      <c r="DS116" s="957"/>
      <c r="DT116" s="957"/>
      <c r="DU116" s="958"/>
      <c r="DV116" s="960">
        <v>1.4</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2188177</v>
      </c>
      <c r="AB117" s="964"/>
      <c r="AC117" s="964"/>
      <c r="AD117" s="964"/>
      <c r="AE117" s="965"/>
      <c r="AF117" s="963">
        <v>2180412</v>
      </c>
      <c r="AG117" s="964"/>
      <c r="AH117" s="964"/>
      <c r="AI117" s="964"/>
      <c r="AJ117" s="965"/>
      <c r="AK117" s="963">
        <v>2137183</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24293819</v>
      </c>
      <c r="BR118" s="984"/>
      <c r="BS118" s="984"/>
      <c r="BT118" s="984"/>
      <c r="BU118" s="984"/>
      <c r="BV118" s="984">
        <v>24064082</v>
      </c>
      <c r="BW118" s="984"/>
      <c r="BX118" s="984"/>
      <c r="BY118" s="984"/>
      <c r="BZ118" s="984"/>
      <c r="CA118" s="984">
        <v>23575394</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2978085</v>
      </c>
      <c r="BR119" s="925"/>
      <c r="BS119" s="925"/>
      <c r="BT119" s="925"/>
      <c r="BU119" s="925"/>
      <c r="BV119" s="925">
        <v>3186215</v>
      </c>
      <c r="BW119" s="925"/>
      <c r="BX119" s="925"/>
      <c r="BY119" s="925"/>
      <c r="BZ119" s="925"/>
      <c r="CA119" s="925">
        <v>3257713</v>
      </c>
      <c r="CB119" s="925"/>
      <c r="CC119" s="925"/>
      <c r="CD119" s="925"/>
      <c r="CE119" s="925"/>
      <c r="CF119" s="939">
        <v>54.1</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25787</v>
      </c>
      <c r="DH119" s="996"/>
      <c r="DI119" s="996"/>
      <c r="DJ119" s="996"/>
      <c r="DK119" s="997"/>
      <c r="DL119" s="998">
        <v>21246</v>
      </c>
      <c r="DM119" s="996"/>
      <c r="DN119" s="996"/>
      <c r="DO119" s="996"/>
      <c r="DP119" s="997"/>
      <c r="DQ119" s="998">
        <v>16705</v>
      </c>
      <c r="DR119" s="996"/>
      <c r="DS119" s="996"/>
      <c r="DT119" s="996"/>
      <c r="DU119" s="997"/>
      <c r="DV119" s="999">
        <v>0.3</v>
      </c>
      <c r="DW119" s="1000"/>
      <c r="DX119" s="1000"/>
      <c r="DY119" s="1000"/>
      <c r="DZ119" s="1001"/>
    </row>
    <row r="120" spans="1:130" s="197" customFormat="1" ht="26.25" customHeight="1" x14ac:dyDescent="0.15">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2105330</v>
      </c>
      <c r="BR120" s="918"/>
      <c r="BS120" s="918"/>
      <c r="BT120" s="918"/>
      <c r="BU120" s="918"/>
      <c r="BV120" s="918">
        <v>2045927</v>
      </c>
      <c r="BW120" s="918"/>
      <c r="BX120" s="918"/>
      <c r="BY120" s="918"/>
      <c r="BZ120" s="918"/>
      <c r="CA120" s="918">
        <v>1998826</v>
      </c>
      <c r="CB120" s="918"/>
      <c r="CC120" s="918"/>
      <c r="CD120" s="918"/>
      <c r="CE120" s="918"/>
      <c r="CF120" s="912">
        <v>33.200000000000003</v>
      </c>
      <c r="CG120" s="913"/>
      <c r="CH120" s="913"/>
      <c r="CI120" s="913"/>
      <c r="CJ120" s="913"/>
      <c r="CK120" s="1011" t="s">
        <v>435</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3654774</v>
      </c>
      <c r="DH120" s="925"/>
      <c r="DI120" s="925"/>
      <c r="DJ120" s="925"/>
      <c r="DK120" s="925"/>
      <c r="DL120" s="925">
        <v>3620110</v>
      </c>
      <c r="DM120" s="925"/>
      <c r="DN120" s="925"/>
      <c r="DO120" s="925"/>
      <c r="DP120" s="925"/>
      <c r="DQ120" s="925">
        <v>3734950</v>
      </c>
      <c r="DR120" s="925"/>
      <c r="DS120" s="925"/>
      <c r="DT120" s="925"/>
      <c r="DU120" s="925"/>
      <c r="DV120" s="926">
        <v>62.1</v>
      </c>
      <c r="DW120" s="926"/>
      <c r="DX120" s="926"/>
      <c r="DY120" s="926"/>
      <c r="DZ120" s="927"/>
    </row>
    <row r="121" spans="1:130" s="197" customFormat="1" ht="26.25" customHeight="1" x14ac:dyDescent="0.15">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13777035</v>
      </c>
      <c r="BR121" s="984"/>
      <c r="BS121" s="984"/>
      <c r="BT121" s="984"/>
      <c r="BU121" s="984"/>
      <c r="BV121" s="984">
        <v>13908496</v>
      </c>
      <c r="BW121" s="984"/>
      <c r="BX121" s="984"/>
      <c r="BY121" s="984"/>
      <c r="BZ121" s="984"/>
      <c r="CA121" s="984">
        <v>13791283</v>
      </c>
      <c r="CB121" s="984"/>
      <c r="CC121" s="984"/>
      <c r="CD121" s="984"/>
      <c r="CE121" s="984"/>
      <c r="CF121" s="1022">
        <v>229.2</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2799792</v>
      </c>
      <c r="DH121" s="918"/>
      <c r="DI121" s="918"/>
      <c r="DJ121" s="918"/>
      <c r="DK121" s="918"/>
      <c r="DL121" s="918">
        <v>2755613</v>
      </c>
      <c r="DM121" s="918"/>
      <c r="DN121" s="918"/>
      <c r="DO121" s="918"/>
      <c r="DP121" s="918"/>
      <c r="DQ121" s="918">
        <v>2658884</v>
      </c>
      <c r="DR121" s="918"/>
      <c r="DS121" s="918"/>
      <c r="DT121" s="918"/>
      <c r="DU121" s="918"/>
      <c r="DV121" s="919">
        <v>44.2</v>
      </c>
      <c r="DW121" s="919"/>
      <c r="DX121" s="919"/>
      <c r="DY121" s="919"/>
      <c r="DZ121" s="920"/>
    </row>
    <row r="122" spans="1:130" s="197" customFormat="1" ht="26.25" customHeight="1" x14ac:dyDescent="0.15">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18860450</v>
      </c>
      <c r="BR122" s="1033"/>
      <c r="BS122" s="1033"/>
      <c r="BT122" s="1033"/>
      <c r="BU122" s="1033"/>
      <c r="BV122" s="1033">
        <v>19140638</v>
      </c>
      <c r="BW122" s="1033"/>
      <c r="BX122" s="1033"/>
      <c r="BY122" s="1033"/>
      <c r="BZ122" s="1033"/>
      <c r="CA122" s="1033">
        <v>19047822</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560681</v>
      </c>
      <c r="DH122" s="918"/>
      <c r="DI122" s="918"/>
      <c r="DJ122" s="918"/>
      <c r="DK122" s="918"/>
      <c r="DL122" s="918">
        <v>518778</v>
      </c>
      <c r="DM122" s="918"/>
      <c r="DN122" s="918"/>
      <c r="DO122" s="918"/>
      <c r="DP122" s="918"/>
      <c r="DQ122" s="918">
        <v>503062</v>
      </c>
      <c r="DR122" s="918"/>
      <c r="DS122" s="918"/>
      <c r="DT122" s="918"/>
      <c r="DU122" s="918"/>
      <c r="DV122" s="919">
        <v>8.4</v>
      </c>
      <c r="DW122" s="919"/>
      <c r="DX122" s="919"/>
      <c r="DY122" s="919"/>
      <c r="DZ122" s="920"/>
    </row>
    <row r="123" spans="1:130" s="197" customFormat="1" ht="26.25" customHeight="1" thickBot="1" x14ac:dyDescent="0.2">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48098</v>
      </c>
      <c r="AB123" s="957"/>
      <c r="AC123" s="957"/>
      <c r="AD123" s="957"/>
      <c r="AE123" s="958"/>
      <c r="AF123" s="959">
        <v>47015</v>
      </c>
      <c r="AG123" s="957"/>
      <c r="AH123" s="957"/>
      <c r="AI123" s="957"/>
      <c r="AJ123" s="958"/>
      <c r="AK123" s="959">
        <v>45980</v>
      </c>
      <c r="AL123" s="957"/>
      <c r="AM123" s="957"/>
      <c r="AN123" s="957"/>
      <c r="AO123" s="958"/>
      <c r="AP123" s="960">
        <v>0.8</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89.3</v>
      </c>
      <c r="BR123" s="1025"/>
      <c r="BS123" s="1025"/>
      <c r="BT123" s="1025"/>
      <c r="BU123" s="1025"/>
      <c r="BV123" s="1025">
        <v>82.9</v>
      </c>
      <c r="BW123" s="1025"/>
      <c r="BX123" s="1025"/>
      <c r="BY123" s="1025"/>
      <c r="BZ123" s="1025"/>
      <c r="CA123" s="1025">
        <v>75.2</v>
      </c>
      <c r="CB123" s="1025"/>
      <c r="CC123" s="1025"/>
      <c r="CD123" s="1025"/>
      <c r="CE123" s="1025"/>
      <c r="CF123" s="1026"/>
      <c r="CG123" s="1027"/>
      <c r="CH123" s="1027"/>
      <c r="CI123" s="1027"/>
      <c r="CJ123" s="1028"/>
      <c r="CK123" s="1014"/>
      <c r="CL123" s="1015"/>
      <c r="CM123" s="1015"/>
      <c r="CN123" s="1015"/>
      <c r="CO123" s="1016"/>
      <c r="CP123" s="1005" t="s">
        <v>380</v>
      </c>
      <c r="CQ123" s="1006"/>
      <c r="CR123" s="1006"/>
      <c r="CS123" s="1006"/>
      <c r="CT123" s="1006"/>
      <c r="CU123" s="1006"/>
      <c r="CV123" s="1006"/>
      <c r="CW123" s="1006"/>
      <c r="CX123" s="1006"/>
      <c r="CY123" s="1006"/>
      <c r="CZ123" s="1006"/>
      <c r="DA123" s="1006"/>
      <c r="DB123" s="1006"/>
      <c r="DC123" s="1006"/>
      <c r="DD123" s="1006"/>
      <c r="DE123" s="1006"/>
      <c r="DF123" s="1007"/>
      <c r="DG123" s="956">
        <v>240742</v>
      </c>
      <c r="DH123" s="957"/>
      <c r="DI123" s="957"/>
      <c r="DJ123" s="957"/>
      <c r="DK123" s="958"/>
      <c r="DL123" s="959">
        <v>217859</v>
      </c>
      <c r="DM123" s="957"/>
      <c r="DN123" s="957"/>
      <c r="DO123" s="957"/>
      <c r="DP123" s="958"/>
      <c r="DQ123" s="959">
        <v>156170</v>
      </c>
      <c r="DR123" s="957"/>
      <c r="DS123" s="957"/>
      <c r="DT123" s="957"/>
      <c r="DU123" s="958"/>
      <c r="DV123" s="960">
        <v>2.6</v>
      </c>
      <c r="DW123" s="961"/>
      <c r="DX123" s="961"/>
      <c r="DY123" s="961"/>
      <c r="DZ123" s="962"/>
    </row>
    <row r="124" spans="1:130" s="197" customFormat="1" ht="26.25" customHeight="1" x14ac:dyDescent="0.15">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4541</v>
      </c>
      <c r="AB126" s="957"/>
      <c r="AC126" s="957"/>
      <c r="AD126" s="957"/>
      <c r="AE126" s="958"/>
      <c r="AF126" s="959">
        <v>4541</v>
      </c>
      <c r="AG126" s="957"/>
      <c r="AH126" s="957"/>
      <c r="AI126" s="957"/>
      <c r="AJ126" s="958"/>
      <c r="AK126" s="959">
        <v>4541</v>
      </c>
      <c r="AL126" s="957"/>
      <c r="AM126" s="957"/>
      <c r="AN126" s="957"/>
      <c r="AO126" s="958"/>
      <c r="AP126" s="960">
        <v>0.1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5540</v>
      </c>
      <c r="AB127" s="957"/>
      <c r="AC127" s="957"/>
      <c r="AD127" s="957"/>
      <c r="AE127" s="958"/>
      <c r="AF127" s="959">
        <v>1277</v>
      </c>
      <c r="AG127" s="957"/>
      <c r="AH127" s="957"/>
      <c r="AI127" s="957"/>
      <c r="AJ127" s="958"/>
      <c r="AK127" s="959">
        <v>3728</v>
      </c>
      <c r="AL127" s="957"/>
      <c r="AM127" s="957"/>
      <c r="AN127" s="957"/>
      <c r="AO127" s="958"/>
      <c r="AP127" s="960">
        <v>0.1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13.97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v>287</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100993</v>
      </c>
      <c r="AB128" s="1088"/>
      <c r="AC128" s="1088"/>
      <c r="AD128" s="1088"/>
      <c r="AE128" s="1089"/>
      <c r="AF128" s="1090">
        <v>126984</v>
      </c>
      <c r="AG128" s="1088"/>
      <c r="AH128" s="1088"/>
      <c r="AI128" s="1088"/>
      <c r="AJ128" s="1089"/>
      <c r="AK128" s="1090">
        <v>148651</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18.97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7243433</v>
      </c>
      <c r="AB129" s="957"/>
      <c r="AC129" s="957"/>
      <c r="AD129" s="957"/>
      <c r="AE129" s="958"/>
      <c r="AF129" s="959">
        <v>7120331</v>
      </c>
      <c r="AG129" s="957"/>
      <c r="AH129" s="957"/>
      <c r="AI129" s="957"/>
      <c r="AJ129" s="958"/>
      <c r="AK129" s="959">
        <v>7220917</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14.3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1160542</v>
      </c>
      <c r="AB130" s="957"/>
      <c r="AC130" s="957"/>
      <c r="AD130" s="957"/>
      <c r="AE130" s="958"/>
      <c r="AF130" s="959">
        <v>1182081</v>
      </c>
      <c r="AG130" s="957"/>
      <c r="AH130" s="957"/>
      <c r="AI130" s="957"/>
      <c r="AJ130" s="958"/>
      <c r="AK130" s="959">
        <v>1204534</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75.2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6082891</v>
      </c>
      <c r="AB131" s="996"/>
      <c r="AC131" s="996"/>
      <c r="AD131" s="996"/>
      <c r="AE131" s="997"/>
      <c r="AF131" s="998">
        <v>5938250</v>
      </c>
      <c r="AG131" s="996"/>
      <c r="AH131" s="996"/>
      <c r="AI131" s="996"/>
      <c r="AJ131" s="997"/>
      <c r="AK131" s="998">
        <v>6016383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15.233578899999999</v>
      </c>
      <c r="AB132" s="1102"/>
      <c r="AC132" s="1102"/>
      <c r="AD132" s="1102"/>
      <c r="AE132" s="1103"/>
      <c r="AF132" s="1104">
        <v>14.6734644</v>
      </c>
      <c r="AG132" s="1102"/>
      <c r="AH132" s="1102"/>
      <c r="AI132" s="1102"/>
      <c r="AJ132" s="1103"/>
      <c r="AK132" s="1104">
        <v>13.03105205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15.2</v>
      </c>
      <c r="AB133" s="1109"/>
      <c r="AC133" s="1109"/>
      <c r="AD133" s="1109"/>
      <c r="AE133" s="1110"/>
      <c r="AF133" s="1108">
        <v>14.8</v>
      </c>
      <c r="AG133" s="1109"/>
      <c r="AH133" s="1109"/>
      <c r="AI133" s="1109"/>
      <c r="AJ133" s="1110"/>
      <c r="AK133" s="1108">
        <v>14.3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6"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8" zoomScaleNormal="40" zoomScaleSheetLayoutView="55" workbookViewId="0">
      <selection activeCell="A36" sqref="A3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election activeCell="G8" sqref="G8"/>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5" t="s">
        <v>465</v>
      </c>
      <c r="L7" s="254"/>
      <c r="M7" s="255" t="s">
        <v>466</v>
      </c>
      <c r="N7" s="256"/>
    </row>
    <row r="8" spans="1:16" x14ac:dyDescent="0.15">
      <c r="A8" s="248"/>
      <c r="B8" s="244"/>
      <c r="C8" s="244"/>
      <c r="D8" s="244"/>
      <c r="E8" s="244"/>
      <c r="F8" s="244"/>
      <c r="G8" s="257"/>
      <c r="H8" s="258"/>
      <c r="I8" s="258"/>
      <c r="J8" s="259"/>
      <c r="K8" s="1116"/>
      <c r="L8" s="260" t="s">
        <v>467</v>
      </c>
      <c r="M8" s="261" t="s">
        <v>468</v>
      </c>
      <c r="N8" s="262" t="s">
        <v>469</v>
      </c>
    </row>
    <row r="9" spans="1:16" x14ac:dyDescent="0.15">
      <c r="A9" s="248"/>
      <c r="B9" s="244"/>
      <c r="C9" s="244"/>
      <c r="D9" s="244"/>
      <c r="E9" s="244"/>
      <c r="F9" s="244"/>
      <c r="G9" s="1117" t="s">
        <v>470</v>
      </c>
      <c r="H9" s="1118"/>
      <c r="I9" s="1118"/>
      <c r="J9" s="1119"/>
      <c r="K9" s="263">
        <v>1848589</v>
      </c>
      <c r="L9" s="264">
        <v>73249</v>
      </c>
      <c r="M9" s="265">
        <v>58739</v>
      </c>
      <c r="N9" s="266">
        <v>24.7</v>
      </c>
    </row>
    <row r="10" spans="1:16" x14ac:dyDescent="0.15">
      <c r="A10" s="248"/>
      <c r="B10" s="244"/>
      <c r="C10" s="244"/>
      <c r="D10" s="244"/>
      <c r="E10" s="244"/>
      <c r="F10" s="244"/>
      <c r="G10" s="1117" t="s">
        <v>471</v>
      </c>
      <c r="H10" s="1118"/>
      <c r="I10" s="1118"/>
      <c r="J10" s="1119"/>
      <c r="K10" s="267">
        <v>228947</v>
      </c>
      <c r="L10" s="268">
        <v>9072</v>
      </c>
      <c r="M10" s="269">
        <v>5215</v>
      </c>
      <c r="N10" s="270">
        <v>74</v>
      </c>
    </row>
    <row r="11" spans="1:16" ht="13.5" customHeight="1" x14ac:dyDescent="0.15">
      <c r="A11" s="248"/>
      <c r="B11" s="244"/>
      <c r="C11" s="244"/>
      <c r="D11" s="244"/>
      <c r="E11" s="244"/>
      <c r="F11" s="244"/>
      <c r="G11" s="1117" t="s">
        <v>472</v>
      </c>
      <c r="H11" s="1118"/>
      <c r="I11" s="1118"/>
      <c r="J11" s="1119"/>
      <c r="K11" s="267">
        <v>249484</v>
      </c>
      <c r="L11" s="268">
        <v>9886</v>
      </c>
      <c r="M11" s="269">
        <v>7772</v>
      </c>
      <c r="N11" s="270">
        <v>27.2</v>
      </c>
    </row>
    <row r="12" spans="1:16" ht="13.5" customHeight="1" x14ac:dyDescent="0.15">
      <c r="A12" s="248"/>
      <c r="B12" s="244"/>
      <c r="C12" s="244"/>
      <c r="D12" s="244"/>
      <c r="E12" s="244"/>
      <c r="F12" s="244"/>
      <c r="G12" s="1117" t="s">
        <v>473</v>
      </c>
      <c r="H12" s="1118"/>
      <c r="I12" s="1118"/>
      <c r="J12" s="1119"/>
      <c r="K12" s="267">
        <v>88482</v>
      </c>
      <c r="L12" s="268">
        <v>3506</v>
      </c>
      <c r="M12" s="269">
        <v>135</v>
      </c>
      <c r="N12" s="270">
        <v>2497</v>
      </c>
    </row>
    <row r="13" spans="1:16" ht="13.5" customHeight="1" x14ac:dyDescent="0.15">
      <c r="A13" s="248"/>
      <c r="B13" s="244"/>
      <c r="C13" s="244"/>
      <c r="D13" s="244"/>
      <c r="E13" s="244"/>
      <c r="F13" s="244"/>
      <c r="G13" s="1117" t="s">
        <v>474</v>
      </c>
      <c r="H13" s="1118"/>
      <c r="I13" s="1118"/>
      <c r="J13" s="1119"/>
      <c r="K13" s="267" t="s">
        <v>475</v>
      </c>
      <c r="L13" s="268" t="s">
        <v>475</v>
      </c>
      <c r="M13" s="269">
        <v>6</v>
      </c>
      <c r="N13" s="270" t="s">
        <v>475</v>
      </c>
    </row>
    <row r="14" spans="1:16" ht="13.5" customHeight="1" x14ac:dyDescent="0.15">
      <c r="A14" s="248"/>
      <c r="B14" s="244"/>
      <c r="C14" s="244"/>
      <c r="D14" s="244"/>
      <c r="E14" s="244"/>
      <c r="F14" s="244"/>
      <c r="G14" s="1117" t="s">
        <v>476</v>
      </c>
      <c r="H14" s="1118"/>
      <c r="I14" s="1118"/>
      <c r="J14" s="1119"/>
      <c r="K14" s="267">
        <v>77106</v>
      </c>
      <c r="L14" s="268">
        <v>3055</v>
      </c>
      <c r="M14" s="269">
        <v>2905</v>
      </c>
      <c r="N14" s="270">
        <v>5.2</v>
      </c>
    </row>
    <row r="15" spans="1:16" ht="13.5" customHeight="1" x14ac:dyDescent="0.15">
      <c r="A15" s="248"/>
      <c r="B15" s="244"/>
      <c r="C15" s="244"/>
      <c r="D15" s="244"/>
      <c r="E15" s="244"/>
      <c r="F15" s="244"/>
      <c r="G15" s="1117" t="s">
        <v>477</v>
      </c>
      <c r="H15" s="1118"/>
      <c r="I15" s="1118"/>
      <c r="J15" s="1119"/>
      <c r="K15" s="267">
        <v>13686</v>
      </c>
      <c r="L15" s="268">
        <v>542</v>
      </c>
      <c r="M15" s="269">
        <v>1221</v>
      </c>
      <c r="N15" s="270">
        <v>-55.6</v>
      </c>
    </row>
    <row r="16" spans="1:16" x14ac:dyDescent="0.15">
      <c r="A16" s="248"/>
      <c r="B16" s="244"/>
      <c r="C16" s="244"/>
      <c r="D16" s="244"/>
      <c r="E16" s="244"/>
      <c r="F16" s="244"/>
      <c r="G16" s="1120" t="s">
        <v>478</v>
      </c>
      <c r="H16" s="1121"/>
      <c r="I16" s="1121"/>
      <c r="J16" s="1122"/>
      <c r="K16" s="268">
        <v>-213241</v>
      </c>
      <c r="L16" s="268">
        <v>-8450</v>
      </c>
      <c r="M16" s="269">
        <v>-6578</v>
      </c>
      <c r="N16" s="270">
        <v>28.5</v>
      </c>
    </row>
    <row r="17" spans="1:16" x14ac:dyDescent="0.15">
      <c r="A17" s="248"/>
      <c r="B17" s="244"/>
      <c r="C17" s="244"/>
      <c r="D17" s="244"/>
      <c r="E17" s="244"/>
      <c r="F17" s="244"/>
      <c r="G17" s="1120" t="s">
        <v>169</v>
      </c>
      <c r="H17" s="1121"/>
      <c r="I17" s="1121"/>
      <c r="J17" s="1122"/>
      <c r="K17" s="268">
        <v>2293053</v>
      </c>
      <c r="L17" s="268">
        <v>90861</v>
      </c>
      <c r="M17" s="269">
        <v>69416</v>
      </c>
      <c r="N17" s="270">
        <v>30.9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2" t="s">
        <v>483</v>
      </c>
      <c r="H21" s="1113"/>
      <c r="I21" s="1113"/>
      <c r="J21" s="1114"/>
      <c r="K21" s="280">
        <v>8.0399999999999991</v>
      </c>
      <c r="L21" s="281">
        <v>6.74</v>
      </c>
      <c r="M21" s="282">
        <v>1.3</v>
      </c>
      <c r="N21" s="249"/>
      <c r="O21" s="283"/>
      <c r="P21" s="279"/>
    </row>
    <row r="22" spans="1:16" s="284" customFormat="1" x14ac:dyDescent="0.15">
      <c r="A22" s="279"/>
      <c r="B22" s="249"/>
      <c r="C22" s="249"/>
      <c r="D22" s="249"/>
      <c r="E22" s="249"/>
      <c r="F22" s="249"/>
      <c r="G22" s="1112" t="s">
        <v>484</v>
      </c>
      <c r="H22" s="1113"/>
      <c r="I22" s="1113"/>
      <c r="J22" s="1114"/>
      <c r="K22" s="285">
        <v>93.7</v>
      </c>
      <c r="L22" s="286">
        <v>96.7</v>
      </c>
      <c r="M22" s="287">
        <v>-3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5" t="s">
        <v>465</v>
      </c>
      <c r="L30" s="254"/>
      <c r="M30" s="255" t="s">
        <v>466</v>
      </c>
      <c r="N30" s="256"/>
    </row>
    <row r="31" spans="1:16" x14ac:dyDescent="0.15">
      <c r="A31" s="248"/>
      <c r="B31" s="244"/>
      <c r="C31" s="244"/>
      <c r="D31" s="244"/>
      <c r="E31" s="244"/>
      <c r="F31" s="244"/>
      <c r="G31" s="257"/>
      <c r="H31" s="258"/>
      <c r="I31" s="258"/>
      <c r="J31" s="259"/>
      <c r="K31" s="1116"/>
      <c r="L31" s="260" t="s">
        <v>467</v>
      </c>
      <c r="M31" s="261" t="s">
        <v>468</v>
      </c>
      <c r="N31" s="262" t="s">
        <v>469</v>
      </c>
    </row>
    <row r="32" spans="1:16" ht="27" customHeight="1" x14ac:dyDescent="0.15">
      <c r="A32" s="248"/>
      <c r="B32" s="244"/>
      <c r="C32" s="244"/>
      <c r="D32" s="244"/>
      <c r="E32" s="244"/>
      <c r="F32" s="244"/>
      <c r="G32" s="1128" t="s">
        <v>488</v>
      </c>
      <c r="H32" s="1129"/>
      <c r="I32" s="1129"/>
      <c r="J32" s="1130"/>
      <c r="K32" s="294">
        <v>1590100</v>
      </c>
      <c r="L32" s="294">
        <v>63007</v>
      </c>
      <c r="M32" s="295">
        <v>33867</v>
      </c>
      <c r="N32" s="296">
        <v>86</v>
      </c>
    </row>
    <row r="33" spans="1:16" ht="13.5" customHeight="1" x14ac:dyDescent="0.15">
      <c r="A33" s="248"/>
      <c r="B33" s="244"/>
      <c r="C33" s="244"/>
      <c r="D33" s="244"/>
      <c r="E33" s="244"/>
      <c r="F33" s="244"/>
      <c r="G33" s="1128" t="s">
        <v>489</v>
      </c>
      <c r="H33" s="1129"/>
      <c r="I33" s="1129"/>
      <c r="J33" s="1130"/>
      <c r="K33" s="294" t="s">
        <v>475</v>
      </c>
      <c r="L33" s="294" t="s">
        <v>475</v>
      </c>
      <c r="M33" s="295" t="s">
        <v>475</v>
      </c>
      <c r="N33" s="296" t="s">
        <v>475</v>
      </c>
    </row>
    <row r="34" spans="1:16" ht="27" customHeight="1" x14ac:dyDescent="0.15">
      <c r="A34" s="248"/>
      <c r="B34" s="244"/>
      <c r="C34" s="244"/>
      <c r="D34" s="244"/>
      <c r="E34" s="244"/>
      <c r="F34" s="244"/>
      <c r="G34" s="1128" t="s">
        <v>490</v>
      </c>
      <c r="H34" s="1129"/>
      <c r="I34" s="1129"/>
      <c r="J34" s="1130"/>
      <c r="K34" s="294" t="s">
        <v>475</v>
      </c>
      <c r="L34" s="294" t="s">
        <v>475</v>
      </c>
      <c r="M34" s="295">
        <v>5</v>
      </c>
      <c r="N34" s="296" t="s">
        <v>475</v>
      </c>
    </row>
    <row r="35" spans="1:16" ht="27" customHeight="1" x14ac:dyDescent="0.15">
      <c r="A35" s="248"/>
      <c r="B35" s="244"/>
      <c r="C35" s="244"/>
      <c r="D35" s="244"/>
      <c r="E35" s="244"/>
      <c r="F35" s="244"/>
      <c r="G35" s="1128" t="s">
        <v>491</v>
      </c>
      <c r="H35" s="1129"/>
      <c r="I35" s="1129"/>
      <c r="J35" s="1130"/>
      <c r="K35" s="294">
        <v>479860</v>
      </c>
      <c r="L35" s="294">
        <v>19014</v>
      </c>
      <c r="M35" s="295">
        <v>10553</v>
      </c>
      <c r="N35" s="296">
        <v>80.2</v>
      </c>
    </row>
    <row r="36" spans="1:16" ht="27" customHeight="1" x14ac:dyDescent="0.15">
      <c r="A36" s="248"/>
      <c r="B36" s="244"/>
      <c r="C36" s="244"/>
      <c r="D36" s="244"/>
      <c r="E36" s="244"/>
      <c r="F36" s="244"/>
      <c r="G36" s="1128" t="s">
        <v>492</v>
      </c>
      <c r="H36" s="1129"/>
      <c r="I36" s="1129"/>
      <c r="J36" s="1130"/>
      <c r="K36" s="294">
        <v>12974</v>
      </c>
      <c r="L36" s="294">
        <v>514</v>
      </c>
      <c r="M36" s="295">
        <v>2741</v>
      </c>
      <c r="N36" s="296">
        <v>-81.2</v>
      </c>
    </row>
    <row r="37" spans="1:16" ht="13.5" customHeight="1" x14ac:dyDescent="0.15">
      <c r="A37" s="248"/>
      <c r="B37" s="244"/>
      <c r="C37" s="244"/>
      <c r="D37" s="244"/>
      <c r="E37" s="244"/>
      <c r="F37" s="244"/>
      <c r="G37" s="1128" t="s">
        <v>493</v>
      </c>
      <c r="H37" s="1129"/>
      <c r="I37" s="1129"/>
      <c r="J37" s="1130"/>
      <c r="K37" s="294">
        <v>54249</v>
      </c>
      <c r="L37" s="294">
        <v>2150</v>
      </c>
      <c r="M37" s="295">
        <v>1442</v>
      </c>
      <c r="N37" s="296">
        <v>49.1</v>
      </c>
    </row>
    <row r="38" spans="1:16" ht="27" customHeight="1" x14ac:dyDescent="0.15">
      <c r="A38" s="248"/>
      <c r="B38" s="244"/>
      <c r="C38" s="244"/>
      <c r="D38" s="244"/>
      <c r="E38" s="244"/>
      <c r="F38" s="244"/>
      <c r="G38" s="1131" t="s">
        <v>494</v>
      </c>
      <c r="H38" s="1132"/>
      <c r="I38" s="1132"/>
      <c r="J38" s="1133"/>
      <c r="K38" s="297" t="s">
        <v>475</v>
      </c>
      <c r="L38" s="297" t="s">
        <v>475</v>
      </c>
      <c r="M38" s="298">
        <v>2</v>
      </c>
      <c r="N38" s="299" t="s">
        <v>475</v>
      </c>
      <c r="O38" s="293"/>
    </row>
    <row r="39" spans="1:16" x14ac:dyDescent="0.15">
      <c r="A39" s="248"/>
      <c r="B39" s="244"/>
      <c r="C39" s="244"/>
      <c r="D39" s="244"/>
      <c r="E39" s="244"/>
      <c r="F39" s="244"/>
      <c r="G39" s="1131" t="s">
        <v>495</v>
      </c>
      <c r="H39" s="1132"/>
      <c r="I39" s="1132"/>
      <c r="J39" s="1133"/>
      <c r="K39" s="300">
        <v>-148651</v>
      </c>
      <c r="L39" s="300">
        <v>-5890</v>
      </c>
      <c r="M39" s="301">
        <v>-3178</v>
      </c>
      <c r="N39" s="302">
        <v>85.3</v>
      </c>
      <c r="O39" s="293"/>
    </row>
    <row r="40" spans="1:16" ht="27" customHeight="1" x14ac:dyDescent="0.15">
      <c r="A40" s="248"/>
      <c r="B40" s="244"/>
      <c r="C40" s="244"/>
      <c r="D40" s="244"/>
      <c r="E40" s="244"/>
      <c r="F40" s="244"/>
      <c r="G40" s="1128" t="s">
        <v>496</v>
      </c>
      <c r="H40" s="1129"/>
      <c r="I40" s="1129"/>
      <c r="J40" s="1130"/>
      <c r="K40" s="300">
        <v>-1204534</v>
      </c>
      <c r="L40" s="300">
        <v>-47729</v>
      </c>
      <c r="M40" s="301">
        <v>-30469</v>
      </c>
      <c r="N40" s="302">
        <v>56.6</v>
      </c>
      <c r="O40" s="293"/>
    </row>
    <row r="41" spans="1:16" x14ac:dyDescent="0.15">
      <c r="A41" s="248"/>
      <c r="B41" s="244"/>
      <c r="C41" s="244"/>
      <c r="D41" s="244"/>
      <c r="E41" s="244"/>
      <c r="F41" s="244"/>
      <c r="G41" s="1134" t="s">
        <v>279</v>
      </c>
      <c r="H41" s="1135"/>
      <c r="I41" s="1135"/>
      <c r="J41" s="1136"/>
      <c r="K41" s="294">
        <v>783998</v>
      </c>
      <c r="L41" s="300">
        <v>31065</v>
      </c>
      <c r="M41" s="301">
        <v>14963</v>
      </c>
      <c r="N41" s="302">
        <v>107.6</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3" t="s">
        <v>465</v>
      </c>
      <c r="J49" s="1125" t="s">
        <v>500</v>
      </c>
      <c r="K49" s="1126"/>
      <c r="L49" s="1126"/>
      <c r="M49" s="1126"/>
      <c r="N49" s="1127"/>
    </row>
    <row r="50" spans="1:14" x14ac:dyDescent="0.15">
      <c r="A50" s="248"/>
      <c r="B50" s="244"/>
      <c r="C50" s="244"/>
      <c r="D50" s="244"/>
      <c r="E50" s="244"/>
      <c r="F50" s="244"/>
      <c r="G50" s="312"/>
      <c r="H50" s="313"/>
      <c r="I50" s="1124"/>
      <c r="J50" s="314" t="s">
        <v>501</v>
      </c>
      <c r="K50" s="315" t="s">
        <v>502</v>
      </c>
      <c r="L50" s="316" t="s">
        <v>503</v>
      </c>
      <c r="M50" s="317" t="s">
        <v>504</v>
      </c>
      <c r="N50" s="318" t="s">
        <v>505</v>
      </c>
    </row>
    <row r="51" spans="1:14" x14ac:dyDescent="0.15">
      <c r="A51" s="248"/>
      <c r="B51" s="244"/>
      <c r="C51" s="244"/>
      <c r="D51" s="244"/>
      <c r="E51" s="244"/>
      <c r="F51" s="244"/>
      <c r="G51" s="310" t="s">
        <v>506</v>
      </c>
      <c r="H51" s="311"/>
      <c r="I51" s="319">
        <v>1523663</v>
      </c>
      <c r="J51" s="320">
        <v>59537</v>
      </c>
      <c r="K51" s="321">
        <v>48.2</v>
      </c>
      <c r="L51" s="322">
        <v>47258</v>
      </c>
      <c r="M51" s="323">
        <v>34.5</v>
      </c>
      <c r="N51" s="324">
        <v>13.7</v>
      </c>
    </row>
    <row r="52" spans="1:14" x14ac:dyDescent="0.15">
      <c r="A52" s="248"/>
      <c r="B52" s="244"/>
      <c r="C52" s="244"/>
      <c r="D52" s="244"/>
      <c r="E52" s="244"/>
      <c r="F52" s="244"/>
      <c r="G52" s="325"/>
      <c r="H52" s="326" t="s">
        <v>507</v>
      </c>
      <c r="I52" s="327">
        <v>1312985</v>
      </c>
      <c r="J52" s="328">
        <v>51305</v>
      </c>
      <c r="K52" s="329">
        <v>78.5</v>
      </c>
      <c r="L52" s="330">
        <v>27842</v>
      </c>
      <c r="M52" s="331">
        <v>35.9</v>
      </c>
      <c r="N52" s="332">
        <v>42.6</v>
      </c>
    </row>
    <row r="53" spans="1:14" x14ac:dyDescent="0.15">
      <c r="A53" s="248"/>
      <c r="B53" s="244"/>
      <c r="C53" s="244"/>
      <c r="D53" s="244"/>
      <c r="E53" s="244"/>
      <c r="F53" s="244"/>
      <c r="G53" s="310" t="s">
        <v>508</v>
      </c>
      <c r="H53" s="311"/>
      <c r="I53" s="319">
        <v>1500006</v>
      </c>
      <c r="J53" s="320">
        <v>59104</v>
      </c>
      <c r="K53" s="321">
        <v>-0.7</v>
      </c>
      <c r="L53" s="322">
        <v>49426</v>
      </c>
      <c r="M53" s="323">
        <v>4.5999999999999996</v>
      </c>
      <c r="N53" s="324">
        <v>-5.3</v>
      </c>
    </row>
    <row r="54" spans="1:14" x14ac:dyDescent="0.15">
      <c r="A54" s="248"/>
      <c r="B54" s="244"/>
      <c r="C54" s="244"/>
      <c r="D54" s="244"/>
      <c r="E54" s="244"/>
      <c r="F54" s="244"/>
      <c r="G54" s="325"/>
      <c r="H54" s="326" t="s">
        <v>507</v>
      </c>
      <c r="I54" s="327">
        <v>1156102</v>
      </c>
      <c r="J54" s="328">
        <v>45553</v>
      </c>
      <c r="K54" s="329">
        <v>-11.2</v>
      </c>
      <c r="L54" s="330">
        <v>26568</v>
      </c>
      <c r="M54" s="331">
        <v>-4.5999999999999996</v>
      </c>
      <c r="N54" s="332">
        <v>-6.6</v>
      </c>
    </row>
    <row r="55" spans="1:14" x14ac:dyDescent="0.15">
      <c r="A55" s="248"/>
      <c r="B55" s="244"/>
      <c r="C55" s="244"/>
      <c r="D55" s="244"/>
      <c r="E55" s="244"/>
      <c r="F55" s="244"/>
      <c r="G55" s="310" t="s">
        <v>509</v>
      </c>
      <c r="H55" s="311"/>
      <c r="I55" s="319">
        <v>704872</v>
      </c>
      <c r="J55" s="320">
        <v>27958</v>
      </c>
      <c r="K55" s="321">
        <v>-52.7</v>
      </c>
      <c r="L55" s="322">
        <v>42839</v>
      </c>
      <c r="M55" s="323">
        <v>-13.3</v>
      </c>
      <c r="N55" s="324">
        <v>-39.4</v>
      </c>
    </row>
    <row r="56" spans="1:14" x14ac:dyDescent="0.15">
      <c r="A56" s="248"/>
      <c r="B56" s="244"/>
      <c r="C56" s="244"/>
      <c r="D56" s="244"/>
      <c r="E56" s="244"/>
      <c r="F56" s="244"/>
      <c r="G56" s="325"/>
      <c r="H56" s="326" t="s">
        <v>507</v>
      </c>
      <c r="I56" s="327">
        <v>476160</v>
      </c>
      <c r="J56" s="328">
        <v>18886</v>
      </c>
      <c r="K56" s="329">
        <v>-58.5</v>
      </c>
      <c r="L56" s="330">
        <v>22027</v>
      </c>
      <c r="M56" s="331">
        <v>-17.100000000000001</v>
      </c>
      <c r="N56" s="332">
        <v>-41.4</v>
      </c>
    </row>
    <row r="57" spans="1:14" x14ac:dyDescent="0.15">
      <c r="A57" s="248"/>
      <c r="B57" s="244"/>
      <c r="C57" s="244"/>
      <c r="D57" s="244"/>
      <c r="E57" s="244"/>
      <c r="F57" s="244"/>
      <c r="G57" s="310" t="s">
        <v>510</v>
      </c>
      <c r="H57" s="311"/>
      <c r="I57" s="319">
        <v>1701051</v>
      </c>
      <c r="J57" s="320">
        <v>67307</v>
      </c>
      <c r="K57" s="321">
        <v>140.69999999999999</v>
      </c>
      <c r="L57" s="322">
        <v>46819</v>
      </c>
      <c r="M57" s="323">
        <v>9.3000000000000007</v>
      </c>
      <c r="N57" s="324">
        <v>131.4</v>
      </c>
    </row>
    <row r="58" spans="1:14" x14ac:dyDescent="0.15">
      <c r="A58" s="248"/>
      <c r="B58" s="244"/>
      <c r="C58" s="244"/>
      <c r="D58" s="244"/>
      <c r="E58" s="244"/>
      <c r="F58" s="244"/>
      <c r="G58" s="325"/>
      <c r="H58" s="326" t="s">
        <v>507</v>
      </c>
      <c r="I58" s="327">
        <v>874972</v>
      </c>
      <c r="J58" s="328">
        <v>34621</v>
      </c>
      <c r="K58" s="329">
        <v>83.3</v>
      </c>
      <c r="L58" s="330">
        <v>24121</v>
      </c>
      <c r="M58" s="331">
        <v>9.5</v>
      </c>
      <c r="N58" s="332">
        <v>73.8</v>
      </c>
    </row>
    <row r="59" spans="1:14" x14ac:dyDescent="0.15">
      <c r="A59" s="248"/>
      <c r="B59" s="244"/>
      <c r="C59" s="244"/>
      <c r="D59" s="244"/>
      <c r="E59" s="244"/>
      <c r="F59" s="244"/>
      <c r="G59" s="310" t="s">
        <v>511</v>
      </c>
      <c r="H59" s="311"/>
      <c r="I59" s="319">
        <v>1467096</v>
      </c>
      <c r="J59" s="320">
        <v>58133</v>
      </c>
      <c r="K59" s="321">
        <v>-13.6</v>
      </c>
      <c r="L59" s="322">
        <v>53270</v>
      </c>
      <c r="M59" s="323">
        <v>13.8</v>
      </c>
      <c r="N59" s="324">
        <v>-27.4</v>
      </c>
    </row>
    <row r="60" spans="1:14" x14ac:dyDescent="0.15">
      <c r="A60" s="248"/>
      <c r="B60" s="244"/>
      <c r="C60" s="244"/>
      <c r="D60" s="244"/>
      <c r="E60" s="244"/>
      <c r="F60" s="244"/>
      <c r="G60" s="325"/>
      <c r="H60" s="326" t="s">
        <v>507</v>
      </c>
      <c r="I60" s="333">
        <v>621408</v>
      </c>
      <c r="J60" s="328">
        <v>24623</v>
      </c>
      <c r="K60" s="329">
        <v>-28.9</v>
      </c>
      <c r="L60" s="330">
        <v>24316</v>
      </c>
      <c r="M60" s="331">
        <v>0.8</v>
      </c>
      <c r="N60" s="332">
        <v>-29.7</v>
      </c>
    </row>
    <row r="61" spans="1:14" x14ac:dyDescent="0.15">
      <c r="A61" s="248"/>
      <c r="B61" s="244"/>
      <c r="C61" s="244"/>
      <c r="D61" s="244"/>
      <c r="E61" s="244"/>
      <c r="F61" s="244"/>
      <c r="G61" s="310" t="s">
        <v>512</v>
      </c>
      <c r="H61" s="334"/>
      <c r="I61" s="335">
        <v>1379338</v>
      </c>
      <c r="J61" s="336">
        <v>54408</v>
      </c>
      <c r="K61" s="337">
        <v>24.4</v>
      </c>
      <c r="L61" s="338">
        <v>47922</v>
      </c>
      <c r="M61" s="339">
        <v>9.8000000000000007</v>
      </c>
      <c r="N61" s="324">
        <v>14.6</v>
      </c>
    </row>
    <row r="62" spans="1:14" x14ac:dyDescent="0.15">
      <c r="A62" s="248"/>
      <c r="B62" s="244"/>
      <c r="C62" s="244"/>
      <c r="D62" s="244"/>
      <c r="E62" s="244"/>
      <c r="F62" s="244"/>
      <c r="G62" s="325"/>
      <c r="H62" s="326" t="s">
        <v>507</v>
      </c>
      <c r="I62" s="327">
        <v>888325</v>
      </c>
      <c r="J62" s="328">
        <v>34998</v>
      </c>
      <c r="K62" s="329">
        <v>12.6</v>
      </c>
      <c r="L62" s="330">
        <v>24975</v>
      </c>
      <c r="M62" s="331">
        <v>4.9000000000000004</v>
      </c>
      <c r="N62" s="332">
        <v>7.7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8.3800000000000008</v>
      </c>
      <c r="G47" s="12">
        <v>10.31</v>
      </c>
      <c r="H47" s="12">
        <v>16.86</v>
      </c>
      <c r="I47" s="12">
        <v>18.809999999999999</v>
      </c>
      <c r="J47" s="13">
        <v>19.07</v>
      </c>
    </row>
    <row r="48" spans="2:10" ht="57.75" customHeight="1" x14ac:dyDescent="0.15">
      <c r="B48" s="14"/>
      <c r="C48" s="1139" t="s">
        <v>4</v>
      </c>
      <c r="D48" s="1139"/>
      <c r="E48" s="1140"/>
      <c r="F48" s="15">
        <v>2.9</v>
      </c>
      <c r="G48" s="16">
        <v>4.07</v>
      </c>
      <c r="H48" s="16">
        <v>3.1</v>
      </c>
      <c r="I48" s="16">
        <v>2.6</v>
      </c>
      <c r="J48" s="17">
        <v>3.18</v>
      </c>
    </row>
    <row r="49" spans="2:10" ht="57.75" customHeight="1" thickBot="1" x14ac:dyDescent="0.2">
      <c r="B49" s="18"/>
      <c r="C49" s="1141" t="s">
        <v>5</v>
      </c>
      <c r="D49" s="1141"/>
      <c r="E49" s="1142"/>
      <c r="F49" s="19">
        <v>1.34</v>
      </c>
      <c r="G49" s="20">
        <v>2.0699999999999998</v>
      </c>
      <c r="H49" s="20">
        <v>2.83</v>
      </c>
      <c r="I49" s="20" t="s">
        <v>519</v>
      </c>
      <c r="J49" s="21">
        <v>0.13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election activeCell="F34" sqref="F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520</v>
      </c>
      <c r="D34" s="1149"/>
      <c r="E34" s="1150"/>
      <c r="F34" s="32">
        <v>8.4600000000000009</v>
      </c>
      <c r="G34" s="33">
        <v>8.7100000000000009</v>
      </c>
      <c r="H34" s="33">
        <v>8.15</v>
      </c>
      <c r="I34" s="33">
        <v>7.74</v>
      </c>
      <c r="J34" s="34">
        <v>6.95</v>
      </c>
      <c r="K34" s="22"/>
      <c r="L34" s="22"/>
      <c r="M34" s="22"/>
      <c r="N34" s="22"/>
      <c r="O34" s="22"/>
      <c r="P34" s="22"/>
    </row>
    <row r="35" spans="1:16" ht="39" customHeight="1" x14ac:dyDescent="0.15">
      <c r="A35" s="22"/>
      <c r="B35" s="35"/>
      <c r="C35" s="1143" t="s">
        <v>521</v>
      </c>
      <c r="D35" s="1144"/>
      <c r="E35" s="1145"/>
      <c r="F35" s="36">
        <v>4.47</v>
      </c>
      <c r="G35" s="37">
        <v>4.2699999999999996</v>
      </c>
      <c r="H35" s="37">
        <v>4.5599999999999996</v>
      </c>
      <c r="I35" s="37">
        <v>4.8499999999999996</v>
      </c>
      <c r="J35" s="38">
        <v>4.8499999999999996</v>
      </c>
      <c r="K35" s="22"/>
      <c r="L35" s="22"/>
      <c r="M35" s="22"/>
      <c r="N35" s="22"/>
      <c r="O35" s="22"/>
      <c r="P35" s="22"/>
    </row>
    <row r="36" spans="1:16" ht="39" customHeight="1" x14ac:dyDescent="0.15">
      <c r="A36" s="22"/>
      <c r="B36" s="35"/>
      <c r="C36" s="1143" t="s">
        <v>522</v>
      </c>
      <c r="D36" s="1144"/>
      <c r="E36" s="1145"/>
      <c r="F36" s="36">
        <v>2.89</v>
      </c>
      <c r="G36" s="37">
        <v>4.07</v>
      </c>
      <c r="H36" s="37">
        <v>3.1</v>
      </c>
      <c r="I36" s="37">
        <v>2.6</v>
      </c>
      <c r="J36" s="38">
        <v>3.18</v>
      </c>
      <c r="K36" s="22"/>
      <c r="L36" s="22"/>
      <c r="M36" s="22"/>
      <c r="N36" s="22"/>
      <c r="O36" s="22"/>
      <c r="P36" s="22"/>
    </row>
    <row r="37" spans="1:16" ht="39" customHeight="1" x14ac:dyDescent="0.15">
      <c r="A37" s="22"/>
      <c r="B37" s="35"/>
      <c r="C37" s="1143" t="s">
        <v>523</v>
      </c>
      <c r="D37" s="1144"/>
      <c r="E37" s="1145"/>
      <c r="F37" s="36">
        <v>1.88</v>
      </c>
      <c r="G37" s="37">
        <v>3.72</v>
      </c>
      <c r="H37" s="37">
        <v>2.37</v>
      </c>
      <c r="I37" s="37">
        <v>2.76</v>
      </c>
      <c r="J37" s="38">
        <v>2.75</v>
      </c>
      <c r="K37" s="22"/>
      <c r="L37" s="22"/>
      <c r="M37" s="22"/>
      <c r="N37" s="22"/>
      <c r="O37" s="22"/>
      <c r="P37" s="22"/>
    </row>
    <row r="38" spans="1:16" ht="39" customHeight="1" x14ac:dyDescent="0.15">
      <c r="A38" s="22"/>
      <c r="B38" s="35"/>
      <c r="C38" s="1143" t="s">
        <v>524</v>
      </c>
      <c r="D38" s="1144"/>
      <c r="E38" s="1145"/>
      <c r="F38" s="36">
        <v>0.61</v>
      </c>
      <c r="G38" s="37">
        <v>0.79</v>
      </c>
      <c r="H38" s="37">
        <v>0.61</v>
      </c>
      <c r="I38" s="37">
        <v>0.69</v>
      </c>
      <c r="J38" s="38">
        <v>0.93</v>
      </c>
      <c r="K38" s="22"/>
      <c r="L38" s="22"/>
      <c r="M38" s="22"/>
      <c r="N38" s="22"/>
      <c r="O38" s="22"/>
      <c r="P38" s="22"/>
    </row>
    <row r="39" spans="1:16" ht="39" customHeight="1" x14ac:dyDescent="0.15">
      <c r="A39" s="22"/>
      <c r="B39" s="35"/>
      <c r="C39" s="1143" t="s">
        <v>525</v>
      </c>
      <c r="D39" s="1144"/>
      <c r="E39" s="1145"/>
      <c r="F39" s="36">
        <v>0.14000000000000001</v>
      </c>
      <c r="G39" s="37">
        <v>0.24</v>
      </c>
      <c r="H39" s="37">
        <v>0.8</v>
      </c>
      <c r="I39" s="37">
        <v>0.22</v>
      </c>
      <c r="J39" s="38">
        <v>0.12</v>
      </c>
      <c r="K39" s="22"/>
      <c r="L39" s="22"/>
      <c r="M39" s="22"/>
      <c r="N39" s="22"/>
      <c r="O39" s="22"/>
      <c r="P39" s="22"/>
    </row>
    <row r="40" spans="1:16" ht="39" customHeight="1" x14ac:dyDescent="0.15">
      <c r="A40" s="22"/>
      <c r="B40" s="35"/>
      <c r="C40" s="1143" t="s">
        <v>526</v>
      </c>
      <c r="D40" s="1144"/>
      <c r="E40" s="1145"/>
      <c r="F40" s="36">
        <v>0.1</v>
      </c>
      <c r="G40" s="37">
        <v>0.31</v>
      </c>
      <c r="H40" s="37">
        <v>0.79</v>
      </c>
      <c r="I40" s="37">
        <v>0.04</v>
      </c>
      <c r="J40" s="38">
        <v>0.08</v>
      </c>
      <c r="K40" s="22"/>
      <c r="L40" s="22"/>
      <c r="M40" s="22"/>
      <c r="N40" s="22"/>
      <c r="O40" s="22"/>
      <c r="P40" s="22"/>
    </row>
    <row r="41" spans="1:16" ht="39" customHeight="1" x14ac:dyDescent="0.15">
      <c r="A41" s="22"/>
      <c r="B41" s="35"/>
      <c r="C41" s="1143" t="s">
        <v>527</v>
      </c>
      <c r="D41" s="1144"/>
      <c r="E41" s="1145"/>
      <c r="F41" s="36">
        <v>0.03</v>
      </c>
      <c r="G41" s="37">
        <v>0.02</v>
      </c>
      <c r="H41" s="37">
        <v>0.01</v>
      </c>
      <c r="I41" s="37">
        <v>0.03</v>
      </c>
      <c r="J41" s="38">
        <v>0.02</v>
      </c>
      <c r="K41" s="22"/>
      <c r="L41" s="22"/>
      <c r="M41" s="22"/>
      <c r="N41" s="22"/>
      <c r="O41" s="22"/>
      <c r="P41" s="22"/>
    </row>
    <row r="42" spans="1:16" ht="39" customHeight="1" x14ac:dyDescent="0.15">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529</v>
      </c>
      <c r="D43" s="1147"/>
      <c r="E43" s="1148"/>
      <c r="F43" s="41">
        <v>0.01</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1288</v>
      </c>
      <c r="L45" s="60">
        <v>1285</v>
      </c>
      <c r="M45" s="60">
        <v>1603</v>
      </c>
      <c r="N45" s="60">
        <v>1583</v>
      </c>
      <c r="O45" s="61">
        <v>1590</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535</v>
      </c>
      <c r="L48" s="64">
        <v>494</v>
      </c>
      <c r="M48" s="64">
        <v>466</v>
      </c>
      <c r="N48" s="64">
        <v>516</v>
      </c>
      <c r="O48" s="65">
        <v>480</v>
      </c>
      <c r="P48" s="48"/>
      <c r="Q48" s="48"/>
      <c r="R48" s="48"/>
      <c r="S48" s="48"/>
      <c r="T48" s="48"/>
      <c r="U48" s="48"/>
    </row>
    <row r="49" spans="1:21" ht="30.75" customHeight="1" x14ac:dyDescent="0.15">
      <c r="A49" s="48"/>
      <c r="B49" s="1161"/>
      <c r="C49" s="1162"/>
      <c r="D49" s="62"/>
      <c r="E49" s="1153" t="s">
        <v>16</v>
      </c>
      <c r="F49" s="1153"/>
      <c r="G49" s="1153"/>
      <c r="H49" s="1153"/>
      <c r="I49" s="1153"/>
      <c r="J49" s="1154"/>
      <c r="K49" s="63">
        <v>73</v>
      </c>
      <c r="L49" s="64">
        <v>70</v>
      </c>
      <c r="M49" s="64">
        <v>61</v>
      </c>
      <c r="N49" s="64">
        <v>29</v>
      </c>
      <c r="O49" s="65">
        <v>13</v>
      </c>
      <c r="P49" s="48"/>
      <c r="Q49" s="48"/>
      <c r="R49" s="48"/>
      <c r="S49" s="48"/>
      <c r="T49" s="48"/>
      <c r="U49" s="48"/>
    </row>
    <row r="50" spans="1:21" ht="30.75" customHeight="1" x14ac:dyDescent="0.15">
      <c r="A50" s="48"/>
      <c r="B50" s="1161"/>
      <c r="C50" s="1162"/>
      <c r="D50" s="62"/>
      <c r="E50" s="1153" t="s">
        <v>17</v>
      </c>
      <c r="F50" s="1153"/>
      <c r="G50" s="1153"/>
      <c r="H50" s="1153"/>
      <c r="I50" s="1153"/>
      <c r="J50" s="1154"/>
      <c r="K50" s="63">
        <v>145</v>
      </c>
      <c r="L50" s="64">
        <v>180</v>
      </c>
      <c r="M50" s="64">
        <v>58</v>
      </c>
      <c r="N50" s="64">
        <v>53</v>
      </c>
      <c r="O50" s="65">
        <v>54</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475</v>
      </c>
      <c r="L51" s="64">
        <v>2</v>
      </c>
      <c r="M51" s="64" t="s">
        <v>475</v>
      </c>
      <c r="N51" s="64" t="s">
        <v>475</v>
      </c>
      <c r="O51" s="65" t="s">
        <v>475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1098</v>
      </c>
      <c r="L52" s="64">
        <v>1118</v>
      </c>
      <c r="M52" s="64">
        <v>1262</v>
      </c>
      <c r="N52" s="64">
        <v>1309</v>
      </c>
      <c r="O52" s="65">
        <v>1354</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943</v>
      </c>
      <c r="L53" s="69">
        <v>913</v>
      </c>
      <c r="M53" s="69">
        <v>926</v>
      </c>
      <c r="N53" s="69">
        <v>872</v>
      </c>
      <c r="O53" s="70">
        <v>783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2015-04-09T00:21:19Z</cp:lastPrinted>
  <dcterms:created xsi:type="dcterms:W3CDTF">2015-02-17T06:04:02Z</dcterms:created>
  <dcterms:modified xsi:type="dcterms:W3CDTF">2015-04-09T04:51:16Z</dcterms:modified>
  <cp:category/>
</cp:coreProperties>
</file>