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政係\000 【　財政状況の公表　】\20150425 H25年度財政状況資料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fileRecoveryPr repairLoad="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<sst xmlns="http://schemas.openxmlformats.org/spreadsheetml/2006/main" count="1016" uniqueCount="546">
  <si>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</si>
  <si>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</si>
  <si>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</si>
  <si>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</si>
  <si>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</si>
  <si>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</si>
  <si>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</si>
  <si>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</si>
  <si>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</si>
  <si>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</si>
  <si>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</si>
  <si>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</si>
  <si>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</si>
  <si>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</si>
  <si>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</si>
  <si>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</si>
  <si>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</si>
  <si>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</si>
  <si>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</si>
  <si>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</si>
  <si>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</si>
  <si>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</si>
  <si>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</si>
  <si>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</si>
  <si>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</si>
  <si>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</si>
  <si>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</si>
  <si>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</si>
  <si>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</si>
  <si>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</si>
  <si>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</si>
  <si>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</si>
  <si>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</si>
  <si>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</si>
  <si>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</si>
  <si>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</si>
  <si>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</si>
  <si>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</si>
  <si>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</si>
  <si>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</si>
  <si>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</si>
  <si>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</si>
  <si>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</si>
  <si>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</si>
  <si>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</si>
  <si>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</si>
  <si>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</si>
  <si>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</si>
  <si>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</si>
  <si>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</si>
  <si>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</si>
  <si>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</si>
  <si>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</si>
  <si>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</si>
  <si>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</si>
  <si>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</si>
  <si>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</si>
  <si>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</si>
  <si>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</si>
  <si>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</si>
  <si>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</si>
  <si>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</si>
  <si>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</si>
  <si>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</si>
  <si>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</si>
  <si>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</si>
  <si>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</si>
  <si>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</si>
  <si>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</si>
  <si>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</si>
  <si>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</si>
  <si>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</si>
  <si>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</si>
  <si>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</si>
  <si>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</si>
  <si>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</si>
  <si>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</si>
  <si>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</si>
  <si>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</si>
  <si>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</si>
  <si>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</si>
  <si>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</si>
  <si>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</si>
  <si>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</si>
  <si>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</si>
  <si>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</si>
  <si>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</si>
  <si>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</si>
  <si>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</si>
  <si>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</si>
  <si>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</si>
  <si>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</si>
  <si>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</si>
  <si>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</si>
  <si>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</si>
  <si>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</si>
  <si>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</si>
  <si>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</si>
  <si>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</si>
  <si>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</si>
  <si>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</si>
  <si>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</si>
  <si>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</si>
  <si>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</si>
  <si>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</si>
  <si>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</si>
  <si>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</si>
  <si>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</si>
  <si>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</si>
  <si>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</si>
  <si>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</si>
  <si>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</si>
  <si>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</si>
  <si>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</si>
  <si>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</si>
  <si>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</si>
  <si>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</si>
  <si>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</si>
  <si>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</si>
  <si>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</si>
  <si>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</si>
  <si>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</si>
  <si>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</si>
  <si>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</si>
  <si>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</si>
  <si>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</si>
  <si>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</si>
  <si>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</si>
  <si>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</si>
  <si>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</si>
  <si>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</si>
  <si>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</si>
  <si>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</si>
  <si>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</si>
  <si>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</si>
  <si>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</si>
  <si>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</si>
  <si>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</si>
  <si>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</si>
  <si>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</si>
  <si>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</si>
  <si>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</si>
  <si>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</si>
  <si>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</si>
  <si>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</si>
  <si>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</si>
  <si>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</si>
  <si>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</si>
  <si>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</si>
  <si>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</si>
  <si>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</si>
  <si>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</si>
  <si>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</si>
  <si>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</si>
  <si>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</si>
  <si>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</si>
  <si>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</si>
  <si>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</si>
  <si>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</si>
  <si>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</si>
  <si>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</si>
  <si>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</si>
  <si>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</si>
  <si>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</si>
  <si>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</si>
  <si>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</si>
  <si>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</si>
  <si>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</si>
  <si>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</si>
  <si>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</si>
  <si>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</si>
  <si>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</si>
  <si>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</si>
  <si>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</si>
  <si>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</si>
  <si>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</si>
  <si>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</si>
  <si>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</si>
  <si>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</si>
  <si>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</si>
  <si>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</si>
  <si>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</si>
  <si>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</si>
  <si>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</si>
  <si>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</si>
  <si>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</si>
  <si>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</si>
  <si>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</si>
  <si>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</si>
  <si>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</si>
  <si>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</si>
  <si>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</si>
  <si>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</si>
  <si>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</si>
  <si>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</si>
  <si>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宮城県大郷町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</si>
  <si>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</si>
  <si>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</si>
  <si>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</si>
  <si>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</si>
  <si>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</si>
  <si>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</si>
  <si>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</si>
  <si>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</si>
  <si>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</si>
  <si>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</si>
  <si>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</si>
  <si>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</si>
  <si>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</si>
  <si>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</si>
  <si>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</si>
  <si>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</si>
  <si>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</si>
  <si>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</si>
  <si>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</si>
  <si>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</si>
  <si>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</si>
  <si>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</si>
  <si>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</si>
  <si>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</si>
  <si>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</si>
  <si>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</si>
  <si>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</si>
  <si>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</si>
  <si>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</si>
  <si>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</si>
  <si>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</si>
  <si>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</si>
  <si>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</si>
  <si>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</si>
  <si>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</si>
  <si>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</si>
  <si>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</si>
  <si>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</si>
  <si>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</si>
  <si>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</si>
  <si>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</si>
  <si>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</si>
  <si>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</si>
  <si>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</si>
  <si>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</si>
  <si>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</si>
  <si>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</si>
  <si>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</si>
  <si>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</si>
  <si>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</si>
  <si>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</si>
  <si>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</si>
  <si>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</si>
  <si>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</si>
  <si>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</si>
  <si>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</si>
  <si>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</si>
  <si>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</si>
  <si>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</si>
  <si>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</si>
  <si>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</si>
  <si>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</si>
  <si>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</si>
  <si>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</si>
  <si>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</si>
  <si>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</si>
  <si>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</si>
  <si>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</si>
  <si>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</si>
  <si>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</si>
  <si>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</si>
  <si>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</si>
  <si>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</si>
  <si>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</si>
  <si>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</si>
  <si>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</si>
  <si>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</si>
  <si>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</si>
  <si>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</si>
  <si>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</si>
  <si>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</si>
  <si>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</si>
  <si>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</si>
  <si>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</si>
  <si>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</si>
  <si>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</si>
  <si>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</si>
  <si>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</si>
  <si>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</si>
  <si>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</si>
  <si>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</si>
  <si>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</si>
  <si>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</si>
  <si>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</si>
  <si>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</si>
  <si>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</si>
  <si>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</si>
  <si>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</si>
  <si>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</si>
  <si>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</si>
  <si>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</si>
  <si>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</si>
  <si>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</si>
  <si>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</si>
  <si>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</si>
  <si>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</si>
  <si>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</si>
  <si>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</si>
  <si>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</si>
  <si>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</si>
  <si>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</si>
  <si>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</si>
  <si>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</si>
  <si>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</si>
  <si>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</si>
  <si>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</si>
  <si>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</si>
  <si>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</si>
  <si>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</si>
  <si>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</si>
  <si>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</si>
  <si>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</si>
  <si>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</si>
  <si>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</si>
  <si>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</si>
  <si>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</si>
  <si>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</si>
  <si>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</si>
  <si>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</si>
  <si>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</si>
  <si>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</si>
  <si>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</si>
  <si>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</si>
  <si>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</si>
  <si>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</si>
  <si>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</si>
  <si>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</si>
  <si>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</si>
  <si>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</si>
  <si>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</si>
  <si>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</si>
  <si>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</si>
  <si>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</si>
  <si>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</si>
  <si>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</si>
  <si>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</si>
  <si>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</si>
  <si>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</si>
  <si>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</si>
  <si>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宮城県大郷町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</si>
  <si>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</si>
  <si>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</si>
  <si>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</si>
  <si>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</si>
  <si>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</si>
  <si>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</si>
  <si>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</si>
  <si>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</si>
  <si>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</si>
  <si>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</si>
  <si>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</si>
  <si>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</si>
  <si>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</si>
  <si>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</si>
  <si>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</si>
  <si>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</si>
  <si>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</si>
  <si>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</si>
  <si>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</si>
  <si>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</si>
  <si>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</si>
  <si>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</si>
  <si>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</si>
  <si>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</si>
  <si>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</si>
  <si>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</si>
  <si>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</si>
  <si>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</si>
  <si>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</si>
  <si>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</si>
  <si>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</si>
  <si>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</si>
  <si>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</si>
  <si>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</si>
  <si>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</si>
  <si>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</si>
  <si>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</si>
  <si>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</si>
  <si>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</si>
  <si>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</si>
  <si>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</si>
  <si>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</si>
  <si>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</si>
  <si>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</si>
  <si>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</si>
  <si>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</si>
  <si>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</si>
  <si>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</si>
  <si>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</si>
  <si>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</si>
  <si>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</si>
  <si>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</si>
  <si>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</si>
  <si>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</si>
  <si>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</si>
  <si>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</si>
  <si>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</si>
  <si>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</si>
  <si>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</si>
  <si>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</si>
  <si>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</si>
  <si>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</si>
  <si>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</si>
  <si>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</si>
  <si>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</si>
  <si>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</si>
  <si>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</si>
  <si>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</si>
  <si>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</si>
  <si>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</si>
  <si>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</si>
  <si>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</si>
  <si>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</si>
  <si>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</si>
  <si>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</si>
  <si>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</si>
  <si>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</si>
  <si>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</si>
  <si>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</si>
  <si>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</si>
  <si>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</si>
  <si>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</si>
  <si>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</si>
  <si>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</si>
  <si>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</si>
  <si>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</si>
  <si>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</si>
  <si>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</si>
  <si>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</si>
  <si>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</si>
  <si>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</si>
  <si>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</si>
  <si>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</si>
  <si>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</si>
  <si>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</si>
  <si>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</si>
  <si>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</si>
  <si>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</si>
  <si>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</si>
  <si>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</si>
  <si>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</si>
  <si>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</si>
  <si>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</si>
  <si>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</si>
  <si>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</si>
  <si>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</si>
  <si>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</si>
  <si>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</si>
  <si>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</si>
  <si>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</si>
  <si>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</si>
  <si>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</si>
  <si>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</si>
  <si>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</si>
  <si>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</si>
  <si>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</si>
  <si>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</si>
  <si>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</si>
  <si>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</si>
  <si>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</si>
  <si>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</si>
  <si>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</si>
  <si>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</si>
  <si>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</si>
  <si>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</si>
  <si>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</si>
  <si>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</si>
  <si>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</si>
  <si>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</si>
  <si>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</si>
  <si>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</si>
  <si>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</si>
  <si>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</si>
  <si>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</si>
  <si>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</si>
  <si>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</si>
  <si>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</si>
  <si>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</si>
  <si>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</si>
  <si>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</si>
  <si>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</si>
  <si>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</si>
  <si>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</si>
  <si>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</si>
  <si>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</si>
  <si>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</si>
  <si>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</si>
  <si>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</si>
  <si>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</si>
  <si>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</si>
  <si>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</si>
  <si>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</si>
  <si>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</si>
  <si>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</si>
  <si>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</si>
  <si>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</si>
  <si>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</si>
  <si>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</si>
  <si>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</si>
  <si>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</si>
  <si>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</si>
  <si>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</si>
  <si>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</si>
  <si>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</si>
  <si>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</si>
  <si>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</si>
  <si>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</si>
  <si>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</si>
  <si>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</si>
  <si>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</si>
  <si>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</si>
  <si>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</si>
  <si>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</si>
  <si>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</si>
  <si>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</si>
  <si>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3.74</t>
  </si>
  <si>
    <t>▲ 12.94</t>
  </si>
  <si>
    <t>一般会計</t>
  </si>
  <si>
    <t>水道事業会計</t>
  </si>
  <si>
    <t>国民健康保険特別会計</t>
  </si>
  <si>
    <t>介護保険特別会計</t>
  </si>
  <si>
    <t>下水道事業特別会計</t>
  </si>
  <si>
    <t>農業集落排水事業特別会計</t>
  </si>
  <si>
    <t>後期高齢者医療特別会計</t>
  </si>
  <si>
    <t>戸別合併処理浄化槽特別会計</t>
  </si>
  <si>
    <t>その他会計（赤字）</t>
  </si>
  <si>
    <t>その他会計（黒字）</t>
  </si>
  <si>
    <t>－</t>
    <phoneticPr fontId="2"/>
  </si>
  <si>
    <t>吉田川流域溜池大和町外２市４ヶ町村組合</t>
    <rPh sb="0" eb="2">
      <t>ヨシダ</t>
    </rPh>
    <rPh sb="2" eb="3">
      <t>ガワ</t>
    </rPh>
    <rPh sb="3" eb="5">
      <t>リュウイキ</t>
    </rPh>
    <rPh sb="5" eb="7">
      <t>タメイケ</t>
    </rPh>
    <rPh sb="7" eb="9">
      <t>タイワ</t>
    </rPh>
    <rPh sb="9" eb="10">
      <t>マチ</t>
    </rPh>
    <rPh sb="10" eb="11">
      <t>ソト</t>
    </rPh>
    <rPh sb="12" eb="13">
      <t>シ</t>
    </rPh>
    <rPh sb="15" eb="17">
      <t>チョウソン</t>
    </rPh>
    <rPh sb="17" eb="19">
      <t>クミアイ</t>
    </rPh>
    <phoneticPr fontId="5"/>
  </si>
  <si>
    <t>黒川地域行政事務組合</t>
    <rPh sb="0" eb="2">
      <t>クロカワ</t>
    </rPh>
    <rPh sb="2" eb="4">
      <t>チイキ</t>
    </rPh>
    <rPh sb="4" eb="6">
      <t>ギョウセイ</t>
    </rPh>
    <rPh sb="6" eb="8">
      <t>ジム</t>
    </rPh>
    <rPh sb="8" eb="10">
      <t>クミアイ</t>
    </rPh>
    <phoneticPr fontId="5"/>
  </si>
  <si>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5"/>
  </si>
  <si>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</si>
  <si>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</si>
  <si>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</si>
  <si>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</si>
  <si>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5"/>
  </si>
  <si>
    <t>宮城県後期高齢者医療事業会計</t>
    <rPh sb="0" eb="3">
      <t>ミヤギケン</t>
    </rPh>
    <rPh sb="3" eb="5">
      <t>コウキ</t>
    </rPh>
    <rPh sb="5" eb="8">
      <t>コウレイシャ</t>
    </rPh>
    <rPh sb="8" eb="10">
      <t>イリョウ</t>
    </rPh>
    <rPh sb="10" eb="12">
      <t>ジギョウ</t>
    </rPh>
    <rPh sb="12" eb="14">
      <t>カイケイ</t>
    </rPh>
    <phoneticPr fontId="5"/>
  </si>
  <si>
    <t>－</t>
    <phoneticPr fontId="2"/>
  </si>
  <si>
    <t>㈱おおさと地域振興公社</t>
    <rPh sb="5" eb="7">
      <t>チイキ</t>
    </rPh>
    <rPh sb="7" eb="9">
      <t>シンコウ</t>
    </rPh>
    <rPh sb="9" eb="11">
      <t>コウシャ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</si>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</sst>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27957</c:v>
                </c:pt>
                <c:pt idx="1">
                  <c:v>52090</c:v>
                </c:pt>
                <c:pt idx="2">
                  <c:v>129071</c:v>
                </c:pt>
                <c:pt idx="3">
                  <c:v>52275</c:v>
                </c:pt>
                <c:pt idx="4">
                  <c:v>86352</c:v>
                </c:pt>
              </c:numCache>
            </c:numRef>
          </c:val>
          <c:smooth val="0"/>
        </c:ser>
        <c:dLbls>
          <c:showLegendKey val="0"/>
          <c:showVal val="0"/>
          <c:showCatName val="0"/>
          <c:showSerName val="0"/>
          <c:showPercent val="0"/>
          <c:showBubbleSize val="0"/>
        </c:dLbls>
        <c:marker val="1"/>
        <c:smooth val="0"/>
        <c:axId val="257251352"/>
        <c:axId val="423934560"/>
      </c:lineChart>
      <c:catAx>
        <c:axId val="257251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934560"/>
        <c:crosses val="autoZero"/>
        <c:auto val="1"/>
        <c:lblAlgn val="ctr"/>
        <c:lblOffset val="100"/>
        <c:tickLblSkip val="1"/>
        <c:tickMarkSkip val="1"/>
        <c:noMultiLvlLbl val="0"/>
      </c:catAx>
      <c:valAx>
        <c:axId val="423934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251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6.13</c:v>
                </c:pt>
                <c:pt idx="1">
                  <c:v>7.37</c:v>
                </c:pt>
                <c:pt idx="2">
                  <c:v>13.15</c:v>
                </c:pt>
                <c:pt idx="3">
                  <c:v>0.51</c:v>
                </c:pt>
                <c:pt idx="4">
                  <c:v>12.84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12.13</c:v>
                </c:pt>
                <c:pt idx="1">
                  <c:v>12.1</c:v>
                </c:pt>
                <c:pt idx="2">
                  <c:v>14.58</c:v>
                </c:pt>
                <c:pt idx="3">
                  <c:v>19.11</c:v>
                </c:pt>
                <c:pt idx="4">
                  <c:v>19.100000000000001</c:v>
                </c:pt>
              </c:numCache>
            </c:numRef>
          </c:val>
        </c:ser>
        <c:dLbls>
          <c:showLegendKey val="0"/>
          <c:showVal val="0"/>
          <c:showCatName val="0"/>
          <c:showSerName val="0"/>
          <c:showPercent val="0"/>
          <c:showBubbleSize val="0"/>
        </c:dLbls>
        <c:gapWidth val="250"/>
        <c:overlap val="100"/>
        <c:axId val="256920272"/>
        <c:axId val="25692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-3.74</c:v>
                </c:pt>
                <c:pt idx="1">
                  <c:v>0.3</c:v>
                </c:pt>
                <c:pt idx="2">
                  <c:v>5.63</c:v>
                </c:pt>
                <c:pt idx="3">
                  <c:v>-12.94</c:v>
                </c:pt>
                <c:pt idx="4">
                  <c:v>12.36</c:v>
                </c:pt>
              </c:numCache>
            </c:numRef>
          </c:val>
          <c:smooth val="0"/>
        </c:ser>
        <c:dLbls>
          <c:showLegendKey val="0"/>
          <c:showVal val="0"/>
          <c:showCatName val="0"/>
          <c:showSerName val="0"/>
          <c:showPercent val="0"/>
          <c:showBubbleSize val="0"/>
        </c:dLbls>
        <c:marker val="1"/>
        <c:smooth val="0"/>
        <c:axId val="256920272"/>
        <c:axId val="256921056"/>
      </c:lineChart>
      <c:catAx>
        <c:axId val="25692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921056"/>
        <c:crosses val="autoZero"/>
        <c:auto val="1"/>
        <c:lblAlgn val="ctr"/>
        <c:lblOffset val="100"/>
        <c:tickLblSkip val="1"/>
        <c:tickMarkSkip val="1"/>
        <c:noMultiLvlLbl val="0"/>
      </c:catAx>
      <c:valAx>
        <c:axId val="25692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92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戸別合併処理浄化槽特別会計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0.02</c:v>
                </c:pt>
                <c:pt idx="4">
                  <c:v>#N/A</c:v>
                </c:pt>
                <c:pt idx="5">
                  <c:v>0.06</c:v>
                </c:pt>
                <c:pt idx="6">
                  <c:v>#N/A</c:v>
                </c:pt>
                <c:pt idx="7">
                  <c:v>0.05</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0.06</c:v>
                </c:pt>
                <c:pt idx="4">
                  <c:v>#N/A</c:v>
                </c:pt>
                <c:pt idx="5">
                  <c:v>0.06</c:v>
                </c:pt>
                <c:pt idx="6">
                  <c:v>#N/A</c:v>
                </c:pt>
                <c:pt idx="7">
                  <c:v>0.23</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0.06</c:v>
                </c:pt>
                <c:pt idx="4">
                  <c:v>#N/A</c:v>
                </c:pt>
                <c:pt idx="5">
                  <c:v>0.19</c:v>
                </c:pt>
                <c:pt idx="6">
                  <c:v>#N/A</c:v>
                </c:pt>
                <c:pt idx="7">
                  <c:v>0.51</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0.75</c:v>
                </c:pt>
                <c:pt idx="2">
                  <c:v>#N/A</c:v>
                </c:pt>
                <c:pt idx="3">
                  <c:v>0.56000000000000005</c:v>
                </c:pt>
                <c:pt idx="4">
                  <c:v>#N/A</c:v>
                </c:pt>
                <c:pt idx="5">
                  <c:v>1.23</c:v>
                </c:pt>
                <c:pt idx="6">
                  <c:v>#N/A</c:v>
                </c:pt>
                <c:pt idx="7">
                  <c:v>0.46</c:v>
                </c:pt>
                <c:pt idx="8">
                  <c:v>#N/A</c:v>
                </c:pt>
                <c:pt idx="9">
                  <c:v>1.07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2.27</c:v>
                </c:pt>
                <c:pt idx="2">
                  <c:v>#N/A</c:v>
                </c:pt>
                <c:pt idx="3">
                  <c:v>2.13</c:v>
                </c:pt>
                <c:pt idx="4">
                  <c:v>#N/A</c:v>
                </c:pt>
                <c:pt idx="5">
                  <c:v>2.41</c:v>
                </c:pt>
                <c:pt idx="6">
                  <c:v>#N/A</c:v>
                </c:pt>
                <c:pt idx="7">
                  <c:v>1.66</c:v>
                </c:pt>
                <c:pt idx="8">
                  <c:v>#N/A</c:v>
                </c:pt>
                <c:pt idx="9">
                  <c:v>3.85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7.5</c:v>
                </c:pt>
                <c:pt idx="2">
                  <c:v>#N/A</c:v>
                </c:pt>
                <c:pt idx="3">
                  <c:v>7</c:v>
                </c:pt>
                <c:pt idx="4">
                  <c:v>#N/A</c:v>
                </c:pt>
                <c:pt idx="5">
                  <c:v>7.14</c:v>
                </c:pt>
                <c:pt idx="6">
                  <c:v>#N/A</c:v>
                </c:pt>
                <c:pt idx="7">
                  <c:v>7.9</c:v>
                </c:pt>
                <c:pt idx="8">
                  <c:v>#N/A</c:v>
                </c:pt>
                <c:pt idx="9">
                  <c:v>9.1300000000000008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6.13</c:v>
                </c:pt>
                <c:pt idx="2">
                  <c:v>#N/A</c:v>
                </c:pt>
                <c:pt idx="3">
                  <c:v>7.37</c:v>
                </c:pt>
                <c:pt idx="4">
                  <c:v>#N/A</c:v>
                </c:pt>
                <c:pt idx="5">
                  <c:v>13.15</c:v>
                </c:pt>
                <c:pt idx="6">
                  <c:v>#N/A</c:v>
                </c:pt>
                <c:pt idx="7">
                  <c:v>0.51</c:v>
                </c:pt>
                <c:pt idx="8">
                  <c:v>#N/A</c:v>
                </c:pt>
                <c:pt idx="9">
                  <c:v>12.84</c:v>
                </c:pt>
              </c:numCache>
            </c:numRef>
          </c:val>
        </c:ser>
        <c:dLbls>
          <c:showLegendKey val="0"/>
          <c:showVal val="0"/>
          <c:showCatName val="0"/>
          <c:showSerName val="0"/>
          <c:showPercent val="0"/>
          <c:showBubbleSize val="0"/>
        </c:dLbls>
        <c:gapWidth val="150"/>
        <c:overlap val="100"/>
        <c:axId val="256921840"/>
        <c:axId val="256922232"/>
      </c:barChart>
      <c:catAx>
        <c:axId val="25692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922232"/>
        <c:crosses val="autoZero"/>
        <c:auto val="1"/>
        <c:lblAlgn val="ctr"/>
        <c:lblOffset val="100"/>
        <c:tickLblSkip val="1"/>
        <c:tickMarkSkip val="1"/>
        <c:noMultiLvlLbl val="0"/>
      </c:catAx>
      <c:valAx>
        <c:axId val="25692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92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451</c:v>
                </c:pt>
                <c:pt idx="5">
                  <c:v>413</c:v>
                </c:pt>
                <c:pt idx="8">
                  <c:v>392</c:v>
                </c:pt>
                <c:pt idx="11">
                  <c:v>398</c:v>
                </c:pt>
                <c:pt idx="14">
                  <c:v>398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126</c:v>
                </c:pt>
                <c:pt idx="3">
                  <c:v>106</c:v>
                </c:pt>
                <c:pt idx="6">
                  <c:v>98</c:v>
                </c:pt>
                <c:pt idx="9">
                  <c:v>68</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188</c:v>
                </c:pt>
                <c:pt idx="3">
                  <c:v>178</c:v>
                </c:pt>
                <c:pt idx="6">
                  <c:v>183</c:v>
                </c:pt>
                <c:pt idx="9">
                  <c:v>176</c:v>
                </c:pt>
                <c:pt idx="12">
                  <c:v>170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488</c:v>
                </c:pt>
                <c:pt idx="3">
                  <c:v>477</c:v>
                </c:pt>
                <c:pt idx="6">
                  <c:v>458</c:v>
                </c:pt>
                <c:pt idx="9">
                  <c:v>431</c:v>
                </c:pt>
                <c:pt idx="12">
                  <c:v>420</c:v>
                </c:pt>
              </c:numCache>
            </c:numRef>
          </c:val>
        </c:ser>
        <c:dLbls>
          <c:showLegendKey val="0"/>
          <c:showVal val="0"/>
          <c:showCatName val="0"/>
          <c:showSerName val="0"/>
          <c:showPercent val="0"/>
          <c:showBubbleSize val="0"/>
        </c:dLbls>
        <c:gapWidth val="100"/>
        <c:overlap val="100"/>
        <c:axId val="427282288"/>
        <c:axId val="427282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351</c:v>
                </c:pt>
                <c:pt idx="2">
                  <c:v>#N/A</c:v>
                </c:pt>
                <c:pt idx="3">
                  <c:v>#N/A</c:v>
                </c:pt>
                <c:pt idx="4">
                  <c:v>348</c:v>
                </c:pt>
                <c:pt idx="5">
                  <c:v>#N/A</c:v>
                </c:pt>
                <c:pt idx="6">
                  <c:v>#N/A</c:v>
                </c:pt>
                <c:pt idx="7">
                  <c:v>347</c:v>
                </c:pt>
                <c:pt idx="8">
                  <c:v>#N/A</c:v>
                </c:pt>
                <c:pt idx="9">
                  <c:v>#N/A</c:v>
                </c:pt>
                <c:pt idx="10">
                  <c:v>277</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427282288"/>
        <c:axId val="427282680"/>
      </c:lineChart>
      <c:catAx>
        <c:axId val="42728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282680"/>
        <c:crosses val="autoZero"/>
        <c:auto val="1"/>
        <c:lblAlgn val="ctr"/>
        <c:lblOffset val="100"/>
        <c:tickLblSkip val="1"/>
        <c:tickMarkSkip val="1"/>
        <c:noMultiLvlLbl val="0"/>
      </c:catAx>
      <c:valAx>
        <c:axId val="42728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28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4027</c:v>
                </c:pt>
                <c:pt idx="5">
                  <c:v>4052</c:v>
                </c:pt>
                <c:pt idx="8">
                  <c:v>4007</c:v>
                </c:pt>
                <c:pt idx="11">
                  <c:v>3984</c:v>
                </c:pt>
                <c:pt idx="14">
                  <c:v>3960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321</c:v>
                </c:pt>
                <c:pt idx="5">
                  <c:v>276</c:v>
                </c:pt>
                <c:pt idx="8">
                  <c:v>277</c:v>
                </c:pt>
                <c:pt idx="11">
                  <c:v>369</c:v>
                </c:pt>
                <c:pt idx="14">
                  <c:v>377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1851</c:v>
                </c:pt>
                <c:pt idx="5">
                  <c:v>1980</c:v>
                </c:pt>
                <c:pt idx="8">
                  <c:v>2176</c:v>
                </c:pt>
                <c:pt idx="11">
                  <c:v>2548</c:v>
                </c:pt>
                <c:pt idx="14">
                  <c:v>2510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1045</c:v>
                </c:pt>
                <c:pt idx="3">
                  <c:v>1047</c:v>
                </c:pt>
                <c:pt idx="6">
                  <c:v>990</c:v>
                </c:pt>
                <c:pt idx="9">
                  <c:v>973</c:v>
                </c:pt>
                <c:pt idx="12">
                  <c:v>933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819</c:v>
                </c:pt>
                <c:pt idx="3">
                  <c:v>718</c:v>
                </c:pt>
                <c:pt idx="6">
                  <c:v>643</c:v>
                </c:pt>
                <c:pt idx="9">
                  <c:v>572</c:v>
                </c:pt>
                <c:pt idx="12">
                  <c:v>517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2272</c:v>
                </c:pt>
                <c:pt idx="3">
                  <c:v>2194</c:v>
                </c:pt>
                <c:pt idx="6">
                  <c:v>2114</c:v>
                </c:pt>
                <c:pt idx="9">
                  <c:v>2073</c:v>
                </c:pt>
                <c:pt idx="12">
                  <c:v>1978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4101</c:v>
                </c:pt>
                <c:pt idx="3">
                  <c:v>4022</c:v>
                </c:pt>
                <c:pt idx="6">
                  <c:v>4416</c:v>
                </c:pt>
                <c:pt idx="9">
                  <c:v>4370</c:v>
                </c:pt>
                <c:pt idx="12">
                  <c:v>4409</c:v>
                </c:pt>
              </c:numCache>
            </c:numRef>
          </c:val>
        </c:ser>
        <c:dLbls>
          <c:showLegendKey val="0"/>
          <c:showVal val="0"/>
          <c:showCatName val="0"/>
          <c:showSerName val="0"/>
          <c:showPercent val="0"/>
          <c:showBubbleSize val="0"/>
        </c:dLbls>
        <c:gapWidth val="100"/>
        <c:overlap val="100"/>
        <c:axId val="427283072"/>
        <c:axId val="42728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2037</c:v>
                </c:pt>
                <c:pt idx="2">
                  <c:v>#N/A</c:v>
                </c:pt>
                <c:pt idx="3">
                  <c:v>#N/A</c:v>
                </c:pt>
                <c:pt idx="4">
                  <c:v>1671</c:v>
                </c:pt>
                <c:pt idx="5">
                  <c:v>#N/A</c:v>
                </c:pt>
                <c:pt idx="6">
                  <c:v>#N/A</c:v>
                </c:pt>
                <c:pt idx="7">
                  <c:v>1703</c:v>
                </c:pt>
                <c:pt idx="8">
                  <c:v>#N/A</c:v>
                </c:pt>
                <c:pt idx="9">
                  <c:v>#N/A</c:v>
                </c:pt>
                <c:pt idx="10">
                  <c:v>1088</c:v>
                </c:pt>
                <c:pt idx="11">
                  <c:v>#N/A</c:v>
                </c:pt>
                <c:pt idx="12">
                  <c:v>#N/A</c:v>
                </c:pt>
                <c:pt idx="13">
                  <c:v>989</c:v>
                </c:pt>
                <c:pt idx="14">
                  <c:v>#N/A</c:v>
                </c:pt>
              </c:numCache>
            </c:numRef>
          </c:val>
          <c:smooth val="0"/>
        </c:ser>
        <c:dLbls>
          <c:showLegendKey val="0"/>
          <c:showVal val="0"/>
          <c:showCatName val="0"/>
          <c:showSerName val="0"/>
          <c:showPercent val="0"/>
          <c:showBubbleSize val="0"/>
        </c:dLbls>
        <c:marker val="1"/>
        <c:smooth val="0"/>
        <c:axId val="427283072"/>
        <c:axId val="427283856"/>
      </c:lineChart>
      <c:catAx>
        <c:axId val="42728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283856"/>
        <c:crosses val="autoZero"/>
        <c:auto val="1"/>
        <c:lblAlgn val="ctr"/>
        <c:lblOffset val="100"/>
        <c:tickLblSkip val="1"/>
        <c:tickMarkSkip val="1"/>
        <c:noMultiLvlLbl val="0"/>
      </c:catAx>
      <c:valAx>
        <c:axId val="42728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28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8,748
8,712
82.02
5,728,194
5,192,086
386,181
3,008,486
4,408,714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37.3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０．０１ポイント下回っていますが、経常的な税収等一般財源が少ないことによるものと思われる。企業誘致や定住促進等による自主財源の確保や町税の収入未済額縮減のため更なる徴収強化を図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103294</xdr:rowOff>
    </xdr:from>
    <xdr:to>
      <xdr:col>7</xdr:col>
      <xdr:colOff>152400</xdr:colOff>
      <xdr:row>43</xdr:row>
      <xdr:rowOff>103294</xdr:rowOff>
    </xdr:to>
    <xdr:cxnSp macro="">
      <xdr:nvCxnSpPr>
        <xdr:cNvPr id="67" name="直線コネクタ 66"/>
        <xdr:cNvCxnSpPr/>
      </xdr:nvCxnSpPr>
      <xdr:spPr>
        <a:xfrm>
          <a:off x="4114800" y="7475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87206</xdr:rowOff>
    </xdr:from>
    <xdr:to>
      <xdr:col>6</xdr:col>
      <xdr:colOff>0</xdr:colOff>
      <xdr:row>43</xdr:row>
      <xdr:rowOff>103294</xdr:rowOff>
    </xdr:to>
    <xdr:cxnSp macro="">
      <xdr:nvCxnSpPr>
        <xdr:cNvPr id="70" name="直線コネクタ 69"/>
        <xdr:cNvCxnSpPr/>
      </xdr:nvCxnSpPr>
      <xdr:spPr>
        <a:xfrm>
          <a:off x="3225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87206</xdr:rowOff>
    </xdr:to>
    <xdr:cxnSp macro="">
      <xdr:nvCxnSpPr>
        <xdr:cNvPr id="73" name="直線コネクタ 72"/>
        <xdr:cNvCxnSpPr/>
      </xdr:nvCxnSpPr>
      <xdr:spPr>
        <a:xfrm>
          <a:off x="2336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71120</xdr:rowOff>
    </xdr:to>
    <xdr:cxnSp macro="">
      <xdr:nvCxnSpPr>
        <xdr:cNvPr id="76" name="直線コネクタ 75"/>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86" name="円/楕円 85"/>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24571</xdr:rowOff>
    </xdr:from>
    <xdr:ext cx="762000" cy="259045"/>
    <xdr:sp macro="" textlink="">
      <xdr:nvSpPr>
        <xdr:cNvPr id="87" name="財政力該当値テキスト"/>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52494</xdr:rowOff>
    </xdr:from>
    <xdr:to>
      <xdr:col>6</xdr:col>
      <xdr:colOff>50800</xdr:colOff>
      <xdr:row>43</xdr:row>
      <xdr:rowOff>154094</xdr:rowOff>
    </xdr:to>
    <xdr:sp macro="" textlink="">
      <xdr:nvSpPr>
        <xdr:cNvPr id="88" name="円/楕円 87"/>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89" name="テキスト ボックス 88"/>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36406</xdr:rowOff>
    </xdr:from>
    <xdr:to>
      <xdr:col>4</xdr:col>
      <xdr:colOff>533400</xdr:colOff>
      <xdr:row>43</xdr:row>
      <xdr:rowOff>138006</xdr:rowOff>
    </xdr:to>
    <xdr:sp macro="" textlink="">
      <xdr:nvSpPr>
        <xdr:cNvPr id="90" name="円/楕円 89"/>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91" name="テキスト ボックス 90"/>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92" name="円/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4" name="円/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前年度比１．５ポイント増加したが、扶助費（０．７％）及び補助費等（０．９％）の増加によるものと思われる。また、類似団体平均も２．５ポイント上回っている。</a:t>
          </a:r>
          <a:endParaRPr kumimoji="1" lang="en-US" altLang="ja-JP" sz="1300">
            <a:latin typeface="ＭＳ Ｐゴシック"/>
          </a:endParaRPr>
        </a:p>
        <a:p>
          <a:r>
            <a:rPr kumimoji="1" lang="ja-JP" altLang="en-US" sz="1300">
              <a:latin typeface="ＭＳ Ｐゴシック"/>
            </a:rPr>
            <a:t>　扶助費については、今後も子育て支援の充実等により増が見込まれており、自主財源の確保や集中改革プランによる事務事業の見直し等より経常経費の削減に努める。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45357</xdr:rowOff>
    </xdr:from>
    <xdr:to>
      <xdr:col>7</xdr:col>
      <xdr:colOff>152400</xdr:colOff>
      <xdr:row>63</xdr:row>
      <xdr:rowOff>97065</xdr:rowOff>
    </xdr:to>
    <xdr:cxnSp macro="">
      <xdr:nvCxnSpPr>
        <xdr:cNvPr id="132" name="直線コネクタ 131"/>
        <xdr:cNvCxnSpPr/>
      </xdr:nvCxnSpPr>
      <xdr:spPr>
        <a:xfrm>
          <a:off x="4114800" y="1084670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45357</xdr:rowOff>
    </xdr:from>
    <xdr:to>
      <xdr:col>6</xdr:col>
      <xdr:colOff>0</xdr:colOff>
      <xdr:row>64</xdr:row>
      <xdr:rowOff>118654</xdr:rowOff>
    </xdr:to>
    <xdr:cxnSp macro="">
      <xdr:nvCxnSpPr>
        <xdr:cNvPr id="135" name="直線コネクタ 134"/>
        <xdr:cNvCxnSpPr/>
      </xdr:nvCxnSpPr>
      <xdr:spPr>
        <a:xfrm flipV="1">
          <a:off x="3225800" y="10846707"/>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103051</xdr:rowOff>
    </xdr:from>
    <xdr:to>
      <xdr:col>4</xdr:col>
      <xdr:colOff>482600</xdr:colOff>
      <xdr:row>64</xdr:row>
      <xdr:rowOff>118654</xdr:rowOff>
    </xdr:to>
    <xdr:cxnSp macro="">
      <xdr:nvCxnSpPr>
        <xdr:cNvPr id="138" name="直線コネクタ 137"/>
        <xdr:cNvCxnSpPr/>
      </xdr:nvCxnSpPr>
      <xdr:spPr>
        <a:xfrm>
          <a:off x="2336800" y="10732951"/>
          <a:ext cx="8890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103051</xdr:rowOff>
    </xdr:from>
    <xdr:to>
      <xdr:col>3</xdr:col>
      <xdr:colOff>279400</xdr:colOff>
      <xdr:row>63</xdr:row>
      <xdr:rowOff>121194</xdr:rowOff>
    </xdr:to>
    <xdr:cxnSp macro="">
      <xdr:nvCxnSpPr>
        <xdr:cNvPr id="141" name="直線コネクタ 140"/>
        <xdr:cNvCxnSpPr/>
      </xdr:nvCxnSpPr>
      <xdr:spPr>
        <a:xfrm flipV="1">
          <a:off x="1447800" y="1073295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51" name="円/楕円 150"/>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18342</xdr:rowOff>
    </xdr:from>
    <xdr:ext cx="762000" cy="259045"/>
    <xdr:sp macro="" textlink="">
      <xdr:nvSpPr>
        <xdr:cNvPr id="152" name="財政構造の弾力性該当値テキスト"/>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166007</xdr:rowOff>
    </xdr:from>
    <xdr:to>
      <xdr:col>6</xdr:col>
      <xdr:colOff>50800</xdr:colOff>
      <xdr:row>63</xdr:row>
      <xdr:rowOff>96157</xdr:rowOff>
    </xdr:to>
    <xdr:sp macro="" textlink="">
      <xdr:nvSpPr>
        <xdr:cNvPr id="153" name="円/楕円 152"/>
        <xdr:cNvSpPr/>
      </xdr:nvSpPr>
      <xdr:spPr>
        <a:xfrm>
          <a:off x="4064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80934</xdr:rowOff>
    </xdr:from>
    <xdr:ext cx="736600" cy="259045"/>
    <xdr:sp macro="" textlink="">
      <xdr:nvSpPr>
        <xdr:cNvPr id="154" name="テキスト ボックス 153"/>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67854</xdr:rowOff>
    </xdr:from>
    <xdr:to>
      <xdr:col>4</xdr:col>
      <xdr:colOff>533400</xdr:colOff>
      <xdr:row>64</xdr:row>
      <xdr:rowOff>169454</xdr:rowOff>
    </xdr:to>
    <xdr:sp macro="" textlink="">
      <xdr:nvSpPr>
        <xdr:cNvPr id="155" name="円/楕円 154"/>
        <xdr:cNvSpPr/>
      </xdr:nvSpPr>
      <xdr:spPr>
        <a:xfrm>
          <a:off x="3175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154231</xdr:rowOff>
    </xdr:from>
    <xdr:ext cx="762000" cy="259045"/>
    <xdr:sp macro="" textlink="">
      <xdr:nvSpPr>
        <xdr:cNvPr id="156" name="テキスト ボックス 155"/>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52251</xdr:rowOff>
    </xdr:from>
    <xdr:to>
      <xdr:col>3</xdr:col>
      <xdr:colOff>330200</xdr:colOff>
      <xdr:row>62</xdr:row>
      <xdr:rowOff>153851</xdr:rowOff>
    </xdr:to>
    <xdr:sp macro="" textlink="">
      <xdr:nvSpPr>
        <xdr:cNvPr id="157" name="円/楕円 156"/>
        <xdr:cNvSpPr/>
      </xdr:nvSpPr>
      <xdr:spPr>
        <a:xfrm>
          <a:off x="2286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164028</xdr:rowOff>
    </xdr:from>
    <xdr:ext cx="762000" cy="259045"/>
    <xdr:sp macro="" textlink="">
      <xdr:nvSpPr>
        <xdr:cNvPr id="158" name="テキスト ボックス 157"/>
        <xdr:cNvSpPr txBox="1"/>
      </xdr:nvSpPr>
      <xdr:spPr>
        <a:xfrm>
          <a:off x="1955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70394</xdr:rowOff>
    </xdr:from>
    <xdr:to>
      <xdr:col>2</xdr:col>
      <xdr:colOff>127000</xdr:colOff>
      <xdr:row>64</xdr:row>
      <xdr:rowOff>544</xdr:rowOff>
    </xdr:to>
    <xdr:sp macro="" textlink="">
      <xdr:nvSpPr>
        <xdr:cNvPr id="159" name="円/楕円 158"/>
        <xdr:cNvSpPr/>
      </xdr:nvSpPr>
      <xdr:spPr>
        <a:xfrm>
          <a:off x="1397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156771</xdr:rowOff>
    </xdr:from>
    <xdr:ext cx="762000" cy="259045"/>
    <xdr:sp macro="" textlink="">
      <xdr:nvSpPr>
        <xdr:cNvPr id="160" name="テキスト ボックス 159"/>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[162,233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東日本大震災関連の業務終了等により物件費が減となったことにより前年度比４，５４７円の減となった。類似団体と比較しても大きく下回っている。</a:t>
          </a:r>
          <a:endParaRPr kumimoji="1" lang="en-US" altLang="ja-JP" sz="1300">
            <a:latin typeface="ＭＳ Ｐゴシック"/>
          </a:endParaRPr>
        </a:p>
        <a:p>
          <a:r>
            <a:rPr kumimoji="1" lang="ja-JP" altLang="en-US" sz="1300">
              <a:latin typeface="ＭＳ Ｐゴシック"/>
            </a:rPr>
            <a:t>　今後も指定管理者制度の導入等により民間委託を進めコスト削減に努める。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135384</xdr:rowOff>
    </xdr:from>
    <xdr:to>
      <xdr:col>7</xdr:col>
      <xdr:colOff>152400</xdr:colOff>
      <xdr:row>81</xdr:row>
      <xdr:rowOff>143222</xdr:rowOff>
    </xdr:to>
    <xdr:cxnSp macro="">
      <xdr:nvCxnSpPr>
        <xdr:cNvPr id="196" name="直線コネクタ 195"/>
        <xdr:cNvCxnSpPr/>
      </xdr:nvCxnSpPr>
      <xdr:spPr>
        <a:xfrm flipV="1">
          <a:off x="4114800" y="14022834"/>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138029</xdr:rowOff>
    </xdr:from>
    <xdr:to>
      <xdr:col>6</xdr:col>
      <xdr:colOff>0</xdr:colOff>
      <xdr:row>81</xdr:row>
      <xdr:rowOff>143222</xdr:rowOff>
    </xdr:to>
    <xdr:cxnSp macro="">
      <xdr:nvCxnSpPr>
        <xdr:cNvPr id="199" name="直線コネクタ 198"/>
        <xdr:cNvCxnSpPr/>
      </xdr:nvCxnSpPr>
      <xdr:spPr>
        <a:xfrm>
          <a:off x="3225800" y="1402547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109069</xdr:rowOff>
    </xdr:from>
    <xdr:to>
      <xdr:col>4</xdr:col>
      <xdr:colOff>482600</xdr:colOff>
      <xdr:row>81</xdr:row>
      <xdr:rowOff>138029</xdr:rowOff>
    </xdr:to>
    <xdr:cxnSp macro="">
      <xdr:nvCxnSpPr>
        <xdr:cNvPr id="202" name="直線コネクタ 201"/>
        <xdr:cNvCxnSpPr/>
      </xdr:nvCxnSpPr>
      <xdr:spPr>
        <a:xfrm>
          <a:off x="2336800" y="13996519"/>
          <a:ext cx="889000" cy="2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109069</xdr:rowOff>
    </xdr:from>
    <xdr:to>
      <xdr:col>3</xdr:col>
      <xdr:colOff>279400</xdr:colOff>
      <xdr:row>81</xdr:row>
      <xdr:rowOff>124154</xdr:rowOff>
    </xdr:to>
    <xdr:cxnSp macro="">
      <xdr:nvCxnSpPr>
        <xdr:cNvPr id="205" name="直線コネクタ 204"/>
        <xdr:cNvCxnSpPr/>
      </xdr:nvCxnSpPr>
      <xdr:spPr>
        <a:xfrm flipV="1">
          <a:off x="1447800" y="13996519"/>
          <a:ext cx="889000" cy="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84584</xdr:rowOff>
    </xdr:from>
    <xdr:to>
      <xdr:col>7</xdr:col>
      <xdr:colOff>203200</xdr:colOff>
      <xdr:row>82</xdr:row>
      <xdr:rowOff>14734</xdr:rowOff>
    </xdr:to>
    <xdr:sp macro="" textlink="">
      <xdr:nvSpPr>
        <xdr:cNvPr id="215" name="円/楕円 214"/>
        <xdr:cNvSpPr/>
      </xdr:nvSpPr>
      <xdr:spPr>
        <a:xfrm>
          <a:off x="4902200" y="139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5861</xdr:rowOff>
    </xdr:from>
    <xdr:ext cx="762000" cy="259045"/>
    <xdr:sp macro="" textlink="">
      <xdr:nvSpPr>
        <xdr:cNvPr id="216" name="人件費・物件費等の状況該当値テキスト"/>
        <xdr:cNvSpPr txBox="1"/>
      </xdr:nvSpPr>
      <xdr:spPr>
        <a:xfrm>
          <a:off x="5041900" y="138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92422</xdr:rowOff>
    </xdr:from>
    <xdr:to>
      <xdr:col>6</xdr:col>
      <xdr:colOff>50800</xdr:colOff>
      <xdr:row>82</xdr:row>
      <xdr:rowOff>22572</xdr:rowOff>
    </xdr:to>
    <xdr:sp macro="" textlink="">
      <xdr:nvSpPr>
        <xdr:cNvPr id="217" name="円/楕円 216"/>
        <xdr:cNvSpPr/>
      </xdr:nvSpPr>
      <xdr:spPr>
        <a:xfrm>
          <a:off x="4064000" y="139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32749</xdr:rowOff>
    </xdr:from>
    <xdr:ext cx="736600" cy="259045"/>
    <xdr:sp macro="" textlink="">
      <xdr:nvSpPr>
        <xdr:cNvPr id="218" name="テキスト ボックス 217"/>
        <xdr:cNvSpPr txBox="1"/>
      </xdr:nvSpPr>
      <xdr:spPr>
        <a:xfrm>
          <a:off x="3733800" y="1374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87229</xdr:rowOff>
    </xdr:from>
    <xdr:to>
      <xdr:col>4</xdr:col>
      <xdr:colOff>533400</xdr:colOff>
      <xdr:row>82</xdr:row>
      <xdr:rowOff>17379</xdr:rowOff>
    </xdr:to>
    <xdr:sp macro="" textlink="">
      <xdr:nvSpPr>
        <xdr:cNvPr id="219" name="円/楕円 218"/>
        <xdr:cNvSpPr/>
      </xdr:nvSpPr>
      <xdr:spPr>
        <a:xfrm>
          <a:off x="3175000" y="139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27556</xdr:rowOff>
    </xdr:from>
    <xdr:ext cx="762000" cy="259045"/>
    <xdr:sp macro="" textlink="">
      <xdr:nvSpPr>
        <xdr:cNvPr id="220" name="テキスト ボックス 219"/>
        <xdr:cNvSpPr txBox="1"/>
      </xdr:nvSpPr>
      <xdr:spPr>
        <a:xfrm>
          <a:off x="2844800" y="1374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58269</xdr:rowOff>
    </xdr:from>
    <xdr:to>
      <xdr:col>3</xdr:col>
      <xdr:colOff>330200</xdr:colOff>
      <xdr:row>81</xdr:row>
      <xdr:rowOff>159869</xdr:rowOff>
    </xdr:to>
    <xdr:sp macro="" textlink="">
      <xdr:nvSpPr>
        <xdr:cNvPr id="221" name="円/楕円 220"/>
        <xdr:cNvSpPr/>
      </xdr:nvSpPr>
      <xdr:spPr>
        <a:xfrm>
          <a:off x="2286000" y="139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170046</xdr:rowOff>
    </xdr:from>
    <xdr:ext cx="762000" cy="259045"/>
    <xdr:sp macro="" textlink="">
      <xdr:nvSpPr>
        <xdr:cNvPr id="222" name="テキスト ボックス 221"/>
        <xdr:cNvSpPr txBox="1"/>
      </xdr:nvSpPr>
      <xdr:spPr>
        <a:xfrm>
          <a:off x="1955800" y="137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73354</xdr:rowOff>
    </xdr:from>
    <xdr:to>
      <xdr:col>2</xdr:col>
      <xdr:colOff>127000</xdr:colOff>
      <xdr:row>82</xdr:row>
      <xdr:rowOff>3504</xdr:rowOff>
    </xdr:to>
    <xdr:sp macro="" textlink="">
      <xdr:nvSpPr>
        <xdr:cNvPr id="223" name="円/楕円 222"/>
        <xdr:cNvSpPr/>
      </xdr:nvSpPr>
      <xdr:spPr>
        <a:xfrm>
          <a:off x="1397000" y="139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13681</xdr:rowOff>
    </xdr:from>
    <xdr:ext cx="762000" cy="259045"/>
    <xdr:sp macro="" textlink="">
      <xdr:nvSpPr>
        <xdr:cNvPr id="224" name="テキスト ボックス 223"/>
        <xdr:cNvSpPr txBox="1"/>
      </xdr:nvSpPr>
      <xdr:spPr>
        <a:xfrm>
          <a:off x="1066800" y="1372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給与の特例減額実施や職員評価制度の実質的な運用見送り等により給与体系の見直しが遅れているため、類似団体と比較すると大きく下回っている。</a:t>
          </a:r>
          <a:endParaRPr kumimoji="1" lang="en-US" altLang="ja-JP" sz="1300">
            <a:latin typeface="ＭＳ Ｐゴシック"/>
          </a:endParaRPr>
        </a:p>
        <a:p>
          <a:r>
            <a:rPr kumimoji="1" lang="ja-JP" altLang="en-US" sz="1300">
              <a:latin typeface="ＭＳ Ｐゴシック"/>
            </a:rPr>
            <a:t>　今後は、給与水準の適正維持に努める。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86</xdr:row>
      <xdr:rowOff>29211</xdr:rowOff>
    </xdr:to>
    <xdr:cxnSp macro="">
      <xdr:nvCxnSpPr>
        <xdr:cNvPr id="258" name="直線コネクタ 257"/>
        <xdr:cNvCxnSpPr/>
      </xdr:nvCxnSpPr>
      <xdr:spPr>
        <a:xfrm flipV="1">
          <a:off x="16179800" y="14283266"/>
          <a:ext cx="838200" cy="49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149861</xdr:rowOff>
    </xdr:to>
    <xdr:cxnSp macro="">
      <xdr:nvCxnSpPr>
        <xdr:cNvPr id="261" name="直線コネクタ 260"/>
        <xdr:cNvCxnSpPr/>
      </xdr:nvCxnSpPr>
      <xdr:spPr>
        <a:xfrm flipV="1">
          <a:off x="15290800" y="147739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149861</xdr:rowOff>
    </xdr:to>
    <xdr:cxnSp macro="">
      <xdr:nvCxnSpPr>
        <xdr:cNvPr id="264" name="直線コネクタ 263"/>
        <xdr:cNvCxnSpPr/>
      </xdr:nvCxnSpPr>
      <xdr:spPr>
        <a:xfrm>
          <a:off x="14401800" y="14162616"/>
          <a:ext cx="889000" cy="7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82</xdr:row>
      <xdr:rowOff>103716</xdr:rowOff>
    </xdr:to>
    <xdr:cxnSp macro="">
      <xdr:nvCxnSpPr>
        <xdr:cNvPr id="267" name="直線コネクタ 266"/>
        <xdr:cNvCxnSpPr/>
      </xdr:nvCxnSpPr>
      <xdr:spPr>
        <a:xfrm>
          <a:off x="13512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9" name="円/楕円 278"/>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80" name="テキスト ボックス 279"/>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81" name="円/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39388</xdr:rowOff>
    </xdr:from>
    <xdr:ext cx="762000" cy="259045"/>
    <xdr:sp macro="" textlink="">
      <xdr:nvSpPr>
        <xdr:cNvPr id="282" name="テキスト ボックス 281"/>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83" name="円/楕円 282"/>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4" name="テキスト ボックス 283"/>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85" name="円/楕円 284"/>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86" name="テキスト ボックス 285"/>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職員数は定数削減を図ってきたが、人口も減少しており前年度より微減となった。類似団体と比較しても下回っている。</a:t>
          </a:r>
          <a:endParaRPr kumimoji="1" lang="en-US" altLang="ja-JP" sz="1300">
            <a:latin typeface="ＭＳ Ｐゴシック"/>
          </a:endParaRPr>
        </a:p>
        <a:p>
          <a:r>
            <a:rPr kumimoji="1" lang="ja-JP" altLang="en-US" sz="1300">
              <a:latin typeface="ＭＳ Ｐゴシック"/>
            </a:rPr>
            <a:t>　今後も民間委託等を推進しながら、適正な定員管理に努める。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59630</xdr:rowOff>
    </xdr:from>
    <xdr:to>
      <xdr:col>24</xdr:col>
      <xdr:colOff>558800</xdr:colOff>
      <xdr:row>61</xdr:row>
      <xdr:rowOff>76865</xdr:rowOff>
    </xdr:to>
    <xdr:cxnSp macro="">
      <xdr:nvCxnSpPr>
        <xdr:cNvPr id="323" name="直線コネクタ 322"/>
        <xdr:cNvCxnSpPr/>
      </xdr:nvCxnSpPr>
      <xdr:spPr>
        <a:xfrm flipV="1">
          <a:off x="16179800" y="1051808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2177</xdr:rowOff>
    </xdr:from>
    <xdr:to>
      <xdr:col>23</xdr:col>
      <xdr:colOff>406400</xdr:colOff>
      <xdr:row>61</xdr:row>
      <xdr:rowOff>76865</xdr:rowOff>
    </xdr:to>
    <xdr:cxnSp macro="">
      <xdr:nvCxnSpPr>
        <xdr:cNvPr id="326" name="直線コネクタ 325"/>
        <xdr:cNvCxnSpPr/>
      </xdr:nvCxnSpPr>
      <xdr:spPr>
        <a:xfrm>
          <a:off x="15290800" y="10460627"/>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171329</xdr:rowOff>
    </xdr:from>
    <xdr:to>
      <xdr:col>22</xdr:col>
      <xdr:colOff>203200</xdr:colOff>
      <xdr:row>61</xdr:row>
      <xdr:rowOff>2177</xdr:rowOff>
    </xdr:to>
    <xdr:cxnSp macro="">
      <xdr:nvCxnSpPr>
        <xdr:cNvPr id="329" name="直線コネクタ 328"/>
        <xdr:cNvCxnSpPr/>
      </xdr:nvCxnSpPr>
      <xdr:spPr>
        <a:xfrm>
          <a:off x="14401800" y="1045832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129963</xdr:rowOff>
    </xdr:from>
    <xdr:to>
      <xdr:col>21</xdr:col>
      <xdr:colOff>0</xdr:colOff>
      <xdr:row>60</xdr:row>
      <xdr:rowOff>171329</xdr:rowOff>
    </xdr:to>
    <xdr:cxnSp macro="">
      <xdr:nvCxnSpPr>
        <xdr:cNvPr id="332" name="直線コネクタ 331"/>
        <xdr:cNvCxnSpPr/>
      </xdr:nvCxnSpPr>
      <xdr:spPr>
        <a:xfrm>
          <a:off x="13512800" y="1041696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8830</xdr:rowOff>
    </xdr:from>
    <xdr:to>
      <xdr:col>24</xdr:col>
      <xdr:colOff>609600</xdr:colOff>
      <xdr:row>61</xdr:row>
      <xdr:rowOff>110430</xdr:rowOff>
    </xdr:to>
    <xdr:sp macro="" textlink="">
      <xdr:nvSpPr>
        <xdr:cNvPr id="342" name="円/楕円 341"/>
        <xdr:cNvSpPr/>
      </xdr:nvSpPr>
      <xdr:spPr>
        <a:xfrm>
          <a:off x="169672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25357</xdr:rowOff>
    </xdr:from>
    <xdr:ext cx="762000" cy="259045"/>
    <xdr:sp macro="" textlink="">
      <xdr:nvSpPr>
        <xdr:cNvPr id="343" name="定員管理の状況該当値テキスト"/>
        <xdr:cNvSpPr txBox="1"/>
      </xdr:nvSpPr>
      <xdr:spPr>
        <a:xfrm>
          <a:off x="17106900" y="103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26065</xdr:rowOff>
    </xdr:from>
    <xdr:to>
      <xdr:col>23</xdr:col>
      <xdr:colOff>457200</xdr:colOff>
      <xdr:row>61</xdr:row>
      <xdr:rowOff>127665</xdr:rowOff>
    </xdr:to>
    <xdr:sp macro="" textlink="">
      <xdr:nvSpPr>
        <xdr:cNvPr id="344" name="円/楕円 343"/>
        <xdr:cNvSpPr/>
      </xdr:nvSpPr>
      <xdr:spPr>
        <a:xfrm>
          <a:off x="16129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137842</xdr:rowOff>
    </xdr:from>
    <xdr:ext cx="736600" cy="259045"/>
    <xdr:sp macro="" textlink="">
      <xdr:nvSpPr>
        <xdr:cNvPr id="345" name="テキスト ボックス 344"/>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6" name="円/楕円 345"/>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47" name="テキスト ボックス 346"/>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120529</xdr:rowOff>
    </xdr:from>
    <xdr:to>
      <xdr:col>21</xdr:col>
      <xdr:colOff>50800</xdr:colOff>
      <xdr:row>61</xdr:row>
      <xdr:rowOff>50679</xdr:rowOff>
    </xdr:to>
    <xdr:sp macro="" textlink="">
      <xdr:nvSpPr>
        <xdr:cNvPr id="348" name="円/楕円 347"/>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60856</xdr:rowOff>
    </xdr:from>
    <xdr:ext cx="762000" cy="259045"/>
    <xdr:sp macro="" textlink="">
      <xdr:nvSpPr>
        <xdr:cNvPr id="349" name="テキスト ボックス 348"/>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79163</xdr:rowOff>
    </xdr:from>
    <xdr:to>
      <xdr:col>19</xdr:col>
      <xdr:colOff>533400</xdr:colOff>
      <xdr:row>61</xdr:row>
      <xdr:rowOff>9313</xdr:rowOff>
    </xdr:to>
    <xdr:sp macro="" textlink="">
      <xdr:nvSpPr>
        <xdr:cNvPr id="350" name="円/楕円 349"/>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19490</xdr:rowOff>
    </xdr:from>
    <xdr:ext cx="762000" cy="259045"/>
    <xdr:sp macro="" textlink="">
      <xdr:nvSpPr>
        <xdr:cNvPr id="351" name="テキスト ボックス 35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類似団体より０．８ポイント上回っているが、</a:t>
          </a:r>
          <a:r>
            <a:rPr kumimoji="1" lang="ja-JP" altLang="ja-JP" sz="1300">
              <a:solidFill>
                <a:schemeClr val="dk1"/>
              </a:solidFill>
              <a:effectLst/>
              <a:latin typeface="+mn-lt"/>
              <a:ea typeface="+mn-ea"/>
              <a:cs typeface="+mn-cs"/>
            </a:rPr>
            <a:t>前年度比１ポイント</a:t>
          </a:r>
          <a:r>
            <a:rPr kumimoji="1" lang="ja-JP" altLang="en-US" sz="1300">
              <a:solidFill>
                <a:schemeClr val="dk1"/>
              </a:solidFill>
              <a:effectLst/>
              <a:latin typeface="+mn-lt"/>
              <a:ea typeface="+mn-ea"/>
              <a:cs typeface="+mn-cs"/>
            </a:rPr>
            <a:t>下回った。</a:t>
          </a:r>
          <a:r>
            <a:rPr kumimoji="1" lang="ja-JP" altLang="en-US" sz="1300">
              <a:latin typeface="ＭＳ Ｐゴシック"/>
            </a:rPr>
            <a:t>地方債の新規発行の抑制等によるもので、今後も引き続き水準を抑える。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41</xdr:row>
      <xdr:rowOff>140546</xdr:rowOff>
    </xdr:to>
    <xdr:cxnSp macro="">
      <xdr:nvCxnSpPr>
        <xdr:cNvPr id="385" name="直線コネクタ 384"/>
        <xdr:cNvCxnSpPr/>
      </xdr:nvCxnSpPr>
      <xdr:spPr>
        <a:xfrm flipV="1">
          <a:off x="16179800" y="70895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65617</xdr:rowOff>
    </xdr:to>
    <xdr:cxnSp macro="">
      <xdr:nvCxnSpPr>
        <xdr:cNvPr id="388" name="直線コネクタ 387"/>
        <xdr:cNvCxnSpPr/>
      </xdr:nvCxnSpPr>
      <xdr:spPr>
        <a:xfrm flipV="1">
          <a:off x="15290800" y="71699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81704</xdr:rowOff>
    </xdr:to>
    <xdr:cxnSp macro="">
      <xdr:nvCxnSpPr>
        <xdr:cNvPr id="391" name="直線コネクタ 390"/>
        <xdr:cNvCxnSpPr/>
      </xdr:nvCxnSpPr>
      <xdr:spPr>
        <a:xfrm flipV="1">
          <a:off x="14401800" y="72665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42</xdr:row>
      <xdr:rowOff>113877</xdr:rowOff>
    </xdr:to>
    <xdr:cxnSp macro="">
      <xdr:nvCxnSpPr>
        <xdr:cNvPr id="394" name="直線コネクタ 393"/>
        <xdr:cNvCxnSpPr/>
      </xdr:nvCxnSpPr>
      <xdr:spPr>
        <a:xfrm flipV="1">
          <a:off x="13512800" y="728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404" name="円/楕円 403"/>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152840</xdr:rowOff>
    </xdr:from>
    <xdr:ext cx="762000" cy="259045"/>
    <xdr:sp macro="" textlink="">
      <xdr:nvSpPr>
        <xdr:cNvPr id="405"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6" name="円/楕円 405"/>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407" name="テキスト ボックス 40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8" name="円/楕円 407"/>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9" name="テキスト ボックス 40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10" name="円/楕円 409"/>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117281</xdr:rowOff>
    </xdr:from>
    <xdr:ext cx="762000" cy="259045"/>
    <xdr:sp macro="" textlink="">
      <xdr:nvSpPr>
        <xdr:cNvPr id="411" name="テキスト ボックス 410"/>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12" name="円/楕円 411"/>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13" name="テキスト ボックス 412"/>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類似団体と比較すると１６．８ポイント上回っているが、</a:t>
          </a:r>
          <a:r>
            <a:rPr kumimoji="1" lang="ja-JP" altLang="ja-JP" sz="1300">
              <a:solidFill>
                <a:schemeClr val="dk1"/>
              </a:solidFill>
              <a:effectLst/>
              <a:latin typeface="+mn-lt"/>
              <a:ea typeface="+mn-ea"/>
              <a:cs typeface="+mn-cs"/>
            </a:rPr>
            <a:t>前年度比４．５ポイント改善された</a:t>
          </a:r>
          <a:r>
            <a:rPr kumimoji="1" lang="ja-JP" altLang="en-US" sz="1300">
              <a:latin typeface="ＭＳ Ｐゴシック"/>
            </a:rPr>
            <a:t>。地方債の新規借入抑制等により地方債残高の減によるものと思われる。　今後も公債費等の削減等による行財政改革を進め財政の健全化に努める。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98933</xdr:rowOff>
    </xdr:from>
    <xdr:to>
      <xdr:col>24</xdr:col>
      <xdr:colOff>558800</xdr:colOff>
      <xdr:row>15</xdr:row>
      <xdr:rowOff>135128</xdr:rowOff>
    </xdr:to>
    <xdr:cxnSp macro="">
      <xdr:nvCxnSpPr>
        <xdr:cNvPr id="447" name="直線コネクタ 446"/>
        <xdr:cNvCxnSpPr/>
      </xdr:nvCxnSpPr>
      <xdr:spPr>
        <a:xfrm flipV="1">
          <a:off x="16179800" y="267068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135128</xdr:rowOff>
    </xdr:from>
    <xdr:to>
      <xdr:col>23</xdr:col>
      <xdr:colOff>406400</xdr:colOff>
      <xdr:row>16</xdr:row>
      <xdr:rowOff>154305</xdr:rowOff>
    </xdr:to>
    <xdr:cxnSp macro="">
      <xdr:nvCxnSpPr>
        <xdr:cNvPr id="450" name="直線コネクタ 449"/>
        <xdr:cNvCxnSpPr/>
      </xdr:nvCxnSpPr>
      <xdr:spPr>
        <a:xfrm flipV="1">
          <a:off x="15290800" y="2706878"/>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135001</xdr:rowOff>
    </xdr:from>
    <xdr:to>
      <xdr:col>22</xdr:col>
      <xdr:colOff>203200</xdr:colOff>
      <xdr:row>16</xdr:row>
      <xdr:rowOff>154305</xdr:rowOff>
    </xdr:to>
    <xdr:cxnSp macro="">
      <xdr:nvCxnSpPr>
        <xdr:cNvPr id="453" name="直線コネクタ 452"/>
        <xdr:cNvCxnSpPr/>
      </xdr:nvCxnSpPr>
      <xdr:spPr>
        <a:xfrm>
          <a:off x="14401800" y="287820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135001</xdr:rowOff>
    </xdr:from>
    <xdr:to>
      <xdr:col>21</xdr:col>
      <xdr:colOff>0</xdr:colOff>
      <xdr:row>17</xdr:row>
      <xdr:rowOff>114766</xdr:rowOff>
    </xdr:to>
    <xdr:cxnSp macro="">
      <xdr:nvCxnSpPr>
        <xdr:cNvPr id="456" name="直線コネクタ 455"/>
        <xdr:cNvCxnSpPr/>
      </xdr:nvCxnSpPr>
      <xdr:spPr>
        <a:xfrm flipV="1">
          <a:off x="13512800" y="2878201"/>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66" name="円/楕円 465"/>
        <xdr:cNvSpPr/>
      </xdr:nvSpPr>
      <xdr:spPr>
        <a:xfrm>
          <a:off x="169672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20210</xdr:rowOff>
    </xdr:from>
    <xdr:ext cx="762000" cy="259045"/>
    <xdr:sp macro="" textlink="">
      <xdr:nvSpPr>
        <xdr:cNvPr id="467" name="将来負担の状況該当値テキスト"/>
        <xdr:cNvSpPr txBox="1"/>
      </xdr:nvSpPr>
      <xdr:spPr>
        <a:xfrm>
          <a:off x="17106900" y="25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84328</xdr:rowOff>
    </xdr:from>
    <xdr:to>
      <xdr:col>23</xdr:col>
      <xdr:colOff>457200</xdr:colOff>
      <xdr:row>16</xdr:row>
      <xdr:rowOff>14478</xdr:rowOff>
    </xdr:to>
    <xdr:sp macro="" textlink="">
      <xdr:nvSpPr>
        <xdr:cNvPr id="468" name="円/楕円 467"/>
        <xdr:cNvSpPr/>
      </xdr:nvSpPr>
      <xdr:spPr>
        <a:xfrm>
          <a:off x="16129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170705</xdr:rowOff>
    </xdr:from>
    <xdr:ext cx="736600" cy="259045"/>
    <xdr:sp macro="" textlink="">
      <xdr:nvSpPr>
        <xdr:cNvPr id="469" name="テキスト ボックス 468"/>
        <xdr:cNvSpPr txBox="1"/>
      </xdr:nvSpPr>
      <xdr:spPr>
        <a:xfrm>
          <a:off x="15798800" y="27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103505</xdr:rowOff>
    </xdr:from>
    <xdr:to>
      <xdr:col>22</xdr:col>
      <xdr:colOff>254000</xdr:colOff>
      <xdr:row>17</xdr:row>
      <xdr:rowOff>33655</xdr:rowOff>
    </xdr:to>
    <xdr:sp macro="" textlink="">
      <xdr:nvSpPr>
        <xdr:cNvPr id="470" name="円/楕円 469"/>
        <xdr:cNvSpPr/>
      </xdr:nvSpPr>
      <xdr:spPr>
        <a:xfrm>
          <a:off x="15240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71" name="テキスト ボックス 470"/>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84201</xdr:rowOff>
    </xdr:from>
    <xdr:to>
      <xdr:col>21</xdr:col>
      <xdr:colOff>50800</xdr:colOff>
      <xdr:row>17</xdr:row>
      <xdr:rowOff>14351</xdr:rowOff>
    </xdr:to>
    <xdr:sp macro="" textlink="">
      <xdr:nvSpPr>
        <xdr:cNvPr id="472" name="円/楕円 471"/>
        <xdr:cNvSpPr/>
      </xdr:nvSpPr>
      <xdr:spPr>
        <a:xfrm>
          <a:off x="14351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170578</xdr:rowOff>
    </xdr:from>
    <xdr:ext cx="762000" cy="259045"/>
    <xdr:sp macro="" textlink="">
      <xdr:nvSpPr>
        <xdr:cNvPr id="473" name="テキスト ボックス 472"/>
        <xdr:cNvSpPr txBox="1"/>
      </xdr:nvSpPr>
      <xdr:spPr>
        <a:xfrm>
          <a:off x="14020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63966</xdr:rowOff>
    </xdr:from>
    <xdr:to>
      <xdr:col>19</xdr:col>
      <xdr:colOff>533400</xdr:colOff>
      <xdr:row>17</xdr:row>
      <xdr:rowOff>165566</xdr:rowOff>
    </xdr:to>
    <xdr:sp macro="" textlink="">
      <xdr:nvSpPr>
        <xdr:cNvPr id="474" name="円/楕円 473"/>
        <xdr:cNvSpPr/>
      </xdr:nvSpPr>
      <xdr:spPr>
        <a:xfrm>
          <a:off x="13462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150343</xdr:rowOff>
    </xdr:from>
    <xdr:ext cx="762000" cy="259045"/>
    <xdr:sp macro="" textlink="">
      <xdr:nvSpPr>
        <xdr:cNvPr id="475" name="テキスト ボックス 474"/>
        <xdr:cNvSpPr txBox="1"/>
      </xdr:nvSpPr>
      <xdr:spPr>
        <a:xfrm>
          <a:off x="13131800" y="306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8,748
8,712
82.02
5,728,194
5,192,086
386,181
3,008,486
4,408,714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37.3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ja-JP" altLang="ja-JP" sz="1300">
              <a:solidFill>
                <a:schemeClr val="dk1"/>
              </a:solidFill>
              <a:effectLst/>
              <a:latin typeface="+mn-lt"/>
              <a:ea typeface="+mn-ea"/>
              <a:cs typeface="+mn-cs"/>
            </a:rPr>
            <a:t>平成２１年度と比較すると１．２ポイント下回っている</a:t>
          </a:r>
          <a:r>
            <a:rPr kumimoji="1" lang="ja-JP" altLang="en-US" sz="1300">
              <a:solidFill>
                <a:schemeClr val="dk1"/>
              </a:solidFill>
              <a:effectLst/>
              <a:latin typeface="+mn-lt"/>
              <a:ea typeface="+mn-ea"/>
              <a:cs typeface="+mn-cs"/>
            </a:rPr>
            <a:t>が、</a:t>
          </a:r>
          <a:r>
            <a:rPr kumimoji="1" lang="ja-JP" altLang="en-US" sz="1300">
              <a:latin typeface="ＭＳ Ｐゴシック"/>
            </a:rPr>
            <a:t>類似団体と比較すると３．０ポイント上回っている。採用職員の増によるものと思われる。</a:t>
          </a:r>
          <a:endParaRPr kumimoji="1" lang="en-US" altLang="ja-JP" sz="1300">
            <a:latin typeface="ＭＳ Ｐゴシック"/>
          </a:endParaRPr>
        </a:p>
        <a:p>
          <a:r>
            <a:rPr kumimoji="1" lang="ja-JP" altLang="en-US" sz="1300">
              <a:latin typeface="ＭＳ Ｐゴシック"/>
            </a:rPr>
            <a:t>　今後は適切な定員管理により人件費の抑制に努める。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148227</xdr:rowOff>
    </xdr:to>
    <xdr:cxnSp macro="">
      <xdr:nvCxnSpPr>
        <xdr:cNvPr id="66" name="直線コネクタ 65"/>
        <xdr:cNvCxnSpPr/>
      </xdr:nvCxnSpPr>
      <xdr:spPr>
        <a:xfrm>
          <a:off x="3987800" y="64820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154758</xdr:rowOff>
    </xdr:to>
    <xdr:cxnSp macro="">
      <xdr:nvCxnSpPr>
        <xdr:cNvPr id="69" name="直線コネクタ 68"/>
        <xdr:cNvCxnSpPr/>
      </xdr:nvCxnSpPr>
      <xdr:spPr>
        <a:xfrm flipV="1">
          <a:off x="3098800" y="64820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89444</xdr:rowOff>
    </xdr:from>
    <xdr:to>
      <xdr:col>4</xdr:col>
      <xdr:colOff>346075</xdr:colOff>
      <xdr:row>37</xdr:row>
      <xdr:rowOff>154758</xdr:rowOff>
    </xdr:to>
    <xdr:cxnSp macro="">
      <xdr:nvCxnSpPr>
        <xdr:cNvPr id="72" name="直線コネクタ 71"/>
        <xdr:cNvCxnSpPr/>
      </xdr:nvCxnSpPr>
      <xdr:spPr>
        <a:xfrm>
          <a:off x="2209800" y="6433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89444</xdr:rowOff>
    </xdr:from>
    <xdr:to>
      <xdr:col>3</xdr:col>
      <xdr:colOff>142875</xdr:colOff>
      <xdr:row>38</xdr:row>
      <xdr:rowOff>15966</xdr:rowOff>
    </xdr:to>
    <xdr:cxnSp macro="">
      <xdr:nvCxnSpPr>
        <xdr:cNvPr id="75" name="直線コネクタ 74"/>
        <xdr:cNvCxnSpPr/>
      </xdr:nvCxnSpPr>
      <xdr:spPr>
        <a:xfrm flipV="1">
          <a:off x="1320800" y="64330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97427</xdr:rowOff>
    </xdr:from>
    <xdr:to>
      <xdr:col>7</xdr:col>
      <xdr:colOff>66675</xdr:colOff>
      <xdr:row>38</xdr:row>
      <xdr:rowOff>27577</xdr:rowOff>
    </xdr:to>
    <xdr:sp macro="" textlink="">
      <xdr:nvSpPr>
        <xdr:cNvPr id="85" name="円/楕円 84"/>
        <xdr:cNvSpPr/>
      </xdr:nvSpPr>
      <xdr:spPr>
        <a:xfrm>
          <a:off x="4775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69504</xdr:rowOff>
    </xdr:from>
    <xdr:ext cx="762000" cy="259045"/>
    <xdr:sp macro="" textlink="">
      <xdr:nvSpPr>
        <xdr:cNvPr id="86" name="人件費該当値テキスト"/>
        <xdr:cNvSpPr txBox="1"/>
      </xdr:nvSpPr>
      <xdr:spPr>
        <a:xfrm>
          <a:off x="4914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103958</xdr:rowOff>
    </xdr:from>
    <xdr:to>
      <xdr:col>4</xdr:col>
      <xdr:colOff>396875</xdr:colOff>
      <xdr:row>38</xdr:row>
      <xdr:rowOff>34108</xdr:rowOff>
    </xdr:to>
    <xdr:sp macro="" textlink="">
      <xdr:nvSpPr>
        <xdr:cNvPr id="89" name="円/楕円 88"/>
        <xdr:cNvSpPr/>
      </xdr:nvSpPr>
      <xdr:spPr>
        <a:xfrm>
          <a:off x="3048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18886</xdr:rowOff>
    </xdr:from>
    <xdr:ext cx="762000" cy="259045"/>
    <xdr:sp macro="" textlink="">
      <xdr:nvSpPr>
        <xdr:cNvPr id="90" name="テキスト ボックス 89"/>
        <xdr:cNvSpPr txBox="1"/>
      </xdr:nvSpPr>
      <xdr:spPr>
        <a:xfrm>
          <a:off x="2717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38644</xdr:rowOff>
    </xdr:from>
    <xdr:to>
      <xdr:col>3</xdr:col>
      <xdr:colOff>193675</xdr:colOff>
      <xdr:row>37</xdr:row>
      <xdr:rowOff>140244</xdr:rowOff>
    </xdr:to>
    <xdr:sp macro="" textlink="">
      <xdr:nvSpPr>
        <xdr:cNvPr id="91" name="円/楕円 90"/>
        <xdr:cNvSpPr/>
      </xdr:nvSpPr>
      <xdr:spPr>
        <a:xfrm>
          <a:off x="2159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125021</xdr:rowOff>
    </xdr:from>
    <xdr:ext cx="762000" cy="259045"/>
    <xdr:sp macro="" textlink="">
      <xdr:nvSpPr>
        <xdr:cNvPr id="92" name="テキスト ボックス 91"/>
        <xdr:cNvSpPr txBox="1"/>
      </xdr:nvSpPr>
      <xdr:spPr>
        <a:xfrm>
          <a:off x="1828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136616</xdr:rowOff>
    </xdr:from>
    <xdr:to>
      <xdr:col>1</xdr:col>
      <xdr:colOff>676275</xdr:colOff>
      <xdr:row>38</xdr:row>
      <xdr:rowOff>66766</xdr:rowOff>
    </xdr:to>
    <xdr:sp macro="" textlink="">
      <xdr:nvSpPr>
        <xdr:cNvPr id="93" name="円/楕円 92"/>
        <xdr:cNvSpPr/>
      </xdr:nvSpPr>
      <xdr:spPr>
        <a:xfrm>
          <a:off x="1270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51543</xdr:rowOff>
    </xdr:from>
    <xdr:ext cx="762000" cy="259045"/>
    <xdr:sp macro="" textlink="">
      <xdr:nvSpPr>
        <xdr:cNvPr id="94" name="テキスト ボックス 93"/>
        <xdr:cNvSpPr txBox="1"/>
      </xdr:nvSpPr>
      <xdr:spPr>
        <a:xfrm>
          <a:off x="939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a:t>
          </a:r>
          <a:r>
            <a:rPr kumimoji="1" lang="ja-JP" altLang="ja-JP" sz="1300">
              <a:solidFill>
                <a:schemeClr val="dk1"/>
              </a:solidFill>
              <a:effectLst/>
              <a:latin typeface="+mn-lt"/>
              <a:ea typeface="+mn-ea"/>
              <a:cs typeface="+mn-cs"/>
            </a:rPr>
            <a:t>類似団体と比較すると１．５ポイント下回っている</a:t>
          </a:r>
          <a:r>
            <a:rPr kumimoji="1" lang="ja-JP" altLang="en-US" sz="1300">
              <a:solidFill>
                <a:schemeClr val="dk1"/>
              </a:solidFill>
              <a:effectLst/>
              <a:latin typeface="+mn-lt"/>
              <a:ea typeface="+mn-ea"/>
              <a:cs typeface="+mn-cs"/>
            </a:rPr>
            <a:t>が、</a:t>
          </a:r>
          <a:r>
            <a:rPr kumimoji="1" lang="ja-JP" altLang="en-US" sz="1300">
              <a:latin typeface="ＭＳ Ｐゴシック"/>
            </a:rPr>
            <a:t>前年度と比較すると０．７ポイント増加した。</a:t>
          </a:r>
          <a:endParaRPr kumimoji="1" lang="en-US" altLang="ja-JP" sz="1300">
            <a:latin typeface="ＭＳ Ｐゴシック"/>
          </a:endParaRPr>
        </a:p>
        <a:p>
          <a:r>
            <a:rPr kumimoji="1" lang="ja-JP" altLang="en-US" sz="1300">
              <a:latin typeface="ＭＳ Ｐゴシック"/>
            </a:rPr>
            <a:t>　要因としては、新基幹系システム導入並びに施設管理業務を民間委託したこと等によるものである。</a:t>
          </a:r>
          <a:endParaRPr kumimoji="1" lang="en-US" altLang="ja-JP" sz="1300">
            <a:latin typeface="ＭＳ Ｐゴシック"/>
          </a:endParaRPr>
        </a:p>
        <a:p>
          <a:r>
            <a:rPr kumimoji="1" lang="ja-JP" altLang="en-US" sz="1300">
              <a:latin typeface="ＭＳ Ｐゴシック"/>
            </a:rPr>
            <a:t>　今後、事務事業の見直しなどにより削減に努める。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130810</xdr:rowOff>
    </xdr:to>
    <xdr:cxnSp macro="">
      <xdr:nvCxnSpPr>
        <xdr:cNvPr id="127" name="直線コネクタ 126"/>
        <xdr:cNvCxnSpPr/>
      </xdr:nvCxnSpPr>
      <xdr:spPr>
        <a:xfrm>
          <a:off x="15671800" y="264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77470</xdr:rowOff>
    </xdr:to>
    <xdr:cxnSp macro="">
      <xdr:nvCxnSpPr>
        <xdr:cNvPr id="130" name="直線コネクタ 129"/>
        <xdr:cNvCxnSpPr/>
      </xdr:nvCxnSpPr>
      <xdr:spPr>
        <a:xfrm>
          <a:off x="14782800" y="258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31750</xdr:rowOff>
    </xdr:to>
    <xdr:cxnSp macro="">
      <xdr:nvCxnSpPr>
        <xdr:cNvPr id="133" name="直線コネクタ 132"/>
        <xdr:cNvCxnSpPr/>
      </xdr:nvCxnSpPr>
      <xdr:spPr>
        <a:xfrm flipV="1">
          <a:off x="13893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31750</xdr:rowOff>
    </xdr:to>
    <xdr:cxnSp macro="">
      <xdr:nvCxnSpPr>
        <xdr:cNvPr id="136" name="直線コネクタ 135"/>
        <xdr:cNvCxnSpPr/>
      </xdr:nvCxnSpPr>
      <xdr:spPr>
        <a:xfrm>
          <a:off x="13004800" y="258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6" name="円/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8" name="円/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50" name="円/楕円 149"/>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51" name="テキスト ボックス 150"/>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4" name="円/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扶助費は類似団体と比較すると１．６ポイント上回っており、前年度と比較しても０．７ポイント上回っている。子育て関連費等の増によるものと思われる。</a:t>
          </a:r>
          <a:endParaRPr kumimoji="1" lang="en-US" altLang="ja-JP" sz="1300">
            <a:latin typeface="ＭＳ Ｐゴシック"/>
          </a:endParaRPr>
        </a:p>
        <a:p>
          <a:r>
            <a:rPr kumimoji="1" lang="ja-JP" altLang="en-US" sz="1300">
              <a:latin typeface="ＭＳ Ｐゴシック"/>
            </a:rPr>
            <a:t>　今後も障害者自立支援給付費並びに子育て関連費の増が見込まれることから、給付の適正化を図り、上昇傾向に歯止めをかけるように努める。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58420</xdr:rowOff>
    </xdr:to>
    <xdr:cxnSp macro="">
      <xdr:nvCxnSpPr>
        <xdr:cNvPr id="186" name="直線コネクタ 185"/>
        <xdr:cNvCxnSpPr/>
      </xdr:nvCxnSpPr>
      <xdr:spPr>
        <a:xfrm>
          <a:off x="3987800" y="984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69850</xdr:rowOff>
    </xdr:to>
    <xdr:cxnSp macro="">
      <xdr:nvCxnSpPr>
        <xdr:cNvPr id="189" name="直線コネクタ 188"/>
        <xdr:cNvCxnSpPr/>
      </xdr:nvCxnSpPr>
      <xdr:spPr>
        <a:xfrm>
          <a:off x="3098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1270</xdr:rowOff>
    </xdr:to>
    <xdr:cxnSp macro="">
      <xdr:nvCxnSpPr>
        <xdr:cNvPr id="192" name="直線コネクタ 191"/>
        <xdr:cNvCxnSpPr/>
      </xdr:nvCxnSpPr>
      <xdr:spPr>
        <a:xfrm>
          <a:off x="2209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81280</xdr:rowOff>
    </xdr:from>
    <xdr:to>
      <xdr:col>3</xdr:col>
      <xdr:colOff>142875</xdr:colOff>
      <xdr:row>56</xdr:row>
      <xdr:rowOff>149860</xdr:rowOff>
    </xdr:to>
    <xdr:cxnSp macro="">
      <xdr:nvCxnSpPr>
        <xdr:cNvPr id="195" name="直線コネクタ 194"/>
        <xdr:cNvCxnSpPr/>
      </xdr:nvCxnSpPr>
      <xdr:spPr>
        <a:xfrm>
          <a:off x="1320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xdr:rowOff>
    </xdr:from>
    <xdr:to>
      <xdr:col>7</xdr:col>
      <xdr:colOff>66675</xdr:colOff>
      <xdr:row>58</xdr:row>
      <xdr:rowOff>109220</xdr:rowOff>
    </xdr:to>
    <xdr:sp macro="" textlink="">
      <xdr:nvSpPr>
        <xdr:cNvPr id="205" name="円/楕円 204"/>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151147</xdr:rowOff>
    </xdr:from>
    <xdr:ext cx="762000" cy="259045"/>
    <xdr:sp macro="" textlink="">
      <xdr:nvSpPr>
        <xdr:cNvPr id="206"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7" name="円/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121920</xdr:rowOff>
    </xdr:from>
    <xdr:to>
      <xdr:col>4</xdr:col>
      <xdr:colOff>396875</xdr:colOff>
      <xdr:row>57</xdr:row>
      <xdr:rowOff>52070</xdr:rowOff>
    </xdr:to>
    <xdr:sp macro="" textlink="">
      <xdr:nvSpPr>
        <xdr:cNvPr id="209" name="円/楕円 208"/>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210" name="テキスト ボックス 20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11" name="円/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13" name="円/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その他は類似団体と比較して４．２ポイント上回っており、平成２２年度と比較すると２．３ポイント増加した。　</a:t>
          </a:r>
          <a:endParaRPr kumimoji="1" lang="en-US" altLang="ja-JP" sz="1300">
            <a:latin typeface="ＭＳ Ｐゴシック"/>
          </a:endParaRPr>
        </a:p>
        <a:p>
          <a:r>
            <a:rPr kumimoji="1" lang="ja-JP" altLang="en-US" sz="1300">
              <a:latin typeface="ＭＳ Ｐゴシック"/>
            </a:rPr>
            <a:t>　要因としては、各種特別会計への繰出金の増加によるもので、特に介護保険特別会計への繰出金は増加傾向にあり、予防事業の充実等により給付費の抑制に努める。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81280</xdr:rowOff>
    </xdr:to>
    <xdr:cxnSp macro="">
      <xdr:nvCxnSpPr>
        <xdr:cNvPr id="244" name="直線コネクタ 243"/>
        <xdr:cNvCxnSpPr/>
      </xdr:nvCxnSpPr>
      <xdr:spPr>
        <a:xfrm flipV="1">
          <a:off x="15671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59</xdr:row>
      <xdr:rowOff>42418</xdr:rowOff>
    </xdr:to>
    <xdr:cxnSp macro="">
      <xdr:nvCxnSpPr>
        <xdr:cNvPr id="247" name="直線コネクタ 246"/>
        <xdr:cNvCxnSpPr/>
      </xdr:nvCxnSpPr>
      <xdr:spPr>
        <a:xfrm flipV="1">
          <a:off x="14782800" y="100253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101854</xdr:rowOff>
    </xdr:from>
    <xdr:to>
      <xdr:col>21</xdr:col>
      <xdr:colOff>361950</xdr:colOff>
      <xdr:row>59</xdr:row>
      <xdr:rowOff>42418</xdr:rowOff>
    </xdr:to>
    <xdr:cxnSp macro="">
      <xdr:nvCxnSpPr>
        <xdr:cNvPr id="250" name="直線コネクタ 249"/>
        <xdr:cNvCxnSpPr/>
      </xdr:nvCxnSpPr>
      <xdr:spPr>
        <a:xfrm>
          <a:off x="13893800" y="987450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101854</xdr:rowOff>
    </xdr:from>
    <xdr:to>
      <xdr:col>20</xdr:col>
      <xdr:colOff>158750</xdr:colOff>
      <xdr:row>57</xdr:row>
      <xdr:rowOff>129286</xdr:rowOff>
    </xdr:to>
    <xdr:cxnSp macro="">
      <xdr:nvCxnSpPr>
        <xdr:cNvPr id="253" name="直線コネクタ 252"/>
        <xdr:cNvCxnSpPr/>
      </xdr:nvCxnSpPr>
      <xdr:spPr>
        <a:xfrm flipV="1">
          <a:off x="13004800" y="9874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3" name="円/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5" name="円/楕円 264"/>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6" name="テキスト ボックス 265"/>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163068</xdr:rowOff>
    </xdr:from>
    <xdr:to>
      <xdr:col>21</xdr:col>
      <xdr:colOff>412750</xdr:colOff>
      <xdr:row>59</xdr:row>
      <xdr:rowOff>93218</xdr:rowOff>
    </xdr:to>
    <xdr:sp macro="" textlink="">
      <xdr:nvSpPr>
        <xdr:cNvPr id="267" name="円/楕円 266"/>
        <xdr:cNvSpPr/>
      </xdr:nvSpPr>
      <xdr:spPr>
        <a:xfrm>
          <a:off x="1473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77995</xdr:rowOff>
    </xdr:from>
    <xdr:ext cx="762000" cy="259045"/>
    <xdr:sp macro="" textlink="">
      <xdr:nvSpPr>
        <xdr:cNvPr id="268" name="テキスト ボックス 267"/>
        <xdr:cNvSpPr txBox="1"/>
      </xdr:nvSpPr>
      <xdr:spPr>
        <a:xfrm>
          <a:off x="14401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51054</xdr:rowOff>
    </xdr:from>
    <xdr:to>
      <xdr:col>20</xdr:col>
      <xdr:colOff>209550</xdr:colOff>
      <xdr:row>57</xdr:row>
      <xdr:rowOff>152654</xdr:rowOff>
    </xdr:to>
    <xdr:sp macro="" textlink="">
      <xdr:nvSpPr>
        <xdr:cNvPr id="269" name="円/楕円 268"/>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137431</xdr:rowOff>
    </xdr:from>
    <xdr:ext cx="762000" cy="259045"/>
    <xdr:sp macro="" textlink="">
      <xdr:nvSpPr>
        <xdr:cNvPr id="270" name="テキスト ボックス 269"/>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71" name="円/楕円 270"/>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2" name="テキスト ボックス 271"/>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補助費等は類似団体と比較して１．４ポイント下回っているが、前年度と比較すると０．９ポイント増加した。</a:t>
          </a:r>
          <a:endParaRPr kumimoji="1" lang="en-US" altLang="ja-JP" sz="1300">
            <a:latin typeface="ＭＳ Ｐゴシック"/>
          </a:endParaRPr>
        </a:p>
        <a:p>
          <a:r>
            <a:rPr kumimoji="1" lang="ja-JP" altLang="en-US" sz="1300">
              <a:latin typeface="ＭＳ Ｐゴシック"/>
            </a:rPr>
            <a:t>　要因としては、一部事務組合負担金の増等によるものである。</a:t>
          </a:r>
          <a:endParaRPr kumimoji="1" lang="en-US" altLang="ja-JP" sz="1300">
            <a:latin typeface="ＭＳ Ｐゴシック"/>
          </a:endParaRPr>
        </a:p>
        <a:p>
          <a:r>
            <a:rPr kumimoji="1" lang="ja-JP" altLang="en-US" sz="1300">
              <a:latin typeface="ＭＳ Ｐゴシック"/>
            </a:rPr>
            <a:t>　今後、補助金交付にあたっては、補助金対象団体の実施事業を精査し、補助金の適正交付に努める。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136144</xdr:rowOff>
    </xdr:to>
    <xdr:cxnSp macro="">
      <xdr:nvCxnSpPr>
        <xdr:cNvPr id="302" name="直線コネクタ 301"/>
        <xdr:cNvCxnSpPr/>
      </xdr:nvCxnSpPr>
      <xdr:spPr>
        <a:xfrm>
          <a:off x="15671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37</xdr:row>
      <xdr:rowOff>97282</xdr:rowOff>
    </xdr:to>
    <xdr:cxnSp macro="">
      <xdr:nvCxnSpPr>
        <xdr:cNvPr id="305" name="直線コネクタ 304"/>
        <xdr:cNvCxnSpPr/>
      </xdr:nvCxnSpPr>
      <xdr:spPr>
        <a:xfrm flipV="1">
          <a:off x="14782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97282</xdr:rowOff>
    </xdr:to>
    <xdr:cxnSp macro="">
      <xdr:nvCxnSpPr>
        <xdr:cNvPr id="308" name="直線コネクタ 307"/>
        <xdr:cNvCxnSpPr/>
      </xdr:nvCxnSpPr>
      <xdr:spPr>
        <a:xfrm>
          <a:off x="13893800" y="6312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19558</xdr:rowOff>
    </xdr:to>
    <xdr:cxnSp macro="">
      <xdr:nvCxnSpPr>
        <xdr:cNvPr id="311" name="直線コネクタ 310"/>
        <xdr:cNvCxnSpPr/>
      </xdr:nvCxnSpPr>
      <xdr:spPr>
        <a:xfrm flipV="1">
          <a:off x="13004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1" name="円/楕円 320"/>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2"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3" name="円/楕円 322"/>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4" name="テキスト ボックス 323"/>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5" name="円/楕円 324"/>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26" name="テキスト ボックス 325"/>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7" name="円/楕円 326"/>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28" name="テキスト ボックス 32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29" name="円/楕円 328"/>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0" name="テキスト ボックス 32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公債費は類似団体と比較すると４．４ポイント下回っており、平成２１年度と比較しても２．９ポイント減となっている。地方債の新規発行抑制等によるもので、今後も引き続き健全性の維持に努める。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75</xdr:row>
      <xdr:rowOff>146050</xdr:rowOff>
    </xdr:to>
    <xdr:cxnSp macro="">
      <xdr:nvCxnSpPr>
        <xdr:cNvPr id="362" name="直線コネクタ 361"/>
        <xdr:cNvCxnSpPr/>
      </xdr:nvCxnSpPr>
      <xdr:spPr>
        <a:xfrm flipV="1">
          <a:off x="3987800" y="13000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16511</xdr:rowOff>
    </xdr:to>
    <xdr:cxnSp macro="">
      <xdr:nvCxnSpPr>
        <xdr:cNvPr id="365" name="直線コネクタ 364"/>
        <xdr:cNvCxnSpPr/>
      </xdr:nvCxnSpPr>
      <xdr:spPr>
        <a:xfrm flipV="1">
          <a:off x="3098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16511</xdr:rowOff>
    </xdr:from>
    <xdr:to>
      <xdr:col>4</xdr:col>
      <xdr:colOff>346075</xdr:colOff>
      <xdr:row>76</xdr:row>
      <xdr:rowOff>31750</xdr:rowOff>
    </xdr:to>
    <xdr:cxnSp macro="">
      <xdr:nvCxnSpPr>
        <xdr:cNvPr id="368" name="直線コネクタ 367"/>
        <xdr:cNvCxnSpPr/>
      </xdr:nvCxnSpPr>
      <xdr:spPr>
        <a:xfrm flipV="1">
          <a:off x="2209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81280</xdr:rowOff>
    </xdr:to>
    <xdr:cxnSp macro="">
      <xdr:nvCxnSpPr>
        <xdr:cNvPr id="371" name="直線コネクタ 370"/>
        <xdr:cNvCxnSpPr/>
      </xdr:nvCxnSpPr>
      <xdr:spPr>
        <a:xfrm flipV="1">
          <a:off x="1320800" y="13061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1" name="円/楕円 380"/>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2"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3" name="円/楕円 382"/>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4" name="テキスト ボックス 383"/>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137160</xdr:rowOff>
    </xdr:from>
    <xdr:to>
      <xdr:col>4</xdr:col>
      <xdr:colOff>396875</xdr:colOff>
      <xdr:row>76</xdr:row>
      <xdr:rowOff>67311</xdr:rowOff>
    </xdr:to>
    <xdr:sp macro="" textlink="">
      <xdr:nvSpPr>
        <xdr:cNvPr id="385" name="円/楕円 384"/>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77487</xdr:rowOff>
    </xdr:from>
    <xdr:ext cx="762000" cy="259045"/>
    <xdr:sp macro="" textlink="">
      <xdr:nvSpPr>
        <xdr:cNvPr id="386" name="テキスト ボックス 385"/>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87" name="円/楕円 386"/>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92727</xdr:rowOff>
    </xdr:from>
    <xdr:ext cx="762000" cy="259045"/>
    <xdr:sp macro="" textlink="">
      <xdr:nvSpPr>
        <xdr:cNvPr id="388" name="テキスト ボックス 387"/>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9" name="円/楕円 388"/>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0" name="テキスト ボックス 389"/>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公債費以外は類似団体と比較すると６．９ポイント上回っており、昨年度比較すると１．６ポイント増加している。</a:t>
          </a:r>
          <a:endParaRPr kumimoji="1" lang="en-US" altLang="ja-JP" sz="1300">
            <a:latin typeface="ＭＳ Ｐゴシック"/>
          </a:endParaRPr>
        </a:p>
        <a:p>
          <a:r>
            <a:rPr kumimoji="1" lang="ja-JP" altLang="en-US" sz="1300">
              <a:latin typeface="ＭＳ Ｐゴシック"/>
            </a:rPr>
            <a:t>　要因としては、扶助費、補助費等や繰出金の増加によるものである。</a:t>
          </a:r>
          <a:endParaRPr kumimoji="1" lang="en-US" altLang="ja-JP" sz="1300">
            <a:latin typeface="ＭＳ Ｐゴシック"/>
          </a:endParaRPr>
        </a:p>
        <a:p>
          <a:r>
            <a:rPr kumimoji="1" lang="ja-JP" altLang="en-US" sz="1300">
              <a:latin typeface="ＭＳ Ｐゴシック"/>
            </a:rPr>
            <a:t>今後も行財政改革を推進し、健全化に努める。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31750</xdr:rowOff>
    </xdr:from>
    <xdr:to>
      <xdr:col>24</xdr:col>
      <xdr:colOff>31750</xdr:colOff>
      <xdr:row>78</xdr:row>
      <xdr:rowOff>92711</xdr:rowOff>
    </xdr:to>
    <xdr:cxnSp macro="">
      <xdr:nvCxnSpPr>
        <xdr:cNvPr id="423" name="直線コネクタ 422"/>
        <xdr:cNvCxnSpPr/>
      </xdr:nvCxnSpPr>
      <xdr:spPr>
        <a:xfrm>
          <a:off x="15671800" y="134048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79</xdr:row>
      <xdr:rowOff>88900</xdr:rowOff>
    </xdr:to>
    <xdr:cxnSp macro="">
      <xdr:nvCxnSpPr>
        <xdr:cNvPr id="426" name="直線コネクタ 425"/>
        <xdr:cNvCxnSpPr/>
      </xdr:nvCxnSpPr>
      <xdr:spPr>
        <a:xfrm flipV="1">
          <a:off x="14782800" y="1340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79</xdr:row>
      <xdr:rowOff>88900</xdr:rowOff>
    </xdr:to>
    <xdr:cxnSp macro="">
      <xdr:nvCxnSpPr>
        <xdr:cNvPr id="429" name="直線コネクタ 428"/>
        <xdr:cNvCxnSpPr/>
      </xdr:nvCxnSpPr>
      <xdr:spPr>
        <a:xfrm>
          <a:off x="13893800" y="1322197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78</xdr:row>
      <xdr:rowOff>8889</xdr:rowOff>
    </xdr:to>
    <xdr:cxnSp macro="">
      <xdr:nvCxnSpPr>
        <xdr:cNvPr id="432" name="直線コネクタ 431"/>
        <xdr:cNvCxnSpPr/>
      </xdr:nvCxnSpPr>
      <xdr:spPr>
        <a:xfrm flipV="1">
          <a:off x="13004800" y="132219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2" name="円/楕円 441"/>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3"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615950</xdr:colOff>
      <xdr:row>78</xdr:row>
      <xdr:rowOff>82550</xdr:rowOff>
    </xdr:to>
    <xdr:sp macro="" textlink="">
      <xdr:nvSpPr>
        <xdr:cNvPr id="444" name="円/楕円 443"/>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67327</xdr:rowOff>
    </xdr:from>
    <xdr:ext cx="736600" cy="259045"/>
    <xdr:sp macro="" textlink="">
      <xdr:nvSpPr>
        <xdr:cNvPr id="445" name="テキスト ボックス 444"/>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46" name="円/楕円 445"/>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47" name="テキスト ボックス 446"/>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8" name="円/楕円 447"/>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49" name="テキスト ボックス 448"/>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0" name="円/楕円 449"/>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1" name="テキスト ボックス 450"/>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55862</xdr:rowOff>
    </xdr:from>
    <xdr:to>
      <xdr:col>4</xdr:col>
      <xdr:colOff>1117600</xdr:colOff>
      <xdr:row>17</xdr:row>
      <xdr:rowOff>57615</xdr:rowOff>
    </xdr:to>
    <xdr:cxnSp macro="">
      <xdr:nvCxnSpPr>
        <xdr:cNvPr id="52" name="直線コネクタ 51"/>
        <xdr:cNvCxnSpPr/>
      </xdr:nvCxnSpPr>
      <xdr:spPr bwMode="auto">
        <a:xfrm>
          <a:off x="5003800" y="3018137"/>
          <a:ext cx="6477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18263</xdr:rowOff>
    </xdr:from>
    <xdr:to>
      <xdr:col>4</xdr:col>
      <xdr:colOff>469900</xdr:colOff>
      <xdr:row>17</xdr:row>
      <xdr:rowOff>55862</xdr:rowOff>
    </xdr:to>
    <xdr:cxnSp macro="">
      <xdr:nvCxnSpPr>
        <xdr:cNvPr id="55" name="直線コネクタ 54"/>
        <xdr:cNvCxnSpPr/>
      </xdr:nvCxnSpPr>
      <xdr:spPr bwMode="auto">
        <a:xfrm>
          <a:off x="4305300" y="2980538"/>
          <a:ext cx="698500" cy="3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18263</xdr:rowOff>
    </xdr:from>
    <xdr:to>
      <xdr:col>3</xdr:col>
      <xdr:colOff>904875</xdr:colOff>
      <xdr:row>17</xdr:row>
      <xdr:rowOff>104869</xdr:rowOff>
    </xdr:to>
    <xdr:cxnSp macro="">
      <xdr:nvCxnSpPr>
        <xdr:cNvPr id="58" name="直線コネクタ 57"/>
        <xdr:cNvCxnSpPr/>
      </xdr:nvCxnSpPr>
      <xdr:spPr bwMode="auto">
        <a:xfrm flipV="1">
          <a:off x="3606800" y="2980538"/>
          <a:ext cx="698500" cy="8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88345</xdr:rowOff>
    </xdr:from>
    <xdr:to>
      <xdr:col>3</xdr:col>
      <xdr:colOff>206375</xdr:colOff>
      <xdr:row>17</xdr:row>
      <xdr:rowOff>104869</xdr:rowOff>
    </xdr:to>
    <xdr:cxnSp macro="">
      <xdr:nvCxnSpPr>
        <xdr:cNvPr id="61" name="直線コネクタ 60"/>
        <xdr:cNvCxnSpPr/>
      </xdr:nvCxnSpPr>
      <xdr:spPr bwMode="auto">
        <a:xfrm>
          <a:off x="2908300" y="3050620"/>
          <a:ext cx="698500" cy="16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6815</xdr:rowOff>
    </xdr:from>
    <xdr:to>
      <xdr:col>5</xdr:col>
      <xdr:colOff>34925</xdr:colOff>
      <xdr:row>17</xdr:row>
      <xdr:rowOff>108415</xdr:rowOff>
    </xdr:to>
    <xdr:sp macro="" textlink="">
      <xdr:nvSpPr>
        <xdr:cNvPr id="71" name="円/楕円 70"/>
        <xdr:cNvSpPr/>
      </xdr:nvSpPr>
      <xdr:spPr bwMode="auto">
        <a:xfrm>
          <a:off x="5600700" y="296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150342</xdr:rowOff>
    </xdr:from>
    <xdr:ext cx="762000" cy="259045"/>
    <xdr:sp macro="" textlink="">
      <xdr:nvSpPr>
        <xdr:cNvPr id="72" name="人口1人当たり決算額の推移該当値テキスト130"/>
        <xdr:cNvSpPr txBox="1"/>
      </xdr:nvSpPr>
      <xdr:spPr>
        <a:xfrm>
          <a:off x="5740400" y="294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5062</xdr:rowOff>
    </xdr:from>
    <xdr:to>
      <xdr:col>4</xdr:col>
      <xdr:colOff>520700</xdr:colOff>
      <xdr:row>17</xdr:row>
      <xdr:rowOff>106662</xdr:rowOff>
    </xdr:to>
    <xdr:sp macro="" textlink="">
      <xdr:nvSpPr>
        <xdr:cNvPr id="73" name="円/楕円 72"/>
        <xdr:cNvSpPr/>
      </xdr:nvSpPr>
      <xdr:spPr bwMode="auto">
        <a:xfrm>
          <a:off x="4953000" y="296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91439</xdr:rowOff>
    </xdr:from>
    <xdr:ext cx="736600" cy="259045"/>
    <xdr:sp macro="" textlink="">
      <xdr:nvSpPr>
        <xdr:cNvPr id="74" name="テキスト ボックス 73"/>
        <xdr:cNvSpPr txBox="1"/>
      </xdr:nvSpPr>
      <xdr:spPr>
        <a:xfrm>
          <a:off x="4622800" y="305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138913</xdr:rowOff>
    </xdr:from>
    <xdr:to>
      <xdr:col>3</xdr:col>
      <xdr:colOff>955675</xdr:colOff>
      <xdr:row>17</xdr:row>
      <xdr:rowOff>69063</xdr:rowOff>
    </xdr:to>
    <xdr:sp macro="" textlink="">
      <xdr:nvSpPr>
        <xdr:cNvPr id="75" name="円/楕円 74"/>
        <xdr:cNvSpPr/>
      </xdr:nvSpPr>
      <xdr:spPr bwMode="auto">
        <a:xfrm>
          <a:off x="4254500" y="292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53840</xdr:rowOff>
    </xdr:from>
    <xdr:ext cx="762000" cy="259045"/>
    <xdr:sp macro="" textlink="">
      <xdr:nvSpPr>
        <xdr:cNvPr id="76" name="テキスト ボックス 75"/>
        <xdr:cNvSpPr txBox="1"/>
      </xdr:nvSpPr>
      <xdr:spPr>
        <a:xfrm>
          <a:off x="3924300" y="30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54069</xdr:rowOff>
    </xdr:from>
    <xdr:to>
      <xdr:col>3</xdr:col>
      <xdr:colOff>257175</xdr:colOff>
      <xdr:row>17</xdr:row>
      <xdr:rowOff>155669</xdr:rowOff>
    </xdr:to>
    <xdr:sp macro="" textlink="">
      <xdr:nvSpPr>
        <xdr:cNvPr id="77" name="円/楕円 76"/>
        <xdr:cNvSpPr/>
      </xdr:nvSpPr>
      <xdr:spPr bwMode="auto">
        <a:xfrm>
          <a:off x="3556000" y="301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140446</xdr:rowOff>
    </xdr:from>
    <xdr:ext cx="762000" cy="259045"/>
    <xdr:sp macro="" textlink="">
      <xdr:nvSpPr>
        <xdr:cNvPr id="78" name="テキスト ボックス 77"/>
        <xdr:cNvSpPr txBox="1"/>
      </xdr:nvSpPr>
      <xdr:spPr>
        <a:xfrm>
          <a:off x="3225800" y="310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37545</xdr:rowOff>
    </xdr:from>
    <xdr:to>
      <xdr:col>2</xdr:col>
      <xdr:colOff>692150</xdr:colOff>
      <xdr:row>17</xdr:row>
      <xdr:rowOff>139145</xdr:rowOff>
    </xdr:to>
    <xdr:sp macro="" textlink="">
      <xdr:nvSpPr>
        <xdr:cNvPr id="79" name="円/楕円 78"/>
        <xdr:cNvSpPr/>
      </xdr:nvSpPr>
      <xdr:spPr bwMode="auto">
        <a:xfrm>
          <a:off x="2857500" y="299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123922</xdr:rowOff>
    </xdr:from>
    <xdr:ext cx="762000" cy="259045"/>
    <xdr:sp macro="" textlink="">
      <xdr:nvSpPr>
        <xdr:cNvPr id="80" name="テキスト ボックス 79"/>
        <xdr:cNvSpPr txBox="1"/>
      </xdr:nvSpPr>
      <xdr:spPr>
        <a:xfrm>
          <a:off x="2527300" y="30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2546</xdr:rowOff>
    </xdr:from>
    <xdr:to>
      <xdr:col>4</xdr:col>
      <xdr:colOff>1117600</xdr:colOff>
      <xdr:row>36</xdr:row>
      <xdr:rowOff>31331</xdr:rowOff>
    </xdr:to>
    <xdr:cxnSp macro="">
      <xdr:nvCxnSpPr>
        <xdr:cNvPr id="114" name="直線コネクタ 113"/>
        <xdr:cNvCxnSpPr/>
      </xdr:nvCxnSpPr>
      <xdr:spPr bwMode="auto">
        <a:xfrm>
          <a:off x="5003800" y="6955796"/>
          <a:ext cx="647700" cy="2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200419</xdr:rowOff>
    </xdr:from>
    <xdr:to>
      <xdr:col>4</xdr:col>
      <xdr:colOff>469900</xdr:colOff>
      <xdr:row>36</xdr:row>
      <xdr:rowOff>2546</xdr:rowOff>
    </xdr:to>
    <xdr:cxnSp macro="">
      <xdr:nvCxnSpPr>
        <xdr:cNvPr id="117" name="直線コネクタ 116"/>
        <xdr:cNvCxnSpPr/>
      </xdr:nvCxnSpPr>
      <xdr:spPr bwMode="auto">
        <a:xfrm>
          <a:off x="4305300" y="6810769"/>
          <a:ext cx="698500" cy="14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200419</xdr:rowOff>
    </xdr:from>
    <xdr:to>
      <xdr:col>3</xdr:col>
      <xdr:colOff>904875</xdr:colOff>
      <xdr:row>35</xdr:row>
      <xdr:rowOff>209982</xdr:rowOff>
    </xdr:to>
    <xdr:cxnSp macro="">
      <xdr:nvCxnSpPr>
        <xdr:cNvPr id="120" name="直線コネクタ 119"/>
        <xdr:cNvCxnSpPr/>
      </xdr:nvCxnSpPr>
      <xdr:spPr bwMode="auto">
        <a:xfrm flipV="1">
          <a:off x="3606800" y="6810769"/>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209429</xdr:rowOff>
    </xdr:from>
    <xdr:to>
      <xdr:col>3</xdr:col>
      <xdr:colOff>206375</xdr:colOff>
      <xdr:row>35</xdr:row>
      <xdr:rowOff>209982</xdr:rowOff>
    </xdr:to>
    <xdr:cxnSp macro="">
      <xdr:nvCxnSpPr>
        <xdr:cNvPr id="123" name="直線コネクタ 122"/>
        <xdr:cNvCxnSpPr/>
      </xdr:nvCxnSpPr>
      <xdr:spPr bwMode="auto">
        <a:xfrm>
          <a:off x="2908300" y="6819779"/>
          <a:ext cx="698500" cy="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323431</xdr:rowOff>
    </xdr:from>
    <xdr:to>
      <xdr:col>5</xdr:col>
      <xdr:colOff>34925</xdr:colOff>
      <xdr:row>36</xdr:row>
      <xdr:rowOff>82131</xdr:rowOff>
    </xdr:to>
    <xdr:sp macro="" textlink="">
      <xdr:nvSpPr>
        <xdr:cNvPr id="133" name="円/楕円 132"/>
        <xdr:cNvSpPr/>
      </xdr:nvSpPr>
      <xdr:spPr bwMode="auto">
        <a:xfrm>
          <a:off x="5600700" y="693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295508</xdr:rowOff>
    </xdr:from>
    <xdr:ext cx="762000" cy="259045"/>
    <xdr:sp macro="" textlink="">
      <xdr:nvSpPr>
        <xdr:cNvPr id="134" name="人口1人当たり決算額の推移該当値テキスト445"/>
        <xdr:cNvSpPr txBox="1"/>
      </xdr:nvSpPr>
      <xdr:spPr>
        <a:xfrm>
          <a:off x="5740400" y="69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294646</xdr:rowOff>
    </xdr:from>
    <xdr:to>
      <xdr:col>4</xdr:col>
      <xdr:colOff>520700</xdr:colOff>
      <xdr:row>36</xdr:row>
      <xdr:rowOff>53346</xdr:rowOff>
    </xdr:to>
    <xdr:sp macro="" textlink="">
      <xdr:nvSpPr>
        <xdr:cNvPr id="135" name="円/楕円 134"/>
        <xdr:cNvSpPr/>
      </xdr:nvSpPr>
      <xdr:spPr bwMode="auto">
        <a:xfrm>
          <a:off x="4953000" y="690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38123</xdr:rowOff>
    </xdr:from>
    <xdr:ext cx="736600" cy="259045"/>
    <xdr:sp macro="" textlink="">
      <xdr:nvSpPr>
        <xdr:cNvPr id="136" name="テキスト ボックス 135"/>
        <xdr:cNvSpPr txBox="1"/>
      </xdr:nvSpPr>
      <xdr:spPr>
        <a:xfrm>
          <a:off x="4622800" y="699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149619</xdr:rowOff>
    </xdr:from>
    <xdr:to>
      <xdr:col>3</xdr:col>
      <xdr:colOff>955675</xdr:colOff>
      <xdr:row>35</xdr:row>
      <xdr:rowOff>251219</xdr:rowOff>
    </xdr:to>
    <xdr:sp macro="" textlink="">
      <xdr:nvSpPr>
        <xdr:cNvPr id="137" name="円/楕円 136"/>
        <xdr:cNvSpPr/>
      </xdr:nvSpPr>
      <xdr:spPr bwMode="auto">
        <a:xfrm>
          <a:off x="4254500" y="675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261396</xdr:rowOff>
    </xdr:from>
    <xdr:ext cx="762000" cy="259045"/>
    <xdr:sp macro="" textlink="">
      <xdr:nvSpPr>
        <xdr:cNvPr id="138" name="テキスト ボックス 137"/>
        <xdr:cNvSpPr txBox="1"/>
      </xdr:nvSpPr>
      <xdr:spPr>
        <a:xfrm>
          <a:off x="3924300" y="652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159182</xdr:rowOff>
    </xdr:from>
    <xdr:to>
      <xdr:col>3</xdr:col>
      <xdr:colOff>257175</xdr:colOff>
      <xdr:row>35</xdr:row>
      <xdr:rowOff>260782</xdr:rowOff>
    </xdr:to>
    <xdr:sp macro="" textlink="">
      <xdr:nvSpPr>
        <xdr:cNvPr id="139" name="円/楕円 138"/>
        <xdr:cNvSpPr/>
      </xdr:nvSpPr>
      <xdr:spPr bwMode="auto">
        <a:xfrm>
          <a:off x="3556000" y="676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270959</xdr:rowOff>
    </xdr:from>
    <xdr:ext cx="762000" cy="259045"/>
    <xdr:sp macro="" textlink="">
      <xdr:nvSpPr>
        <xdr:cNvPr id="140" name="テキスト ボックス 139"/>
        <xdr:cNvSpPr txBox="1"/>
      </xdr:nvSpPr>
      <xdr:spPr>
        <a:xfrm>
          <a:off x="3225800" y="653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158629</xdr:rowOff>
    </xdr:from>
    <xdr:to>
      <xdr:col>2</xdr:col>
      <xdr:colOff>692150</xdr:colOff>
      <xdr:row>35</xdr:row>
      <xdr:rowOff>260229</xdr:rowOff>
    </xdr:to>
    <xdr:sp macro="" textlink="">
      <xdr:nvSpPr>
        <xdr:cNvPr id="141" name="円/楕円 140"/>
        <xdr:cNvSpPr/>
      </xdr:nvSpPr>
      <xdr:spPr bwMode="auto">
        <a:xfrm>
          <a:off x="2857500" y="676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245006</xdr:rowOff>
    </xdr:from>
    <xdr:ext cx="762000" cy="259045"/>
    <xdr:sp macro="" textlink="">
      <xdr:nvSpPr>
        <xdr:cNvPr id="142" name="テキスト ボックス 141"/>
        <xdr:cNvSpPr txBox="1"/>
      </xdr:nvSpPr>
      <xdr:spPr>
        <a:xfrm>
          <a:off x="2527300" y="685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実質収支額と実質単年度収支については、東日本大震災関連費の不用額等により、前年度と比較すると大きく上回った。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財政調整基金残高は前年度とほぼ同率であるが、今後基金取り崩しによる財源調整が予想されるため、企業誘致や定住促進等による新たな自主財源の確保が必要と思われる。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連結実質赤字比率については、一般会計、水道事業会計及び各種特別会計において赤字額を計上したことはない。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一般会計において平成２３年度から２５年度までの変動が激しいのは、東日本大震災関連事業によるもので、次年度以降は平成２２年度以前の数値に推移していくと思われる。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各種特別会計においては、一般会計からの繰り入れによって健全化を保っており、最終的に一般会計の財政を圧迫することになっている。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一般会計においても財政調整基金等の基金を取り崩して予算編成している状況である。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今後、企業誘致や定住促進等により新たな自主財源の確保と町税等の更なる徴収強化により歳入確保に努める必要がある。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実質公債比率は年々減少し平成２５年度は１１．３％となっている。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元利償還金も年々減少しており、地方債の新規発行抑制によるものと思われる。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また、公営企業債の元利償還金に対する繰入金も年々減少傾向にある。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しかしながら、今後、町道改良工事や統合小学校建設に係る起債償還が見込まれており、地方債の新規発行抑制等引き続き健全化の維持に努める。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義務的経費の削減等行財政改革、公営企業債等繰入見込額や組合等負担等見込額の減少等によ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en-US" sz="1400">
              <a:latin typeface="ＭＳ ゴシック" pitchFamily="49" charset="-128"/>
              <a:ea typeface="ＭＳ ゴシック" pitchFamily="49" charset="-128"/>
            </a:rPr>
            <a:t>前年度比４．５ポイントの減となった。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しかしながら、一般会計等に係る地方債の現在高で分かるように、町道改良工事や統合小学校建設に係る公債費の増加が見込まれており、より一層の財政健全化に努める必要がある。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5728194</v>
      </c>
      <c r="BO4" s="349"/>
      <c r="BP4" s="349"/>
      <c r="BQ4" s="349"/>
      <c r="BR4" s="349"/>
      <c r="BS4" s="349"/>
      <c r="BT4" s="349"/>
      <c r="BU4" s="350"/>
      <c r="BV4" s="348">
        <v>5771468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12.8</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5192086</v>
      </c>
      <c r="BO5" s="386"/>
      <c r="BP5" s="386"/>
      <c r="BQ5" s="386"/>
      <c r="BR5" s="386"/>
      <c r="BS5" s="386"/>
      <c r="BT5" s="386"/>
      <c r="BU5" s="387"/>
      <c r="BV5" s="385">
        <v>5464055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536108</v>
      </c>
      <c r="BO6" s="386"/>
      <c r="BP6" s="386"/>
      <c r="BQ6" s="386"/>
      <c r="BR6" s="386"/>
      <c r="BS6" s="386"/>
      <c r="BT6" s="386"/>
      <c r="BU6" s="387"/>
      <c r="BV6" s="385">
        <v>307413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149927</v>
      </c>
      <c r="BO7" s="386"/>
      <c r="BP7" s="386"/>
      <c r="BQ7" s="386"/>
      <c r="BR7" s="386"/>
      <c r="BS7" s="386"/>
      <c r="BT7" s="386"/>
      <c r="BU7" s="387"/>
      <c r="BV7" s="385">
        <v>292371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3008486</v>
      </c>
      <c r="CU7" s="386"/>
      <c r="CV7" s="386"/>
      <c r="CW7" s="386"/>
      <c r="CX7" s="386"/>
      <c r="CY7" s="386"/>
      <c r="CZ7" s="386"/>
      <c r="DA7" s="387"/>
      <c r="DB7" s="385">
        <v>2962382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386181</v>
      </c>
      <c r="BO8" s="386"/>
      <c r="BP8" s="386"/>
      <c r="BQ8" s="386"/>
      <c r="BR8" s="386"/>
      <c r="BS8" s="386"/>
      <c r="BT8" s="386"/>
      <c r="BU8" s="387"/>
      <c r="BV8" s="385">
        <v>15042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8927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371139</v>
      </c>
      <c r="BO9" s="386"/>
      <c r="BP9" s="386"/>
      <c r="BQ9" s="386"/>
      <c r="BR9" s="386"/>
      <c r="BS9" s="386"/>
      <c r="BT9" s="386"/>
      <c r="BU9" s="387"/>
      <c r="BV9" s="385">
        <v>-373583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10.7</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9424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708</v>
      </c>
      <c r="BO10" s="386"/>
      <c r="BP10" s="386"/>
      <c r="BQ10" s="386"/>
      <c r="BR10" s="386"/>
      <c r="BS10" s="386"/>
      <c r="BT10" s="386"/>
      <c r="BU10" s="387"/>
      <c r="BV10" s="385">
        <v>394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8748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10260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8712</v>
      </c>
      <c r="S13" s="467"/>
      <c r="T13" s="467"/>
      <c r="U13" s="467"/>
      <c r="V13" s="468"/>
      <c r="W13" s="401" t="s">
        <v>124</v>
      </c>
      <c r="X13" s="402"/>
      <c r="Y13" s="402"/>
      <c r="Z13" s="402"/>
      <c r="AA13" s="402"/>
      <c r="AB13" s="392"/>
      <c r="AC13" s="436">
        <v>485</v>
      </c>
      <c r="AD13" s="437"/>
      <c r="AE13" s="437"/>
      <c r="AF13" s="437"/>
      <c r="AG13" s="476"/>
      <c r="AH13" s="436">
        <v>660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371847</v>
      </c>
      <c r="BO13" s="386"/>
      <c r="BP13" s="386"/>
      <c r="BQ13" s="386"/>
      <c r="BR13" s="386"/>
      <c r="BS13" s="386"/>
      <c r="BT13" s="386"/>
      <c r="BU13" s="387"/>
      <c r="BV13" s="385">
        <v>-383449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8811</v>
      </c>
      <c r="S14" s="467"/>
      <c r="T14" s="467"/>
      <c r="U14" s="467"/>
      <c r="V14" s="468"/>
      <c r="W14" s="375"/>
      <c r="X14" s="376"/>
      <c r="Y14" s="376"/>
      <c r="Z14" s="376"/>
      <c r="AA14" s="376"/>
      <c r="AB14" s="365"/>
      <c r="AC14" s="469">
        <v>11.5</v>
      </c>
      <c r="AD14" s="470"/>
      <c r="AE14" s="470"/>
      <c r="AF14" s="470"/>
      <c r="AG14" s="471"/>
      <c r="AH14" s="469">
        <v>13.9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37.299999999999997</v>
      </c>
      <c r="CU14" s="481"/>
      <c r="CV14" s="481"/>
      <c r="CW14" s="481"/>
      <c r="CX14" s="481"/>
      <c r="CY14" s="481"/>
      <c r="CZ14" s="481"/>
      <c r="DA14" s="482"/>
      <c r="DB14" s="480">
        <v>41.8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8783</v>
      </c>
      <c r="S15" s="467"/>
      <c r="T15" s="467"/>
      <c r="U15" s="467"/>
      <c r="V15" s="468"/>
      <c r="W15" s="401" t="s">
        <v>130</v>
      </c>
      <c r="X15" s="402"/>
      <c r="Y15" s="402"/>
      <c r="Z15" s="402"/>
      <c r="AA15" s="402"/>
      <c r="AB15" s="392"/>
      <c r="AC15" s="436">
        <v>1129</v>
      </c>
      <c r="AD15" s="437"/>
      <c r="AE15" s="437"/>
      <c r="AF15" s="437"/>
      <c r="AG15" s="476"/>
      <c r="AH15" s="436">
        <v>1396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1041509</v>
      </c>
      <c r="BO15" s="349"/>
      <c r="BP15" s="349"/>
      <c r="BQ15" s="349"/>
      <c r="BR15" s="349"/>
      <c r="BS15" s="349"/>
      <c r="BT15" s="349"/>
      <c r="BU15" s="350"/>
      <c r="BV15" s="348">
        <v>942919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26.8</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2493973</v>
      </c>
      <c r="BO16" s="386"/>
      <c r="BP16" s="386"/>
      <c r="BQ16" s="386"/>
      <c r="BR16" s="386"/>
      <c r="BS16" s="386"/>
      <c r="BT16" s="386"/>
      <c r="BU16" s="387"/>
      <c r="BV16" s="385">
        <v>2465312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2599</v>
      </c>
      <c r="AD17" s="437"/>
      <c r="AE17" s="437"/>
      <c r="AF17" s="437"/>
      <c r="AG17" s="476"/>
      <c r="AH17" s="436">
        <v>2674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1345982</v>
      </c>
      <c r="BO17" s="386"/>
      <c r="BP17" s="386"/>
      <c r="BQ17" s="386"/>
      <c r="BR17" s="386"/>
      <c r="BS17" s="386"/>
      <c r="BT17" s="386"/>
      <c r="BU17" s="387"/>
      <c r="BV17" s="385">
        <v>1211685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82.02</v>
      </c>
      <c r="M18" s="498"/>
      <c r="N18" s="498"/>
      <c r="O18" s="498"/>
      <c r="P18" s="498"/>
      <c r="Q18" s="498"/>
      <c r="R18" s="499"/>
      <c r="S18" s="499"/>
      <c r="T18" s="499"/>
      <c r="U18" s="499"/>
      <c r="V18" s="500"/>
      <c r="W18" s="403"/>
      <c r="X18" s="404"/>
      <c r="Y18" s="404"/>
      <c r="Z18" s="404"/>
      <c r="AA18" s="404"/>
      <c r="AB18" s="395"/>
      <c r="AC18" s="501">
        <v>61.7</v>
      </c>
      <c r="AD18" s="502"/>
      <c r="AE18" s="502"/>
      <c r="AF18" s="502"/>
      <c r="AG18" s="503"/>
      <c r="AH18" s="501">
        <v>56.5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2629513</v>
      </c>
      <c r="BO18" s="386"/>
      <c r="BP18" s="386"/>
      <c r="BQ18" s="386"/>
      <c r="BR18" s="386"/>
      <c r="BS18" s="386"/>
      <c r="BT18" s="386"/>
      <c r="BU18" s="387"/>
      <c r="BV18" s="385">
        <v>2630136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3614371</v>
      </c>
      <c r="BO19" s="386"/>
      <c r="BP19" s="386"/>
      <c r="BQ19" s="386"/>
      <c r="BR19" s="386"/>
      <c r="BS19" s="386"/>
      <c r="BT19" s="386"/>
      <c r="BU19" s="387"/>
      <c r="BV19" s="385">
        <v>3538707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2423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4408714</v>
      </c>
      <c r="BO23" s="386"/>
      <c r="BP23" s="386"/>
      <c r="BQ23" s="386"/>
      <c r="BR23" s="386"/>
      <c r="BS23" s="386"/>
      <c r="BT23" s="386"/>
      <c r="BU23" s="387"/>
      <c r="BV23" s="385">
        <v>4369901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7320</v>
      </c>
      <c r="R24" s="437"/>
      <c r="S24" s="437"/>
      <c r="T24" s="437"/>
      <c r="U24" s="437"/>
      <c r="V24" s="476"/>
      <c r="W24" s="531"/>
      <c r="X24" s="519"/>
      <c r="Y24" s="520"/>
      <c r="Z24" s="435" t="s">
        <v>154</v>
      </c>
      <c r="AA24" s="415"/>
      <c r="AB24" s="415"/>
      <c r="AC24" s="415"/>
      <c r="AD24" s="415"/>
      <c r="AE24" s="415"/>
      <c r="AF24" s="415"/>
      <c r="AG24" s="416"/>
      <c r="AH24" s="436">
        <v>88</v>
      </c>
      <c r="AI24" s="437"/>
      <c r="AJ24" s="437"/>
      <c r="AK24" s="437"/>
      <c r="AL24" s="476"/>
      <c r="AM24" s="436">
        <v>259336</v>
      </c>
      <c r="AN24" s="437"/>
      <c r="AO24" s="437"/>
      <c r="AP24" s="437"/>
      <c r="AQ24" s="437"/>
      <c r="AR24" s="476"/>
      <c r="AS24" s="436">
        <v>2947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3142551</v>
      </c>
      <c r="BO24" s="386"/>
      <c r="BP24" s="386"/>
      <c r="BQ24" s="386"/>
      <c r="BR24" s="386"/>
      <c r="BS24" s="386"/>
      <c r="BT24" s="386"/>
      <c r="BU24" s="387"/>
      <c r="BV24" s="385">
        <v>2983431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5550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814703</v>
      </c>
      <c r="BO25" s="349"/>
      <c r="BP25" s="349"/>
      <c r="BQ25" s="349"/>
      <c r="BR25" s="349"/>
      <c r="BS25" s="349"/>
      <c r="BT25" s="349"/>
      <c r="BU25" s="350"/>
      <c r="BV25" s="348">
        <v>523087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5000</v>
      </c>
      <c r="R26" s="437"/>
      <c r="S26" s="437"/>
      <c r="T26" s="437"/>
      <c r="U26" s="437"/>
      <c r="V26" s="476"/>
      <c r="W26" s="531"/>
      <c r="X26" s="519"/>
      <c r="Y26" s="520"/>
      <c r="Z26" s="435" t="s">
        <v>160</v>
      </c>
      <c r="AA26" s="539"/>
      <c r="AB26" s="539"/>
      <c r="AC26" s="539"/>
      <c r="AD26" s="539"/>
      <c r="AE26" s="539"/>
      <c r="AF26" s="539"/>
      <c r="AG26" s="540"/>
      <c r="AH26" s="436">
        <v>10</v>
      </c>
      <c r="AI26" s="437"/>
      <c r="AJ26" s="437"/>
      <c r="AK26" s="437"/>
      <c r="AL26" s="476"/>
      <c r="AM26" s="436">
        <v>28760</v>
      </c>
      <c r="AN26" s="437"/>
      <c r="AO26" s="437"/>
      <c r="AP26" s="437"/>
      <c r="AQ26" s="437"/>
      <c r="AR26" s="476"/>
      <c r="AS26" s="436">
        <v>2876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2940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26907</v>
      </c>
      <c r="AN27" s="437"/>
      <c r="AO27" s="437"/>
      <c r="AP27" s="437"/>
      <c r="AQ27" s="437"/>
      <c r="AR27" s="476"/>
      <c r="AS27" s="436">
        <v>2990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574736</v>
      </c>
      <c r="BO28" s="349"/>
      <c r="BP28" s="349"/>
      <c r="BQ28" s="349"/>
      <c r="BR28" s="349"/>
      <c r="BS28" s="349"/>
      <c r="BT28" s="349"/>
      <c r="BU28" s="350"/>
      <c r="BV28" s="348">
        <v>566028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2260</v>
      </c>
      <c r="R29" s="437"/>
      <c r="S29" s="437"/>
      <c r="T29" s="437"/>
      <c r="U29" s="437"/>
      <c r="V29" s="476"/>
      <c r="W29" s="531"/>
      <c r="X29" s="519"/>
      <c r="Y29" s="520"/>
      <c r="Z29" s="435" t="s">
        <v>170</v>
      </c>
      <c r="AA29" s="415"/>
      <c r="AB29" s="415"/>
      <c r="AC29" s="415"/>
      <c r="AD29" s="415"/>
      <c r="AE29" s="415"/>
      <c r="AF29" s="415"/>
      <c r="AG29" s="416"/>
      <c r="AH29" s="436">
        <v>97</v>
      </c>
      <c r="AI29" s="437"/>
      <c r="AJ29" s="437"/>
      <c r="AK29" s="437"/>
      <c r="AL29" s="476"/>
      <c r="AM29" s="436">
        <v>286243</v>
      </c>
      <c r="AN29" s="437"/>
      <c r="AO29" s="437"/>
      <c r="AP29" s="437"/>
      <c r="AQ29" s="437"/>
      <c r="AR29" s="476"/>
      <c r="AS29" s="436">
        <v>2951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464662</v>
      </c>
      <c r="BO29" s="386"/>
      <c r="BP29" s="386"/>
      <c r="BQ29" s="386"/>
      <c r="BR29" s="386"/>
      <c r="BS29" s="386"/>
      <c r="BT29" s="386"/>
      <c r="BU29" s="387"/>
      <c r="BV29" s="385">
        <v>495009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1367523</v>
      </c>
      <c r="BO30" s="553"/>
      <c r="BP30" s="553"/>
      <c r="BQ30" s="553"/>
      <c r="BR30" s="553"/>
      <c r="BS30" s="553"/>
      <c r="BT30" s="553"/>
      <c r="BU30" s="554"/>
      <c r="BV30" s="552">
        <v>1357579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吉田川流域溜池大和町外２市４ヶ町村組合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㈱おおさと地域振興公社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黒川地域行政事務組合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戸別合併処理浄化槽特別会計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黒川地域行政事務組合：病院事業会計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黒川地域行政事務組合：介護事業会計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宮城県市町村職員退職手当組合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宮城県市町村非常勤消防団員補償報償組合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宮城県市町村自治振興センター</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宮城県後期高齢者医療広域連合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宮城県後期高齢者医療事業会計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0" zoomScale="70" zoomScaleNormal="70" zoomScaleSheetLayoutView="100" workbookViewId="0">
      <selection activeCell="Q24" sqref="Q24:V2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6" t="s">
        <v>24</v>
      </c>
      <c r="C41" s="1167"/>
      <c r="D41" s="81"/>
      <c r="E41" s="1172" t="s">
        <v>25</v>
      </c>
      <c r="F41" s="1172"/>
      <c r="G41" s="1172"/>
      <c r="H41" s="1173"/>
      <c r="I41" s="82">
        <v>4101</v>
      </c>
      <c r="J41" s="83">
        <v>4022</v>
      </c>
      <c r="K41" s="83">
        <v>4416</v>
      </c>
      <c r="L41" s="83">
        <v>4370</v>
      </c>
      <c r="M41" s="84">
        <v>4409</v>
      </c>
    </row>
    <row r="42" spans="2:13" ht="27.75" customHeight="1">
      <c r="B42" s="1168"/>
      <c r="C42" s="1169"/>
      <c r="D42" s="85"/>
      <c r="E42" s="1174" t="s">
        <v>26</v>
      </c>
      <c r="F42" s="1174"/>
      <c r="G42" s="1174"/>
      <c r="H42" s="1175"/>
      <c r="I42" s="86" t="s">
        <v>477</v>
      </c>
      <c r="J42" s="87" t="s">
        <v>477</v>
      </c>
      <c r="K42" s="87" t="s">
        <v>477</v>
      </c>
      <c r="L42" s="87" t="s">
        <v>477</v>
      </c>
      <c r="M42" s="88" t="s">
        <v>477</v>
      </c>
    </row>
    <row r="43" spans="2:13" ht="27.75" customHeight="1">
      <c r="B43" s="1168"/>
      <c r="C43" s="1169"/>
      <c r="D43" s="85"/>
      <c r="E43" s="1174" t="s">
        <v>27</v>
      </c>
      <c r="F43" s="1174"/>
      <c r="G43" s="1174"/>
      <c r="H43" s="1175"/>
      <c r="I43" s="86">
        <v>2272</v>
      </c>
      <c r="J43" s="87">
        <v>2194</v>
      </c>
      <c r="K43" s="87">
        <v>2114</v>
      </c>
      <c r="L43" s="87">
        <v>2073</v>
      </c>
      <c r="M43" s="88">
        <v>1978</v>
      </c>
    </row>
    <row r="44" spans="2:13" ht="27.75" customHeight="1">
      <c r="B44" s="1168"/>
      <c r="C44" s="1169"/>
      <c r="D44" s="85"/>
      <c r="E44" s="1174" t="s">
        <v>28</v>
      </c>
      <c r="F44" s="1174"/>
      <c r="G44" s="1174"/>
      <c r="H44" s="1175"/>
      <c r="I44" s="86">
        <v>819</v>
      </c>
      <c r="J44" s="87">
        <v>718</v>
      </c>
      <c r="K44" s="87">
        <v>643</v>
      </c>
      <c r="L44" s="87">
        <v>572</v>
      </c>
      <c r="M44" s="88">
        <v>517</v>
      </c>
    </row>
    <row r="45" spans="2:13" ht="27.75" customHeight="1">
      <c r="B45" s="1168"/>
      <c r="C45" s="1169"/>
      <c r="D45" s="85"/>
      <c r="E45" s="1174" t="s">
        <v>29</v>
      </c>
      <c r="F45" s="1174"/>
      <c r="G45" s="1174"/>
      <c r="H45" s="1175"/>
      <c r="I45" s="86">
        <v>1045</v>
      </c>
      <c r="J45" s="87">
        <v>1047</v>
      </c>
      <c r="K45" s="87">
        <v>990</v>
      </c>
      <c r="L45" s="87">
        <v>973</v>
      </c>
      <c r="M45" s="88">
        <v>933</v>
      </c>
    </row>
    <row r="46" spans="2:13" ht="27.75" customHeight="1">
      <c r="B46" s="1168"/>
      <c r="C46" s="1169"/>
      <c r="D46" s="85"/>
      <c r="E46" s="1174" t="s">
        <v>30</v>
      </c>
      <c r="F46" s="1174"/>
      <c r="G46" s="1174"/>
      <c r="H46" s="1175"/>
      <c r="I46" s="86" t="s">
        <v>477</v>
      </c>
      <c r="J46" s="87" t="s">
        <v>477</v>
      </c>
      <c r="K46" s="87" t="s">
        <v>477</v>
      </c>
      <c r="L46" s="87" t="s">
        <v>477</v>
      </c>
      <c r="M46" s="88" t="s">
        <v>477</v>
      </c>
    </row>
    <row r="47" spans="2:13" ht="27.75" customHeight="1">
      <c r="B47" s="1168"/>
      <c r="C47" s="1169"/>
      <c r="D47" s="85"/>
      <c r="E47" s="1174" t="s">
        <v>31</v>
      </c>
      <c r="F47" s="1174"/>
      <c r="G47" s="1174"/>
      <c r="H47" s="1175"/>
      <c r="I47" s="86" t="s">
        <v>477</v>
      </c>
      <c r="J47" s="87" t="s">
        <v>477</v>
      </c>
      <c r="K47" s="87" t="s">
        <v>477</v>
      </c>
      <c r="L47" s="87" t="s">
        <v>477</v>
      </c>
      <c r="M47" s="88" t="s">
        <v>477</v>
      </c>
    </row>
    <row r="48" spans="2:13" ht="27.75" customHeight="1">
      <c r="B48" s="1170"/>
      <c r="C48" s="1171"/>
      <c r="D48" s="85"/>
      <c r="E48" s="1174" t="s">
        <v>32</v>
      </c>
      <c r="F48" s="1174"/>
      <c r="G48" s="1174"/>
      <c r="H48" s="1175"/>
      <c r="I48" s="86" t="s">
        <v>477</v>
      </c>
      <c r="J48" s="87" t="s">
        <v>477</v>
      </c>
      <c r="K48" s="87" t="s">
        <v>477</v>
      </c>
      <c r="L48" s="87" t="s">
        <v>477</v>
      </c>
      <c r="M48" s="88" t="s">
        <v>477</v>
      </c>
    </row>
    <row r="49" spans="2:13" ht="27.75" customHeight="1">
      <c r="B49" s="1176" t="s">
        <v>33</v>
      </c>
      <c r="C49" s="1177"/>
      <c r="D49" s="89"/>
      <c r="E49" s="1174" t="s">
        <v>34</v>
      </c>
      <c r="F49" s="1174"/>
      <c r="G49" s="1174"/>
      <c r="H49" s="1175"/>
      <c r="I49" s="86">
        <v>1851</v>
      </c>
      <c r="J49" s="87">
        <v>1980</v>
      </c>
      <c r="K49" s="87">
        <v>2176</v>
      </c>
      <c r="L49" s="87">
        <v>2548</v>
      </c>
      <c r="M49" s="88">
        <v>2510</v>
      </c>
    </row>
    <row r="50" spans="2:13" ht="27.75" customHeight="1">
      <c r="B50" s="1168"/>
      <c r="C50" s="1169"/>
      <c r="D50" s="85"/>
      <c r="E50" s="1174" t="s">
        <v>35</v>
      </c>
      <c r="F50" s="1174"/>
      <c r="G50" s="1174"/>
      <c r="H50" s="1175"/>
      <c r="I50" s="86">
        <v>321</v>
      </c>
      <c r="J50" s="87">
        <v>276</v>
      </c>
      <c r="K50" s="87">
        <v>277</v>
      </c>
      <c r="L50" s="87">
        <v>369</v>
      </c>
      <c r="M50" s="88">
        <v>377</v>
      </c>
    </row>
    <row r="51" spans="2:13" ht="27.75" customHeight="1">
      <c r="B51" s="1170"/>
      <c r="C51" s="1171"/>
      <c r="D51" s="85"/>
      <c r="E51" s="1174" t="s">
        <v>36</v>
      </c>
      <c r="F51" s="1174"/>
      <c r="G51" s="1174"/>
      <c r="H51" s="1175"/>
      <c r="I51" s="86">
        <v>4027</v>
      </c>
      <c r="J51" s="87">
        <v>4052</v>
      </c>
      <c r="K51" s="87">
        <v>4007</v>
      </c>
      <c r="L51" s="87">
        <v>3984</v>
      </c>
      <c r="M51" s="88">
        <v>3960</v>
      </c>
    </row>
    <row r="52" spans="2:13" ht="27.75" customHeight="1" thickBot="1">
      <c r="B52" s="1178" t="s">
        <v>37</v>
      </c>
      <c r="C52" s="1179"/>
      <c r="D52" s="90"/>
      <c r="E52" s="1180" t="s">
        <v>38</v>
      </c>
      <c r="F52" s="1180"/>
      <c r="G52" s="1180"/>
      <c r="H52" s="1181"/>
      <c r="I52" s="91">
        <v>2037</v>
      </c>
      <c r="J52" s="92">
        <v>1671</v>
      </c>
      <c r="K52" s="92">
        <v>1703</v>
      </c>
      <c r="L52" s="92">
        <v>1088</v>
      </c>
      <c r="M52" s="93">
        <v>989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27957</v>
      </c>
      <c r="E3" s="116"/>
      <c r="F3" s="117">
        <v>109234</v>
      </c>
      <c r="G3" s="118"/>
      <c r="H3" s="119"/>
    </row>
    <row r="4" spans="1:8">
      <c r="A4" s="120"/>
      <c r="B4" s="121"/>
      <c r="C4" s="122"/>
      <c r="D4" s="123">
        <v>22722</v>
      </c>
      <c r="E4" s="124"/>
      <c r="F4" s="125">
        <v>63976</v>
      </c>
      <c r="G4" s="126"/>
      <c r="H4" s="127"/>
    </row>
    <row r="5" spans="1:8">
      <c r="A5" s="108" t="s">
        <v>510</v>
      </c>
      <c r="B5" s="113"/>
      <c r="C5" s="114"/>
      <c r="D5" s="115">
        <v>52090</v>
      </c>
      <c r="E5" s="116"/>
      <c r="F5" s="117">
        <v>121932</v>
      </c>
      <c r="G5" s="118"/>
      <c r="H5" s="119"/>
    </row>
    <row r="6" spans="1:8">
      <c r="A6" s="120"/>
      <c r="B6" s="121"/>
      <c r="C6" s="122"/>
      <c r="D6" s="123">
        <v>22009</v>
      </c>
      <c r="E6" s="124"/>
      <c r="F6" s="125">
        <v>68430</v>
      </c>
      <c r="G6" s="126"/>
      <c r="H6" s="127"/>
    </row>
    <row r="7" spans="1:8">
      <c r="A7" s="108" t="s">
        <v>511</v>
      </c>
      <c r="B7" s="113"/>
      <c r="C7" s="114"/>
      <c r="D7" s="115">
        <v>129071</v>
      </c>
      <c r="E7" s="116"/>
      <c r="F7" s="117">
        <v>92021</v>
      </c>
      <c r="G7" s="118"/>
      <c r="H7" s="119"/>
    </row>
    <row r="8" spans="1:8">
      <c r="A8" s="120"/>
      <c r="B8" s="121"/>
      <c r="C8" s="122"/>
      <c r="D8" s="123">
        <v>32255</v>
      </c>
      <c r="E8" s="124"/>
      <c r="F8" s="125">
        <v>52579</v>
      </c>
      <c r="G8" s="126"/>
      <c r="H8" s="127"/>
    </row>
    <row r="9" spans="1:8">
      <c r="A9" s="108" t="s">
        <v>512</v>
      </c>
      <c r="B9" s="113"/>
      <c r="C9" s="114"/>
      <c r="D9" s="115">
        <v>52275</v>
      </c>
      <c r="E9" s="116"/>
      <c r="F9" s="117">
        <v>94828</v>
      </c>
      <c r="G9" s="118"/>
      <c r="H9" s="119"/>
    </row>
    <row r="10" spans="1:8">
      <c r="A10" s="120"/>
      <c r="B10" s="121"/>
      <c r="C10" s="122"/>
      <c r="D10" s="123">
        <v>11818</v>
      </c>
      <c r="E10" s="124"/>
      <c r="F10" s="125">
        <v>55133</v>
      </c>
      <c r="G10" s="126"/>
      <c r="H10" s="127"/>
    </row>
    <row r="11" spans="1:8">
      <c r="A11" s="108" t="s">
        <v>513</v>
      </c>
      <c r="B11" s="113"/>
      <c r="C11" s="114"/>
      <c r="D11" s="115">
        <v>86352</v>
      </c>
      <c r="E11" s="116"/>
      <c r="F11" s="117">
        <v>119674</v>
      </c>
      <c r="G11" s="118"/>
      <c r="H11" s="119"/>
    </row>
    <row r="12" spans="1:8">
      <c r="A12" s="120"/>
      <c r="B12" s="121"/>
      <c r="C12" s="128"/>
      <c r="D12" s="123">
        <v>22534</v>
      </c>
      <c r="E12" s="124"/>
      <c r="F12" s="125">
        <v>57803</v>
      </c>
      <c r="G12" s="126"/>
      <c r="H12" s="127"/>
    </row>
    <row r="13" spans="1:8">
      <c r="A13" s="108"/>
      <c r="B13" s="113"/>
      <c r="C13" s="129"/>
      <c r="D13" s="130">
        <v>69549</v>
      </c>
      <c r="E13" s="131"/>
      <c r="F13" s="132">
        <v>107538</v>
      </c>
      <c r="G13" s="133"/>
      <c r="H13" s="119"/>
    </row>
    <row r="14" spans="1:8">
      <c r="A14" s="120"/>
      <c r="B14" s="121"/>
      <c r="C14" s="122"/>
      <c r="D14" s="123">
        <v>22268</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6.13</v>
      </c>
      <c r="C19" s="134">
        <f>ROUND(VALUE(SUBSTITUTE(実質収支比率等に係る経年分析!G$48,"▲","-")),2)</f>
        <v>7.37</v>
      </c>
      <c r="D19" s="134">
        <f>ROUND(VALUE(SUBSTITUTE(実質収支比率等に係る経年分析!H$48,"▲","-")),2)</f>
        <v>13.15</v>
      </c>
      <c r="E19" s="134">
        <f>ROUND(VALUE(SUBSTITUTE(実質収支比率等に係る経年分析!I$48,"▲","-")),2)</f>
        <v>0.51</v>
      </c>
      <c r="F19" s="134">
        <f>ROUND(VALUE(SUBSTITUTE(実質収支比率等に係る経年分析!J$48,"▲","-")),2)</f>
        <v>12.84</v>
      </c>
    </row>
    <row r="20" spans="1:11">
      <c r="A20" s="134" t="s">
        <v>43</v>
      </c>
      <c r="B20" s="134">
        <f>ROUND(VALUE(SUBSTITUTE(実質収支比率等に係る経年分析!F$47,"▲","-")),2)</f>
        <v>12.13</v>
      </c>
      <c r="C20" s="134">
        <f>ROUND(VALUE(SUBSTITUTE(実質収支比率等に係る経年分析!G$47,"▲","-")),2)</f>
        <v>12.1</v>
      </c>
      <c r="D20" s="134">
        <f>ROUND(VALUE(SUBSTITUTE(実質収支比率等に係る経年分析!H$47,"▲","-")),2)</f>
        <v>14.58</v>
      </c>
      <c r="E20" s="134">
        <f>ROUND(VALUE(SUBSTITUTE(実質収支比率等に係る経年分析!I$47,"▲","-")),2)</f>
        <v>19.11</v>
      </c>
      <c r="F20" s="134">
        <f>ROUND(VALUE(SUBSTITUTE(実質収支比率等に係る経年分析!J$47,"▲","-")),2)</f>
        <v>19.100000000000001</v>
      </c>
    </row>
    <row r="21" spans="1:11">
      <c r="A21" s="134" t="s">
        <v>44</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5.63</v>
      </c>
      <c r="E21" s="134">
        <f>IF(ISNUMBER(VALUE(SUBSTITUTE(実質収支比率等に係る経年分析!I$49,"▲","-"))),ROUND(VALUE(SUBSTITUTE(実質収支比率等に係る経年分析!I$49,"▲","-")),2),NA())</f>
        <v>-12.94</v>
      </c>
      <c r="F21" s="134">
        <f>IF(ISNUMBER(VALUE(SUBSTITUTE(実質収支比率等に係る経年分析!J$49,"▲","-"))),ROUND(VALUE(SUBSTITUTE(実質収支比率等に係る経年分析!J$49,"▲","-")),2),NA())</f>
        <v>12.36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戸別合併処理浄化槽特別会計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9.1300000000000008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451</v>
      </c>
      <c r="E42" s="136"/>
      <c r="F42" s="136"/>
      <c r="G42" s="136">
        <f>'実質公債費比率（分子）の構造'!L$52</f>
        <v>413</v>
      </c>
      <c r="H42" s="136"/>
      <c r="I42" s="136"/>
      <c r="J42" s="136">
        <f>'実質公債費比率（分子）の構造'!M$52</f>
        <v>392</v>
      </c>
      <c r="K42" s="136"/>
      <c r="L42" s="136"/>
      <c r="M42" s="136">
        <f>'実質公債費比率（分子）の構造'!N$52</f>
        <v>398</v>
      </c>
      <c r="N42" s="136"/>
      <c r="O42" s="136"/>
      <c r="P42" s="136">
        <f>'実質公債費比率（分子）の構造'!O$52</f>
        <v>398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126</v>
      </c>
      <c r="C45" s="136"/>
      <c r="D45" s="136"/>
      <c r="E45" s="136">
        <f>'実質公債費比率（分子）の構造'!L$49</f>
        <v>106</v>
      </c>
      <c r="F45" s="136"/>
      <c r="G45" s="136"/>
      <c r="H45" s="136">
        <f>'実質公債費比率（分子）の構造'!M$49</f>
        <v>98</v>
      </c>
      <c r="I45" s="136"/>
      <c r="J45" s="136"/>
      <c r="K45" s="136">
        <f>'実質公債費比率（分子）の構造'!N$49</f>
        <v>68</v>
      </c>
      <c r="L45" s="136"/>
      <c r="M45" s="136"/>
      <c r="N45" s="136">
        <f>'実質公債費比率（分子）の構造'!O$49</f>
        <v>70</v>
      </c>
      <c r="O45" s="136"/>
      <c r="P45" s="136"/>
    </row>
    <row r="46" spans="1:16">
      <c r="A46" s="136" t="s">
        <v>55</v>
      </c>
      <c r="B46" s="136">
        <f>'実質公債費比率（分子）の構造'!K$48</f>
        <v>188</v>
      </c>
      <c r="C46" s="136"/>
      <c r="D46" s="136"/>
      <c r="E46" s="136">
        <f>'実質公債費比率（分子）の構造'!L$48</f>
        <v>178</v>
      </c>
      <c r="F46" s="136"/>
      <c r="G46" s="136"/>
      <c r="H46" s="136">
        <f>'実質公債費比率（分子）の構造'!M$48</f>
        <v>183</v>
      </c>
      <c r="I46" s="136"/>
      <c r="J46" s="136"/>
      <c r="K46" s="136">
        <f>'実質公債費比率（分子）の構造'!N$48</f>
        <v>176</v>
      </c>
      <c r="L46" s="136"/>
      <c r="M46" s="136"/>
      <c r="N46" s="136">
        <f>'実質公債費比率（分子）の構造'!O$48</f>
        <v>170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488</v>
      </c>
      <c r="C49" s="136"/>
      <c r="D49" s="136"/>
      <c r="E49" s="136">
        <f>'実質公債費比率（分子）の構造'!L$45</f>
        <v>477</v>
      </c>
      <c r="F49" s="136"/>
      <c r="G49" s="136"/>
      <c r="H49" s="136">
        <f>'実質公債費比率（分子）の構造'!M$45</f>
        <v>458</v>
      </c>
      <c r="I49" s="136"/>
      <c r="J49" s="136"/>
      <c r="K49" s="136">
        <f>'実質公債費比率（分子）の構造'!N$45</f>
        <v>431</v>
      </c>
      <c r="L49" s="136"/>
      <c r="M49" s="136"/>
      <c r="N49" s="136">
        <f>'実質公債費比率（分子）の構造'!O$45</f>
        <v>420</v>
      </c>
      <c r="O49" s="136"/>
      <c r="P49" s="136"/>
    </row>
    <row r="50" spans="1:16">
      <c r="A50" s="136" t="s">
        <v>59</v>
      </c>
      <c r="B50" s="136" t="e">
        <f>NA()</f>
        <v>#N/A</v>
      </c>
      <c r="C50" s="136">
        <f>IF(ISNUMBER('実質公債費比率（分子）の構造'!K$53),'実質公債費比率（分子）の構造'!K$53,NA())</f>
        <v>351</v>
      </c>
      <c r="D50" s="136" t="e">
        <f>NA()</f>
        <v>#N/A</v>
      </c>
      <c r="E50" s="136" t="e">
        <f>NA()</f>
        <v>#N/A</v>
      </c>
      <c r="F50" s="136">
        <f>IF(ISNUMBER('実質公債費比率（分子）の構造'!L$53),'実質公債費比率（分子）の構造'!L$53,NA())</f>
        <v>348</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277</v>
      </c>
      <c r="M50" s="136" t="e">
        <f>NA()</f>
        <v>#N/A</v>
      </c>
      <c r="N50" s="136" t="e">
        <f>NA()</f>
        <v>#N/A</v>
      </c>
      <c r="O50" s="136">
        <f>IF(ISNUMBER('実質公債費比率（分子）の構造'!O$53),'実質公債費比率（分子）の構造'!O$53,NA())</f>
        <v>262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4027</v>
      </c>
      <c r="E56" s="135"/>
      <c r="F56" s="135"/>
      <c r="G56" s="135">
        <f>'将来負担比率（分子）の構造'!J$51</f>
        <v>4052</v>
      </c>
      <c r="H56" s="135"/>
      <c r="I56" s="135"/>
      <c r="J56" s="135">
        <f>'将来負担比率（分子）の構造'!K$51</f>
        <v>4007</v>
      </c>
      <c r="K56" s="135"/>
      <c r="L56" s="135"/>
      <c r="M56" s="135">
        <f>'将来負担比率（分子）の構造'!L$51</f>
        <v>3984</v>
      </c>
      <c r="N56" s="135"/>
      <c r="O56" s="135"/>
      <c r="P56" s="135">
        <f>'将来負担比率（分子）の構造'!M$51</f>
        <v>3960</v>
      </c>
    </row>
    <row r="57" spans="1:16">
      <c r="A57" s="135" t="s">
        <v>35</v>
      </c>
      <c r="B57" s="135"/>
      <c r="C57" s="135"/>
      <c r="D57" s="135">
        <f>'将来負担比率（分子）の構造'!I$50</f>
        <v>321</v>
      </c>
      <c r="E57" s="135"/>
      <c r="F57" s="135"/>
      <c r="G57" s="135">
        <f>'将来負担比率（分子）の構造'!J$50</f>
        <v>276</v>
      </c>
      <c r="H57" s="135"/>
      <c r="I57" s="135"/>
      <c r="J57" s="135">
        <f>'将来負担比率（分子）の構造'!K$50</f>
        <v>277</v>
      </c>
      <c r="K57" s="135"/>
      <c r="L57" s="135"/>
      <c r="M57" s="135">
        <f>'将来負担比率（分子）の構造'!L$50</f>
        <v>369</v>
      </c>
      <c r="N57" s="135"/>
      <c r="O57" s="135"/>
      <c r="P57" s="135">
        <f>'将来負担比率（分子）の構造'!M$50</f>
        <v>377</v>
      </c>
    </row>
    <row r="58" spans="1:16">
      <c r="A58" s="135" t="s">
        <v>34</v>
      </c>
      <c r="B58" s="135"/>
      <c r="C58" s="135"/>
      <c r="D58" s="135">
        <f>'将来負担比率（分子）の構造'!I$49</f>
        <v>1851</v>
      </c>
      <c r="E58" s="135"/>
      <c r="F58" s="135"/>
      <c r="G58" s="135">
        <f>'将来負担比率（分子）の構造'!J$49</f>
        <v>1980</v>
      </c>
      <c r="H58" s="135"/>
      <c r="I58" s="135"/>
      <c r="J58" s="135">
        <f>'将来負担比率（分子）の構造'!K$49</f>
        <v>2176</v>
      </c>
      <c r="K58" s="135"/>
      <c r="L58" s="135"/>
      <c r="M58" s="135">
        <f>'将来負担比率（分子）の構造'!L$49</f>
        <v>2548</v>
      </c>
      <c r="N58" s="135"/>
      <c r="O58" s="135"/>
      <c r="P58" s="135">
        <f>'将来負担比率（分子）の構造'!M$49</f>
        <v>2510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1045</v>
      </c>
      <c r="C62" s="135"/>
      <c r="D62" s="135"/>
      <c r="E62" s="135">
        <f>'将来負担比率（分子）の構造'!J$45</f>
        <v>1047</v>
      </c>
      <c r="F62" s="135"/>
      <c r="G62" s="135"/>
      <c r="H62" s="135">
        <f>'将来負担比率（分子）の構造'!K$45</f>
        <v>990</v>
      </c>
      <c r="I62" s="135"/>
      <c r="J62" s="135"/>
      <c r="K62" s="135">
        <f>'将来負担比率（分子）の構造'!L$45</f>
        <v>973</v>
      </c>
      <c r="L62" s="135"/>
      <c r="M62" s="135"/>
      <c r="N62" s="135">
        <f>'将来負担比率（分子）の構造'!M$45</f>
        <v>933</v>
      </c>
      <c r="O62" s="135"/>
      <c r="P62" s="135"/>
    </row>
    <row r="63" spans="1:16">
      <c r="A63" s="135" t="s">
        <v>28</v>
      </c>
      <c r="B63" s="135">
        <f>'将来負担比率（分子）の構造'!I$44</f>
        <v>819</v>
      </c>
      <c r="C63" s="135"/>
      <c r="D63" s="135"/>
      <c r="E63" s="135">
        <f>'将来負担比率（分子）の構造'!J$44</f>
        <v>718</v>
      </c>
      <c r="F63" s="135"/>
      <c r="G63" s="135"/>
      <c r="H63" s="135">
        <f>'将来負担比率（分子）の構造'!K$44</f>
        <v>643</v>
      </c>
      <c r="I63" s="135"/>
      <c r="J63" s="135"/>
      <c r="K63" s="135">
        <f>'将来負担比率（分子）の構造'!L$44</f>
        <v>572</v>
      </c>
      <c r="L63" s="135"/>
      <c r="M63" s="135"/>
      <c r="N63" s="135">
        <f>'将来負担比率（分子）の構造'!M$44</f>
        <v>517</v>
      </c>
      <c r="O63" s="135"/>
      <c r="P63" s="135"/>
    </row>
    <row r="64" spans="1:16">
      <c r="A64" s="135" t="s">
        <v>27</v>
      </c>
      <c r="B64" s="135">
        <f>'将来負担比率（分子）の構造'!I$43</f>
        <v>2272</v>
      </c>
      <c r="C64" s="135"/>
      <c r="D64" s="135"/>
      <c r="E64" s="135">
        <f>'将来負担比率（分子）の構造'!J$43</f>
        <v>2194</v>
      </c>
      <c r="F64" s="135"/>
      <c r="G64" s="135"/>
      <c r="H64" s="135">
        <f>'将来負担比率（分子）の構造'!K$43</f>
        <v>2114</v>
      </c>
      <c r="I64" s="135"/>
      <c r="J64" s="135"/>
      <c r="K64" s="135">
        <f>'将来負担比率（分子）の構造'!L$43</f>
        <v>2073</v>
      </c>
      <c r="L64" s="135"/>
      <c r="M64" s="135"/>
      <c r="N64" s="135">
        <f>'将来負担比率（分子）の構造'!M$43</f>
        <v>1978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4101</v>
      </c>
      <c r="C66" s="135"/>
      <c r="D66" s="135"/>
      <c r="E66" s="135">
        <f>'将来負担比率（分子）の構造'!J$41</f>
        <v>4022</v>
      </c>
      <c r="F66" s="135"/>
      <c r="G66" s="135"/>
      <c r="H66" s="135">
        <f>'将来負担比率（分子）の構造'!K$41</f>
        <v>4416</v>
      </c>
      <c r="I66" s="135"/>
      <c r="J66" s="135"/>
      <c r="K66" s="135">
        <f>'将来負担比率（分子）の構造'!L$41</f>
        <v>4370</v>
      </c>
      <c r="L66" s="135"/>
      <c r="M66" s="135"/>
      <c r="N66" s="135">
        <f>'将来負担比率（分子）の構造'!M$41</f>
        <v>4409</v>
      </c>
      <c r="O66" s="135"/>
      <c r="P66" s="135"/>
    </row>
    <row r="67" spans="1:16">
      <c r="A67" s="135" t="s">
        <v>63</v>
      </c>
      <c r="B67" s="135" t="e">
        <f>NA()</f>
        <v>#N/A</v>
      </c>
      <c r="C67" s="135">
        <f>IF(ISNUMBER('将来負担比率（分子）の構造'!I$52), IF('将来負担比率（分子）の構造'!I$52 &lt; 0, 0, '将来負担比率（分子）の構造'!I$52), NA())</f>
        <v>2037</v>
      </c>
      <c r="D67" s="135" t="e">
        <f>NA()</f>
        <v>#N/A</v>
      </c>
      <c r="E67" s="135" t="e">
        <f>NA()</f>
        <v>#N/A</v>
      </c>
      <c r="F67" s="135">
        <f>IF(ISNUMBER('将来負担比率（分子）の構造'!J$52), IF('将来負担比率（分子）の構造'!J$52 &lt; 0, 0, '将来負担比率（分子）の構造'!J$52), NA())</f>
        <v>1671</v>
      </c>
      <c r="G67" s="135" t="e">
        <f>NA()</f>
        <v>#N/A</v>
      </c>
      <c r="H67" s="135" t="e">
        <f>NA()</f>
        <v>#N/A</v>
      </c>
      <c r="I67" s="135">
        <f>IF(ISNUMBER('将来負担比率（分子）の構造'!K$52), IF('将来負担比率（分子）の構造'!K$52 &lt; 0, 0, '将来負担比率（分子）の構造'!K$52), NA())</f>
        <v>1703</v>
      </c>
      <c r="J67" s="135" t="e">
        <f>NA()</f>
        <v>#N/A</v>
      </c>
      <c r="K67" s="135" t="e">
        <f>NA()</f>
        <v>#N/A</v>
      </c>
      <c r="L67" s="135">
        <f>IF(ISNUMBER('将来負担比率（分子）の構造'!L$52), IF('将来負担比率（分子）の構造'!L$52 &lt; 0, 0, '将来負担比率（分子）の構造'!L$52), NA())</f>
        <v>1088</v>
      </c>
      <c r="M67" s="135" t="e">
        <f>NA()</f>
        <v>#N/A</v>
      </c>
      <c r="N67" s="135" t="e">
        <f>NA()</f>
        <v>#N/A</v>
      </c>
      <c r="O67" s="135">
        <f>IF(ISNUMBER('将来負担比率（分子）の構造'!M$52), IF('将来負担比率（分子）の構造'!M$52 &lt; 0, 0, '将来負担比率（分子）の構造'!M$52), NA())</f>
        <v>989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24" sqref="B24:Y2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1092317</v>
      </c>
      <c r="S5" s="581"/>
      <c r="T5" s="581"/>
      <c r="U5" s="581"/>
      <c r="V5" s="581"/>
      <c r="W5" s="581"/>
      <c r="X5" s="581"/>
      <c r="Y5" s="582"/>
      <c r="Z5" s="583">
        <v>19.100000000000001</v>
      </c>
      <c r="AA5" s="583"/>
      <c r="AB5" s="583"/>
      <c r="AC5" s="583"/>
      <c r="AD5" s="584">
        <v>1092317</v>
      </c>
      <c r="AE5" s="584"/>
      <c r="AF5" s="584"/>
      <c r="AG5" s="584"/>
      <c r="AH5" s="584"/>
      <c r="AI5" s="584"/>
      <c r="AJ5" s="584"/>
      <c r="AK5" s="584"/>
      <c r="AL5" s="585">
        <v>39.1</v>
      </c>
      <c r="AM5" s="586"/>
      <c r="AN5" s="586"/>
      <c r="AO5" s="587"/>
      <c r="AP5" s="577" t="s">
        <v>208</v>
      </c>
      <c r="AQ5" s="578"/>
      <c r="AR5" s="578"/>
      <c r="AS5" s="578"/>
      <c r="AT5" s="578"/>
      <c r="AU5" s="578"/>
      <c r="AV5" s="578"/>
      <c r="AW5" s="578"/>
      <c r="AX5" s="578"/>
      <c r="AY5" s="578"/>
      <c r="AZ5" s="578"/>
      <c r="BA5" s="578"/>
      <c r="BB5" s="578"/>
      <c r="BC5" s="578"/>
      <c r="BD5" s="578"/>
      <c r="BE5" s="578"/>
      <c r="BF5" s="579"/>
      <c r="BG5" s="591">
        <v>1089178</v>
      </c>
      <c r="BH5" s="592"/>
      <c r="BI5" s="592"/>
      <c r="BJ5" s="592"/>
      <c r="BK5" s="592"/>
      <c r="BL5" s="592"/>
      <c r="BM5" s="592"/>
      <c r="BN5" s="593"/>
      <c r="BO5" s="594">
        <v>99.7</v>
      </c>
      <c r="BP5" s="594"/>
      <c r="BQ5" s="594"/>
      <c r="BR5" s="594"/>
      <c r="BS5" s="595">
        <v>4555</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50309</v>
      </c>
      <c r="S6" s="592"/>
      <c r="T6" s="592"/>
      <c r="U6" s="592"/>
      <c r="V6" s="592"/>
      <c r="W6" s="592"/>
      <c r="X6" s="592"/>
      <c r="Y6" s="593"/>
      <c r="Z6" s="594">
        <v>0.9</v>
      </c>
      <c r="AA6" s="594"/>
      <c r="AB6" s="594"/>
      <c r="AC6" s="594"/>
      <c r="AD6" s="595">
        <v>50309</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1089178</v>
      </c>
      <c r="BH6" s="592"/>
      <c r="BI6" s="592"/>
      <c r="BJ6" s="592"/>
      <c r="BK6" s="592"/>
      <c r="BL6" s="592"/>
      <c r="BM6" s="592"/>
      <c r="BN6" s="593"/>
      <c r="BO6" s="594">
        <v>99.7</v>
      </c>
      <c r="BP6" s="594"/>
      <c r="BQ6" s="594"/>
      <c r="BR6" s="594"/>
      <c r="BS6" s="595">
        <v>4555</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103056</v>
      </c>
      <c r="CS6" s="592"/>
      <c r="CT6" s="592"/>
      <c r="CU6" s="592"/>
      <c r="CV6" s="592"/>
      <c r="CW6" s="592"/>
      <c r="CX6" s="592"/>
      <c r="CY6" s="593"/>
      <c r="CZ6" s="594">
        <v>2</v>
      </c>
      <c r="DA6" s="594"/>
      <c r="DB6" s="594"/>
      <c r="DC6" s="594"/>
      <c r="DD6" s="600">
        <v>2932</v>
      </c>
      <c r="DE6" s="592"/>
      <c r="DF6" s="592"/>
      <c r="DG6" s="592"/>
      <c r="DH6" s="592"/>
      <c r="DI6" s="592"/>
      <c r="DJ6" s="592"/>
      <c r="DK6" s="592"/>
      <c r="DL6" s="592"/>
      <c r="DM6" s="592"/>
      <c r="DN6" s="592"/>
      <c r="DO6" s="592"/>
      <c r="DP6" s="593"/>
      <c r="DQ6" s="600">
        <v>102940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1368</v>
      </c>
      <c r="S7" s="592"/>
      <c r="T7" s="592"/>
      <c r="U7" s="592"/>
      <c r="V7" s="592"/>
      <c r="W7" s="592"/>
      <c r="X7" s="592"/>
      <c r="Y7" s="593"/>
      <c r="Z7" s="594">
        <v>0</v>
      </c>
      <c r="AA7" s="594"/>
      <c r="AB7" s="594"/>
      <c r="AC7" s="594"/>
      <c r="AD7" s="595">
        <v>1368</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352840</v>
      </c>
      <c r="BH7" s="592"/>
      <c r="BI7" s="592"/>
      <c r="BJ7" s="592"/>
      <c r="BK7" s="592"/>
      <c r="BL7" s="592"/>
      <c r="BM7" s="592"/>
      <c r="BN7" s="593"/>
      <c r="BO7" s="594">
        <v>32.299999999999997</v>
      </c>
      <c r="BP7" s="594"/>
      <c r="BQ7" s="594"/>
      <c r="BR7" s="594"/>
      <c r="BS7" s="595">
        <v>4555</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636677</v>
      </c>
      <c r="CS7" s="592"/>
      <c r="CT7" s="592"/>
      <c r="CU7" s="592"/>
      <c r="CV7" s="592"/>
      <c r="CW7" s="592"/>
      <c r="CX7" s="592"/>
      <c r="CY7" s="593"/>
      <c r="CZ7" s="594">
        <v>12.3</v>
      </c>
      <c r="DA7" s="594"/>
      <c r="DB7" s="594"/>
      <c r="DC7" s="594"/>
      <c r="DD7" s="600">
        <v>7632</v>
      </c>
      <c r="DE7" s="592"/>
      <c r="DF7" s="592"/>
      <c r="DG7" s="592"/>
      <c r="DH7" s="592"/>
      <c r="DI7" s="592"/>
      <c r="DJ7" s="592"/>
      <c r="DK7" s="592"/>
      <c r="DL7" s="592"/>
      <c r="DM7" s="592"/>
      <c r="DN7" s="592"/>
      <c r="DO7" s="592"/>
      <c r="DP7" s="593"/>
      <c r="DQ7" s="600">
        <v>569650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1645</v>
      </c>
      <c r="S8" s="592"/>
      <c r="T8" s="592"/>
      <c r="U8" s="592"/>
      <c r="V8" s="592"/>
      <c r="W8" s="592"/>
      <c r="X8" s="592"/>
      <c r="Y8" s="593"/>
      <c r="Z8" s="594">
        <v>0</v>
      </c>
      <c r="AA8" s="594"/>
      <c r="AB8" s="594"/>
      <c r="AC8" s="594"/>
      <c r="AD8" s="595">
        <v>1645</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11855</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1019182</v>
      </c>
      <c r="CS8" s="592"/>
      <c r="CT8" s="592"/>
      <c r="CU8" s="592"/>
      <c r="CV8" s="592"/>
      <c r="CW8" s="592"/>
      <c r="CX8" s="592"/>
      <c r="CY8" s="593"/>
      <c r="CZ8" s="594">
        <v>19.600000000000001</v>
      </c>
      <c r="DA8" s="594"/>
      <c r="DB8" s="594"/>
      <c r="DC8" s="594"/>
      <c r="DD8" s="600">
        <v>30613</v>
      </c>
      <c r="DE8" s="592"/>
      <c r="DF8" s="592"/>
      <c r="DG8" s="592"/>
      <c r="DH8" s="592"/>
      <c r="DI8" s="592"/>
      <c r="DJ8" s="592"/>
      <c r="DK8" s="592"/>
      <c r="DL8" s="592"/>
      <c r="DM8" s="592"/>
      <c r="DN8" s="592"/>
      <c r="DO8" s="592"/>
      <c r="DP8" s="593"/>
      <c r="DQ8" s="600">
        <v>635956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2364</v>
      </c>
      <c r="S9" s="592"/>
      <c r="T9" s="592"/>
      <c r="U9" s="592"/>
      <c r="V9" s="592"/>
      <c r="W9" s="592"/>
      <c r="X9" s="592"/>
      <c r="Y9" s="593"/>
      <c r="Z9" s="594">
        <v>0</v>
      </c>
      <c r="AA9" s="594"/>
      <c r="AB9" s="594"/>
      <c r="AC9" s="594"/>
      <c r="AD9" s="595">
        <v>2364</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258663</v>
      </c>
      <c r="BH9" s="592"/>
      <c r="BI9" s="592"/>
      <c r="BJ9" s="592"/>
      <c r="BK9" s="592"/>
      <c r="BL9" s="592"/>
      <c r="BM9" s="592"/>
      <c r="BN9" s="593"/>
      <c r="BO9" s="594">
        <v>23.7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332938</v>
      </c>
      <c r="CS9" s="592"/>
      <c r="CT9" s="592"/>
      <c r="CU9" s="592"/>
      <c r="CV9" s="592"/>
      <c r="CW9" s="592"/>
      <c r="CX9" s="592"/>
      <c r="CY9" s="593"/>
      <c r="CZ9" s="594">
        <v>6.4</v>
      </c>
      <c r="DA9" s="594"/>
      <c r="DB9" s="594"/>
      <c r="DC9" s="594"/>
      <c r="DD9" s="600" t="s">
        <v>112</v>
      </c>
      <c r="DE9" s="592"/>
      <c r="DF9" s="592"/>
      <c r="DG9" s="592"/>
      <c r="DH9" s="592"/>
      <c r="DI9" s="592"/>
      <c r="DJ9" s="592"/>
      <c r="DK9" s="592"/>
      <c r="DL9" s="592"/>
      <c r="DM9" s="592"/>
      <c r="DN9" s="592"/>
      <c r="DO9" s="592"/>
      <c r="DP9" s="593"/>
      <c r="DQ9" s="600">
        <v>310239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84231</v>
      </c>
      <c r="S10" s="592"/>
      <c r="T10" s="592"/>
      <c r="U10" s="592"/>
      <c r="V10" s="592"/>
      <c r="W10" s="592"/>
      <c r="X10" s="592"/>
      <c r="Y10" s="593"/>
      <c r="Z10" s="594">
        <v>1.5</v>
      </c>
      <c r="AA10" s="594"/>
      <c r="AB10" s="594"/>
      <c r="AC10" s="594"/>
      <c r="AD10" s="595">
        <v>84231</v>
      </c>
      <c r="AE10" s="595"/>
      <c r="AF10" s="595"/>
      <c r="AG10" s="595"/>
      <c r="AH10" s="595"/>
      <c r="AI10" s="595"/>
      <c r="AJ10" s="595"/>
      <c r="AK10" s="595"/>
      <c r="AL10" s="596">
        <v>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27666</v>
      </c>
      <c r="BH10" s="592"/>
      <c r="BI10" s="592"/>
      <c r="BJ10" s="592"/>
      <c r="BK10" s="592"/>
      <c r="BL10" s="592"/>
      <c r="BM10" s="592"/>
      <c r="BN10" s="593"/>
      <c r="BO10" s="594">
        <v>2.5</v>
      </c>
      <c r="BP10" s="594"/>
      <c r="BQ10" s="594"/>
      <c r="BR10" s="594"/>
      <c r="BS10" s="600">
        <v>4555</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1862</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61726</v>
      </c>
      <c r="S11" s="592"/>
      <c r="T11" s="592"/>
      <c r="U11" s="592"/>
      <c r="V11" s="592"/>
      <c r="W11" s="592"/>
      <c r="X11" s="592"/>
      <c r="Y11" s="593"/>
      <c r="Z11" s="594">
        <v>1.1000000000000001</v>
      </c>
      <c r="AA11" s="594"/>
      <c r="AB11" s="594"/>
      <c r="AC11" s="594"/>
      <c r="AD11" s="595">
        <v>61726</v>
      </c>
      <c r="AE11" s="595"/>
      <c r="AF11" s="595"/>
      <c r="AG11" s="595"/>
      <c r="AH11" s="595"/>
      <c r="AI11" s="595"/>
      <c r="AJ11" s="595"/>
      <c r="AK11" s="595"/>
      <c r="AL11" s="596">
        <v>2.2000000000000002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54656</v>
      </c>
      <c r="BH11" s="592"/>
      <c r="BI11" s="592"/>
      <c r="BJ11" s="592"/>
      <c r="BK11" s="592"/>
      <c r="BL11" s="592"/>
      <c r="BM11" s="592"/>
      <c r="BN11" s="593"/>
      <c r="BO11" s="594">
        <v>5</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221495</v>
      </c>
      <c r="CS11" s="592"/>
      <c r="CT11" s="592"/>
      <c r="CU11" s="592"/>
      <c r="CV11" s="592"/>
      <c r="CW11" s="592"/>
      <c r="CX11" s="592"/>
      <c r="CY11" s="593"/>
      <c r="CZ11" s="594">
        <v>4.3</v>
      </c>
      <c r="DA11" s="594"/>
      <c r="DB11" s="594"/>
      <c r="DC11" s="594"/>
      <c r="DD11" s="600">
        <v>24613</v>
      </c>
      <c r="DE11" s="592"/>
      <c r="DF11" s="592"/>
      <c r="DG11" s="592"/>
      <c r="DH11" s="592"/>
      <c r="DI11" s="592"/>
      <c r="DJ11" s="592"/>
      <c r="DK11" s="592"/>
      <c r="DL11" s="592"/>
      <c r="DM11" s="592"/>
      <c r="DN11" s="592"/>
      <c r="DO11" s="592"/>
      <c r="DP11" s="593"/>
      <c r="DQ11" s="600">
        <v>138935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603540</v>
      </c>
      <c r="BH12" s="592"/>
      <c r="BI12" s="592"/>
      <c r="BJ12" s="592"/>
      <c r="BK12" s="592"/>
      <c r="BL12" s="592"/>
      <c r="BM12" s="592"/>
      <c r="BN12" s="593"/>
      <c r="BO12" s="594">
        <v>55.3</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25955</v>
      </c>
      <c r="CS12" s="592"/>
      <c r="CT12" s="592"/>
      <c r="CU12" s="592"/>
      <c r="CV12" s="592"/>
      <c r="CW12" s="592"/>
      <c r="CX12" s="592"/>
      <c r="CY12" s="593"/>
      <c r="CZ12" s="594">
        <v>0.5</v>
      </c>
      <c r="DA12" s="594"/>
      <c r="DB12" s="594"/>
      <c r="DC12" s="594"/>
      <c r="DD12" s="600">
        <v>1163</v>
      </c>
      <c r="DE12" s="592"/>
      <c r="DF12" s="592"/>
      <c r="DG12" s="592"/>
      <c r="DH12" s="592"/>
      <c r="DI12" s="592"/>
      <c r="DJ12" s="592"/>
      <c r="DK12" s="592"/>
      <c r="DL12" s="592"/>
      <c r="DM12" s="592"/>
      <c r="DN12" s="592"/>
      <c r="DO12" s="592"/>
      <c r="DP12" s="593"/>
      <c r="DQ12" s="600">
        <v>20092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19374</v>
      </c>
      <c r="S13" s="592"/>
      <c r="T13" s="592"/>
      <c r="U13" s="592"/>
      <c r="V13" s="592"/>
      <c r="W13" s="592"/>
      <c r="X13" s="592"/>
      <c r="Y13" s="593"/>
      <c r="Z13" s="594">
        <v>0.3</v>
      </c>
      <c r="AA13" s="594"/>
      <c r="AB13" s="594"/>
      <c r="AC13" s="594"/>
      <c r="AD13" s="595">
        <v>19374</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603539</v>
      </c>
      <c r="BH13" s="592"/>
      <c r="BI13" s="592"/>
      <c r="BJ13" s="592"/>
      <c r="BK13" s="592"/>
      <c r="BL13" s="592"/>
      <c r="BM13" s="592"/>
      <c r="BN13" s="593"/>
      <c r="BO13" s="594">
        <v>55.3</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842789</v>
      </c>
      <c r="CS13" s="592"/>
      <c r="CT13" s="592"/>
      <c r="CU13" s="592"/>
      <c r="CV13" s="592"/>
      <c r="CW13" s="592"/>
      <c r="CX13" s="592"/>
      <c r="CY13" s="593"/>
      <c r="CZ13" s="594">
        <v>16.2</v>
      </c>
      <c r="DA13" s="594"/>
      <c r="DB13" s="594"/>
      <c r="DC13" s="594"/>
      <c r="DD13" s="600">
        <v>575541</v>
      </c>
      <c r="DE13" s="592"/>
      <c r="DF13" s="592"/>
      <c r="DG13" s="592"/>
      <c r="DH13" s="592"/>
      <c r="DI13" s="592"/>
      <c r="DJ13" s="592"/>
      <c r="DK13" s="592"/>
      <c r="DL13" s="592"/>
      <c r="DM13" s="592"/>
      <c r="DN13" s="592"/>
      <c r="DO13" s="592"/>
      <c r="DP13" s="593"/>
      <c r="DQ13" s="600">
        <v>237900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23610</v>
      </c>
      <c r="BH14" s="592"/>
      <c r="BI14" s="592"/>
      <c r="BJ14" s="592"/>
      <c r="BK14" s="592"/>
      <c r="BL14" s="592"/>
      <c r="BM14" s="592"/>
      <c r="BN14" s="593"/>
      <c r="BO14" s="594">
        <v>2.2000000000000002</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199151</v>
      </c>
      <c r="CS14" s="592"/>
      <c r="CT14" s="592"/>
      <c r="CU14" s="592"/>
      <c r="CV14" s="592"/>
      <c r="CW14" s="592"/>
      <c r="CX14" s="592"/>
      <c r="CY14" s="593"/>
      <c r="CZ14" s="594">
        <v>3.8</v>
      </c>
      <c r="DA14" s="594"/>
      <c r="DB14" s="594"/>
      <c r="DC14" s="594"/>
      <c r="DD14" s="600">
        <v>15518</v>
      </c>
      <c r="DE14" s="592"/>
      <c r="DF14" s="592"/>
      <c r="DG14" s="592"/>
      <c r="DH14" s="592"/>
      <c r="DI14" s="592"/>
      <c r="DJ14" s="592"/>
      <c r="DK14" s="592"/>
      <c r="DL14" s="592"/>
      <c r="DM14" s="592"/>
      <c r="DN14" s="592"/>
      <c r="DO14" s="592"/>
      <c r="DP14" s="593"/>
      <c r="DQ14" s="600">
        <v>191918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1628</v>
      </c>
      <c r="S15" s="592"/>
      <c r="T15" s="592"/>
      <c r="U15" s="592"/>
      <c r="V15" s="592"/>
      <c r="W15" s="592"/>
      <c r="X15" s="592"/>
      <c r="Y15" s="593"/>
      <c r="Z15" s="594">
        <v>0</v>
      </c>
      <c r="AA15" s="594"/>
      <c r="AB15" s="594"/>
      <c r="AC15" s="594"/>
      <c r="AD15" s="595">
        <v>1628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109188</v>
      </c>
      <c r="BH15" s="592"/>
      <c r="BI15" s="592"/>
      <c r="BJ15" s="592"/>
      <c r="BK15" s="592"/>
      <c r="BL15" s="592"/>
      <c r="BM15" s="592"/>
      <c r="BN15" s="593"/>
      <c r="BO15" s="594">
        <v>10</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599294</v>
      </c>
      <c r="CS15" s="592"/>
      <c r="CT15" s="592"/>
      <c r="CU15" s="592"/>
      <c r="CV15" s="592"/>
      <c r="CW15" s="592"/>
      <c r="CX15" s="592"/>
      <c r="CY15" s="593"/>
      <c r="CZ15" s="594">
        <v>11.5</v>
      </c>
      <c r="DA15" s="594"/>
      <c r="DB15" s="594"/>
      <c r="DC15" s="594"/>
      <c r="DD15" s="600">
        <v>97396</v>
      </c>
      <c r="DE15" s="592"/>
      <c r="DF15" s="592"/>
      <c r="DG15" s="592"/>
      <c r="DH15" s="592"/>
      <c r="DI15" s="592"/>
      <c r="DJ15" s="592"/>
      <c r="DK15" s="592"/>
      <c r="DL15" s="592"/>
      <c r="DM15" s="592"/>
      <c r="DN15" s="592"/>
      <c r="DO15" s="592"/>
      <c r="DP15" s="593"/>
      <c r="DQ15" s="600">
        <v>446055</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1701934</v>
      </c>
      <c r="S16" s="592"/>
      <c r="T16" s="592"/>
      <c r="U16" s="592"/>
      <c r="V16" s="592"/>
      <c r="W16" s="592"/>
      <c r="X16" s="592"/>
      <c r="Y16" s="593"/>
      <c r="Z16" s="594">
        <v>29.7</v>
      </c>
      <c r="AA16" s="594"/>
      <c r="AB16" s="594"/>
      <c r="AC16" s="594"/>
      <c r="AD16" s="595">
        <v>1468405</v>
      </c>
      <c r="AE16" s="595"/>
      <c r="AF16" s="595"/>
      <c r="AG16" s="595"/>
      <c r="AH16" s="595"/>
      <c r="AI16" s="595"/>
      <c r="AJ16" s="595"/>
      <c r="AK16" s="595"/>
      <c r="AL16" s="596">
        <v>52.5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790072</v>
      </c>
      <c r="CS16" s="592"/>
      <c r="CT16" s="592"/>
      <c r="CU16" s="592"/>
      <c r="CV16" s="592"/>
      <c r="CW16" s="592"/>
      <c r="CX16" s="592"/>
      <c r="CY16" s="593"/>
      <c r="CZ16" s="594">
        <v>15.2</v>
      </c>
      <c r="DA16" s="594"/>
      <c r="DB16" s="594"/>
      <c r="DC16" s="594"/>
      <c r="DD16" s="600" t="s">
        <v>112</v>
      </c>
      <c r="DE16" s="592"/>
      <c r="DF16" s="592"/>
      <c r="DG16" s="592"/>
      <c r="DH16" s="592"/>
      <c r="DI16" s="592"/>
      <c r="DJ16" s="592"/>
      <c r="DK16" s="592"/>
      <c r="DL16" s="592"/>
      <c r="DM16" s="592"/>
      <c r="DN16" s="592"/>
      <c r="DO16" s="592"/>
      <c r="DP16" s="593"/>
      <c r="DQ16" s="600">
        <v>39520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1468405</v>
      </c>
      <c r="S17" s="592"/>
      <c r="T17" s="592"/>
      <c r="U17" s="592"/>
      <c r="V17" s="592"/>
      <c r="W17" s="592"/>
      <c r="X17" s="592"/>
      <c r="Y17" s="593"/>
      <c r="Z17" s="594">
        <v>25.6</v>
      </c>
      <c r="AA17" s="594"/>
      <c r="AB17" s="594"/>
      <c r="AC17" s="594"/>
      <c r="AD17" s="595">
        <v>1468405</v>
      </c>
      <c r="AE17" s="595"/>
      <c r="AF17" s="595"/>
      <c r="AG17" s="595"/>
      <c r="AH17" s="595"/>
      <c r="AI17" s="595"/>
      <c r="AJ17" s="595"/>
      <c r="AK17" s="595"/>
      <c r="AL17" s="596">
        <v>52.5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419615</v>
      </c>
      <c r="CS17" s="592"/>
      <c r="CT17" s="592"/>
      <c r="CU17" s="592"/>
      <c r="CV17" s="592"/>
      <c r="CW17" s="592"/>
      <c r="CX17" s="592"/>
      <c r="CY17" s="593"/>
      <c r="CZ17" s="594">
        <v>8.1</v>
      </c>
      <c r="DA17" s="594"/>
      <c r="DB17" s="594"/>
      <c r="DC17" s="594"/>
      <c r="DD17" s="600" t="s">
        <v>112</v>
      </c>
      <c r="DE17" s="592"/>
      <c r="DF17" s="592"/>
      <c r="DG17" s="592"/>
      <c r="DH17" s="592"/>
      <c r="DI17" s="592"/>
      <c r="DJ17" s="592"/>
      <c r="DK17" s="592"/>
      <c r="DL17" s="592"/>
      <c r="DM17" s="592"/>
      <c r="DN17" s="592"/>
      <c r="DO17" s="592"/>
      <c r="DP17" s="593"/>
      <c r="DQ17" s="600">
        <v>385058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156946</v>
      </c>
      <c r="S18" s="592"/>
      <c r="T18" s="592"/>
      <c r="U18" s="592"/>
      <c r="V18" s="592"/>
      <c r="W18" s="592"/>
      <c r="X18" s="592"/>
      <c r="Y18" s="593"/>
      <c r="Z18" s="594">
        <v>2.7</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76583</v>
      </c>
      <c r="S19" s="592"/>
      <c r="T19" s="592"/>
      <c r="U19" s="592"/>
      <c r="V19" s="592"/>
      <c r="W19" s="592"/>
      <c r="X19" s="592"/>
      <c r="Y19" s="593"/>
      <c r="Z19" s="594">
        <v>1.3</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3139</v>
      </c>
      <c r="BH19" s="592"/>
      <c r="BI19" s="592"/>
      <c r="BJ19" s="592"/>
      <c r="BK19" s="592"/>
      <c r="BL19" s="592"/>
      <c r="BM19" s="592"/>
      <c r="BN19" s="593"/>
      <c r="BO19" s="594">
        <v>0.3</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3016896</v>
      </c>
      <c r="S20" s="592"/>
      <c r="T20" s="592"/>
      <c r="U20" s="592"/>
      <c r="V20" s="592"/>
      <c r="W20" s="592"/>
      <c r="X20" s="592"/>
      <c r="Y20" s="593"/>
      <c r="Z20" s="594">
        <v>52.7</v>
      </c>
      <c r="AA20" s="594"/>
      <c r="AB20" s="594"/>
      <c r="AC20" s="594"/>
      <c r="AD20" s="595">
        <v>2783367</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3139</v>
      </c>
      <c r="BH20" s="592"/>
      <c r="BI20" s="592"/>
      <c r="BJ20" s="592"/>
      <c r="BK20" s="592"/>
      <c r="BL20" s="592"/>
      <c r="BM20" s="592"/>
      <c r="BN20" s="593"/>
      <c r="BO20" s="594">
        <v>0.3</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5192086</v>
      </c>
      <c r="CS20" s="592"/>
      <c r="CT20" s="592"/>
      <c r="CU20" s="592"/>
      <c r="CV20" s="592"/>
      <c r="CW20" s="592"/>
      <c r="CX20" s="592"/>
      <c r="CY20" s="593"/>
      <c r="CZ20" s="594">
        <v>100</v>
      </c>
      <c r="DA20" s="594"/>
      <c r="DB20" s="594"/>
      <c r="DC20" s="594"/>
      <c r="DD20" s="600">
        <v>755408</v>
      </c>
      <c r="DE20" s="592"/>
      <c r="DF20" s="592"/>
      <c r="DG20" s="592"/>
      <c r="DH20" s="592"/>
      <c r="DI20" s="592"/>
      <c r="DJ20" s="592"/>
      <c r="DK20" s="592"/>
      <c r="DL20" s="592"/>
      <c r="DM20" s="592"/>
      <c r="DN20" s="592"/>
      <c r="DO20" s="592"/>
      <c r="DP20" s="593"/>
      <c r="DQ20" s="600">
        <v>3078263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1283</v>
      </c>
      <c r="S21" s="592"/>
      <c r="T21" s="592"/>
      <c r="U21" s="592"/>
      <c r="V21" s="592"/>
      <c r="W21" s="592"/>
      <c r="X21" s="592"/>
      <c r="Y21" s="593"/>
      <c r="Z21" s="594">
        <v>0</v>
      </c>
      <c r="AA21" s="594"/>
      <c r="AB21" s="594"/>
      <c r="AC21" s="594"/>
      <c r="AD21" s="595">
        <v>1283</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3139</v>
      </c>
      <c r="BH21" s="592"/>
      <c r="BI21" s="592"/>
      <c r="BJ21" s="592"/>
      <c r="BK21" s="592"/>
      <c r="BL21" s="592"/>
      <c r="BM21" s="592"/>
      <c r="BN21" s="593"/>
      <c r="BO21" s="594">
        <v>0.3</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5801</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76672</v>
      </c>
      <c r="S23" s="592"/>
      <c r="T23" s="592"/>
      <c r="U23" s="592"/>
      <c r="V23" s="592"/>
      <c r="W23" s="592"/>
      <c r="X23" s="592"/>
      <c r="Y23" s="593"/>
      <c r="Z23" s="594">
        <v>1.3</v>
      </c>
      <c r="AA23" s="594"/>
      <c r="AB23" s="594"/>
      <c r="AC23" s="594"/>
      <c r="AD23" s="595">
        <v>2629</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15858</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1725893</v>
      </c>
      <c r="CS24" s="581"/>
      <c r="CT24" s="581"/>
      <c r="CU24" s="581"/>
      <c r="CV24" s="581"/>
      <c r="CW24" s="581"/>
      <c r="CX24" s="581"/>
      <c r="CY24" s="582"/>
      <c r="CZ24" s="618">
        <v>33.200000000000003</v>
      </c>
      <c r="DA24" s="619"/>
      <c r="DB24" s="619"/>
      <c r="DC24" s="620"/>
      <c r="DD24" s="617">
        <v>1379634</v>
      </c>
      <c r="DE24" s="581"/>
      <c r="DF24" s="581"/>
      <c r="DG24" s="581"/>
      <c r="DH24" s="581"/>
      <c r="DI24" s="581"/>
      <c r="DJ24" s="581"/>
      <c r="DK24" s="582"/>
      <c r="DL24" s="617">
        <v>1374266</v>
      </c>
      <c r="DM24" s="581"/>
      <c r="DN24" s="581"/>
      <c r="DO24" s="581"/>
      <c r="DP24" s="581"/>
      <c r="DQ24" s="581"/>
      <c r="DR24" s="581"/>
      <c r="DS24" s="581"/>
      <c r="DT24" s="581"/>
      <c r="DU24" s="581"/>
      <c r="DV24" s="582"/>
      <c r="DW24" s="585">
        <v>46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1162242</v>
      </c>
      <c r="S25" s="592"/>
      <c r="T25" s="592"/>
      <c r="U25" s="592"/>
      <c r="V25" s="592"/>
      <c r="W25" s="592"/>
      <c r="X25" s="592"/>
      <c r="Y25" s="593"/>
      <c r="Z25" s="594">
        <v>20.3</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859163</v>
      </c>
      <c r="CS25" s="623"/>
      <c r="CT25" s="623"/>
      <c r="CU25" s="623"/>
      <c r="CV25" s="623"/>
      <c r="CW25" s="623"/>
      <c r="CX25" s="623"/>
      <c r="CY25" s="624"/>
      <c r="CZ25" s="625">
        <v>16.5</v>
      </c>
      <c r="DA25" s="626"/>
      <c r="DB25" s="626"/>
      <c r="DC25" s="627"/>
      <c r="DD25" s="600">
        <v>824741</v>
      </c>
      <c r="DE25" s="623"/>
      <c r="DF25" s="623"/>
      <c r="DG25" s="623"/>
      <c r="DH25" s="623"/>
      <c r="DI25" s="623"/>
      <c r="DJ25" s="623"/>
      <c r="DK25" s="624"/>
      <c r="DL25" s="600">
        <v>819473</v>
      </c>
      <c r="DM25" s="623"/>
      <c r="DN25" s="623"/>
      <c r="DO25" s="623"/>
      <c r="DP25" s="623"/>
      <c r="DQ25" s="623"/>
      <c r="DR25" s="623"/>
      <c r="DS25" s="623"/>
      <c r="DT25" s="623"/>
      <c r="DU25" s="623"/>
      <c r="DV25" s="624"/>
      <c r="DW25" s="596">
        <v>27.4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510324</v>
      </c>
      <c r="CS26" s="592"/>
      <c r="CT26" s="592"/>
      <c r="CU26" s="592"/>
      <c r="CV26" s="592"/>
      <c r="CW26" s="592"/>
      <c r="CX26" s="592"/>
      <c r="CY26" s="593"/>
      <c r="CZ26" s="625">
        <v>9.8000000000000007</v>
      </c>
      <c r="DA26" s="626"/>
      <c r="DB26" s="626"/>
      <c r="DC26" s="627"/>
      <c r="DD26" s="600">
        <v>479582</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337124</v>
      </c>
      <c r="S27" s="592"/>
      <c r="T27" s="592"/>
      <c r="U27" s="592"/>
      <c r="V27" s="592"/>
      <c r="W27" s="592"/>
      <c r="X27" s="592"/>
      <c r="Y27" s="593"/>
      <c r="Z27" s="594">
        <v>5.9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1092317</v>
      </c>
      <c r="BH27" s="592"/>
      <c r="BI27" s="592"/>
      <c r="BJ27" s="592"/>
      <c r="BK27" s="592"/>
      <c r="BL27" s="592"/>
      <c r="BM27" s="592"/>
      <c r="BN27" s="593"/>
      <c r="BO27" s="594">
        <v>100</v>
      </c>
      <c r="BP27" s="594"/>
      <c r="BQ27" s="594"/>
      <c r="BR27" s="594"/>
      <c r="BS27" s="600">
        <v>4555</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447115</v>
      </c>
      <c r="CS27" s="623"/>
      <c r="CT27" s="623"/>
      <c r="CU27" s="623"/>
      <c r="CV27" s="623"/>
      <c r="CW27" s="623"/>
      <c r="CX27" s="623"/>
      <c r="CY27" s="624"/>
      <c r="CZ27" s="625">
        <v>8.6</v>
      </c>
      <c r="DA27" s="626"/>
      <c r="DB27" s="626"/>
      <c r="DC27" s="627"/>
      <c r="DD27" s="600">
        <v>169835</v>
      </c>
      <c r="DE27" s="623"/>
      <c r="DF27" s="623"/>
      <c r="DG27" s="623"/>
      <c r="DH27" s="623"/>
      <c r="DI27" s="623"/>
      <c r="DJ27" s="623"/>
      <c r="DK27" s="624"/>
      <c r="DL27" s="600">
        <v>169735</v>
      </c>
      <c r="DM27" s="623"/>
      <c r="DN27" s="623"/>
      <c r="DO27" s="623"/>
      <c r="DP27" s="623"/>
      <c r="DQ27" s="623"/>
      <c r="DR27" s="623"/>
      <c r="DS27" s="623"/>
      <c r="DT27" s="623"/>
      <c r="DU27" s="623"/>
      <c r="DV27" s="624"/>
      <c r="DW27" s="596">
        <v>5.7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14905</v>
      </c>
      <c r="S28" s="592"/>
      <c r="T28" s="592"/>
      <c r="U28" s="592"/>
      <c r="V28" s="592"/>
      <c r="W28" s="592"/>
      <c r="X28" s="592"/>
      <c r="Y28" s="593"/>
      <c r="Z28" s="594">
        <v>0.3</v>
      </c>
      <c r="AA28" s="594"/>
      <c r="AB28" s="594"/>
      <c r="AC28" s="594"/>
      <c r="AD28" s="595">
        <v>7759</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419615</v>
      </c>
      <c r="CS28" s="592"/>
      <c r="CT28" s="592"/>
      <c r="CU28" s="592"/>
      <c r="CV28" s="592"/>
      <c r="CW28" s="592"/>
      <c r="CX28" s="592"/>
      <c r="CY28" s="593"/>
      <c r="CZ28" s="625">
        <v>8.1</v>
      </c>
      <c r="DA28" s="626"/>
      <c r="DB28" s="626"/>
      <c r="DC28" s="627"/>
      <c r="DD28" s="600">
        <v>385058</v>
      </c>
      <c r="DE28" s="592"/>
      <c r="DF28" s="592"/>
      <c r="DG28" s="592"/>
      <c r="DH28" s="592"/>
      <c r="DI28" s="592"/>
      <c r="DJ28" s="592"/>
      <c r="DK28" s="593"/>
      <c r="DL28" s="600">
        <v>385058</v>
      </c>
      <c r="DM28" s="592"/>
      <c r="DN28" s="592"/>
      <c r="DO28" s="592"/>
      <c r="DP28" s="592"/>
      <c r="DQ28" s="592"/>
      <c r="DR28" s="592"/>
      <c r="DS28" s="592"/>
      <c r="DT28" s="592"/>
      <c r="DU28" s="592"/>
      <c r="DV28" s="593"/>
      <c r="DW28" s="596">
        <v>12.9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47871</v>
      </c>
      <c r="S29" s="592"/>
      <c r="T29" s="592"/>
      <c r="U29" s="592"/>
      <c r="V29" s="592"/>
      <c r="W29" s="592"/>
      <c r="X29" s="592"/>
      <c r="Y29" s="593"/>
      <c r="Z29" s="594">
        <v>0.8</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419615</v>
      </c>
      <c r="CS29" s="623"/>
      <c r="CT29" s="623"/>
      <c r="CU29" s="623"/>
      <c r="CV29" s="623"/>
      <c r="CW29" s="623"/>
      <c r="CX29" s="623"/>
      <c r="CY29" s="624"/>
      <c r="CZ29" s="625">
        <v>8.1</v>
      </c>
      <c r="DA29" s="626"/>
      <c r="DB29" s="626"/>
      <c r="DC29" s="627"/>
      <c r="DD29" s="600">
        <v>385058</v>
      </c>
      <c r="DE29" s="623"/>
      <c r="DF29" s="623"/>
      <c r="DG29" s="623"/>
      <c r="DH29" s="623"/>
      <c r="DI29" s="623"/>
      <c r="DJ29" s="623"/>
      <c r="DK29" s="624"/>
      <c r="DL29" s="600">
        <v>385058</v>
      </c>
      <c r="DM29" s="623"/>
      <c r="DN29" s="623"/>
      <c r="DO29" s="623"/>
      <c r="DP29" s="623"/>
      <c r="DQ29" s="623"/>
      <c r="DR29" s="623"/>
      <c r="DS29" s="623"/>
      <c r="DT29" s="623"/>
      <c r="DU29" s="623"/>
      <c r="DV29" s="624"/>
      <c r="DW29" s="596">
        <v>12.9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209476</v>
      </c>
      <c r="S30" s="592"/>
      <c r="T30" s="592"/>
      <c r="U30" s="592"/>
      <c r="V30" s="592"/>
      <c r="W30" s="592"/>
      <c r="X30" s="592"/>
      <c r="Y30" s="593"/>
      <c r="Z30" s="594">
        <v>3.7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v>
      </c>
      <c r="BH30" s="650"/>
      <c r="BI30" s="650"/>
      <c r="BJ30" s="650"/>
      <c r="BK30" s="650"/>
      <c r="BL30" s="650"/>
      <c r="BM30" s="586">
        <v>93.1</v>
      </c>
      <c r="BN30" s="650"/>
      <c r="BO30" s="650"/>
      <c r="BP30" s="650"/>
      <c r="BQ30" s="651"/>
      <c r="BR30" s="649">
        <v>98.9</v>
      </c>
      <c r="BS30" s="650"/>
      <c r="BT30" s="650"/>
      <c r="BU30" s="650"/>
      <c r="BV30" s="650"/>
      <c r="BW30" s="650"/>
      <c r="BX30" s="586">
        <v>92</v>
      </c>
      <c r="BY30" s="650"/>
      <c r="BZ30" s="650"/>
      <c r="CA30" s="650"/>
      <c r="CB30" s="651"/>
      <c r="CD30" s="654"/>
      <c r="CE30" s="655"/>
      <c r="CF30" s="605" t="s">
        <v>292</v>
      </c>
      <c r="CG30" s="606"/>
      <c r="CH30" s="606"/>
      <c r="CI30" s="606"/>
      <c r="CJ30" s="606"/>
      <c r="CK30" s="606"/>
      <c r="CL30" s="606"/>
      <c r="CM30" s="606"/>
      <c r="CN30" s="606"/>
      <c r="CO30" s="606"/>
      <c r="CP30" s="606"/>
      <c r="CQ30" s="607"/>
      <c r="CR30" s="591">
        <v>363286</v>
      </c>
      <c r="CS30" s="592"/>
      <c r="CT30" s="592"/>
      <c r="CU30" s="592"/>
      <c r="CV30" s="592"/>
      <c r="CW30" s="592"/>
      <c r="CX30" s="592"/>
      <c r="CY30" s="593"/>
      <c r="CZ30" s="625">
        <v>7</v>
      </c>
      <c r="DA30" s="626"/>
      <c r="DB30" s="626"/>
      <c r="DC30" s="627"/>
      <c r="DD30" s="600">
        <v>328729</v>
      </c>
      <c r="DE30" s="592"/>
      <c r="DF30" s="592"/>
      <c r="DG30" s="592"/>
      <c r="DH30" s="592"/>
      <c r="DI30" s="592"/>
      <c r="DJ30" s="592"/>
      <c r="DK30" s="593"/>
      <c r="DL30" s="600">
        <v>328729</v>
      </c>
      <c r="DM30" s="592"/>
      <c r="DN30" s="592"/>
      <c r="DO30" s="592"/>
      <c r="DP30" s="592"/>
      <c r="DQ30" s="592"/>
      <c r="DR30" s="592"/>
      <c r="DS30" s="592"/>
      <c r="DT30" s="592"/>
      <c r="DU30" s="592"/>
      <c r="DV30" s="593"/>
      <c r="DW30" s="596">
        <v>11</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299413</v>
      </c>
      <c r="S31" s="592"/>
      <c r="T31" s="592"/>
      <c r="U31" s="592"/>
      <c r="V31" s="592"/>
      <c r="W31" s="592"/>
      <c r="X31" s="592"/>
      <c r="Y31" s="593"/>
      <c r="Z31" s="594">
        <v>5.2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95.2</v>
      </c>
      <c r="BN31" s="647"/>
      <c r="BO31" s="647"/>
      <c r="BP31" s="647"/>
      <c r="BQ31" s="648"/>
      <c r="BR31" s="646">
        <v>98.6</v>
      </c>
      <c r="BS31" s="623"/>
      <c r="BT31" s="623"/>
      <c r="BU31" s="623"/>
      <c r="BV31" s="623"/>
      <c r="BW31" s="623"/>
      <c r="BX31" s="597">
        <v>93.8</v>
      </c>
      <c r="BY31" s="647"/>
      <c r="BZ31" s="647"/>
      <c r="CA31" s="647"/>
      <c r="CB31" s="648"/>
      <c r="CD31" s="654"/>
      <c r="CE31" s="655"/>
      <c r="CF31" s="605" t="s">
        <v>296</v>
      </c>
      <c r="CG31" s="606"/>
      <c r="CH31" s="606"/>
      <c r="CI31" s="606"/>
      <c r="CJ31" s="606"/>
      <c r="CK31" s="606"/>
      <c r="CL31" s="606"/>
      <c r="CM31" s="606"/>
      <c r="CN31" s="606"/>
      <c r="CO31" s="606"/>
      <c r="CP31" s="606"/>
      <c r="CQ31" s="607"/>
      <c r="CR31" s="591">
        <v>56329</v>
      </c>
      <c r="CS31" s="623"/>
      <c r="CT31" s="623"/>
      <c r="CU31" s="623"/>
      <c r="CV31" s="623"/>
      <c r="CW31" s="623"/>
      <c r="CX31" s="623"/>
      <c r="CY31" s="624"/>
      <c r="CZ31" s="625">
        <v>1.1000000000000001</v>
      </c>
      <c r="DA31" s="626"/>
      <c r="DB31" s="626"/>
      <c r="DC31" s="627"/>
      <c r="DD31" s="600">
        <v>56329</v>
      </c>
      <c r="DE31" s="623"/>
      <c r="DF31" s="623"/>
      <c r="DG31" s="623"/>
      <c r="DH31" s="623"/>
      <c r="DI31" s="623"/>
      <c r="DJ31" s="623"/>
      <c r="DK31" s="624"/>
      <c r="DL31" s="600">
        <v>56329</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138554</v>
      </c>
      <c r="S32" s="592"/>
      <c r="T32" s="592"/>
      <c r="U32" s="592"/>
      <c r="V32" s="592"/>
      <c r="W32" s="592"/>
      <c r="X32" s="592"/>
      <c r="Y32" s="593"/>
      <c r="Z32" s="594">
        <v>2.4</v>
      </c>
      <c r="AA32" s="594"/>
      <c r="AB32" s="594"/>
      <c r="AC32" s="594"/>
      <c r="AD32" s="595">
        <v>496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v>
      </c>
      <c r="BH32" s="659"/>
      <c r="BI32" s="659"/>
      <c r="BJ32" s="659"/>
      <c r="BK32" s="659"/>
      <c r="BL32" s="659"/>
      <c r="BM32" s="660">
        <v>90.7</v>
      </c>
      <c r="BN32" s="659"/>
      <c r="BO32" s="659"/>
      <c r="BP32" s="659"/>
      <c r="BQ32" s="661"/>
      <c r="BR32" s="658">
        <v>98.9</v>
      </c>
      <c r="BS32" s="659"/>
      <c r="BT32" s="659"/>
      <c r="BU32" s="659"/>
      <c r="BV32" s="659"/>
      <c r="BW32" s="659"/>
      <c r="BX32" s="660">
        <v>89.7</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402099</v>
      </c>
      <c r="S33" s="592"/>
      <c r="T33" s="592"/>
      <c r="U33" s="592"/>
      <c r="V33" s="592"/>
      <c r="W33" s="592"/>
      <c r="X33" s="592"/>
      <c r="Y33" s="593"/>
      <c r="Z33" s="594">
        <v>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1920713</v>
      </c>
      <c r="CS33" s="623"/>
      <c r="CT33" s="623"/>
      <c r="CU33" s="623"/>
      <c r="CV33" s="623"/>
      <c r="CW33" s="623"/>
      <c r="CX33" s="623"/>
      <c r="CY33" s="624"/>
      <c r="CZ33" s="625">
        <v>37</v>
      </c>
      <c r="DA33" s="626"/>
      <c r="DB33" s="626"/>
      <c r="DC33" s="627"/>
      <c r="DD33" s="600">
        <v>1570953</v>
      </c>
      <c r="DE33" s="623"/>
      <c r="DF33" s="623"/>
      <c r="DG33" s="623"/>
      <c r="DH33" s="623"/>
      <c r="DI33" s="623"/>
      <c r="DJ33" s="623"/>
      <c r="DK33" s="624"/>
      <c r="DL33" s="600">
        <v>1255247</v>
      </c>
      <c r="DM33" s="623"/>
      <c r="DN33" s="623"/>
      <c r="DO33" s="623"/>
      <c r="DP33" s="623"/>
      <c r="DQ33" s="623"/>
      <c r="DR33" s="623"/>
      <c r="DS33" s="623"/>
      <c r="DT33" s="623"/>
      <c r="DU33" s="623"/>
      <c r="DV33" s="624"/>
      <c r="DW33" s="596">
        <v>42</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576828</v>
      </c>
      <c r="CS34" s="592"/>
      <c r="CT34" s="592"/>
      <c r="CU34" s="592"/>
      <c r="CV34" s="592"/>
      <c r="CW34" s="592"/>
      <c r="CX34" s="592"/>
      <c r="CY34" s="593"/>
      <c r="CZ34" s="625">
        <v>11.1</v>
      </c>
      <c r="DA34" s="626"/>
      <c r="DB34" s="626"/>
      <c r="DC34" s="627"/>
      <c r="DD34" s="600">
        <v>454194</v>
      </c>
      <c r="DE34" s="592"/>
      <c r="DF34" s="592"/>
      <c r="DG34" s="592"/>
      <c r="DH34" s="592"/>
      <c r="DI34" s="592"/>
      <c r="DJ34" s="592"/>
      <c r="DK34" s="593"/>
      <c r="DL34" s="600">
        <v>338892</v>
      </c>
      <c r="DM34" s="592"/>
      <c r="DN34" s="592"/>
      <c r="DO34" s="592"/>
      <c r="DP34" s="592"/>
      <c r="DQ34" s="592"/>
      <c r="DR34" s="592"/>
      <c r="DS34" s="592"/>
      <c r="DT34" s="592"/>
      <c r="DU34" s="592"/>
      <c r="DV34" s="593"/>
      <c r="DW34" s="596">
        <v>11.3</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194099</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646350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115963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73350</v>
      </c>
      <c r="CS35" s="623"/>
      <c r="CT35" s="623"/>
      <c r="CU35" s="623"/>
      <c r="CV35" s="623"/>
      <c r="CW35" s="623"/>
      <c r="CX35" s="623"/>
      <c r="CY35" s="624"/>
      <c r="CZ35" s="625">
        <v>1.4</v>
      </c>
      <c r="DA35" s="626"/>
      <c r="DB35" s="626"/>
      <c r="DC35" s="627"/>
      <c r="DD35" s="600">
        <v>20367</v>
      </c>
      <c r="DE35" s="623"/>
      <c r="DF35" s="623"/>
      <c r="DG35" s="623"/>
      <c r="DH35" s="623"/>
      <c r="DI35" s="623"/>
      <c r="DJ35" s="623"/>
      <c r="DK35" s="624"/>
      <c r="DL35" s="600">
        <v>17510</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5728194</v>
      </c>
      <c r="S36" s="664"/>
      <c r="T36" s="664"/>
      <c r="U36" s="664"/>
      <c r="V36" s="664"/>
      <c r="W36" s="664"/>
      <c r="X36" s="664"/>
      <c r="Y36" s="665"/>
      <c r="Z36" s="666">
        <v>100</v>
      </c>
      <c r="AA36" s="666"/>
      <c r="AB36" s="666"/>
      <c r="AC36" s="666"/>
      <c r="AD36" s="667">
        <v>2795534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195106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111771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522615</v>
      </c>
      <c r="CS36" s="592"/>
      <c r="CT36" s="592"/>
      <c r="CU36" s="592"/>
      <c r="CV36" s="592"/>
      <c r="CW36" s="592"/>
      <c r="CX36" s="592"/>
      <c r="CY36" s="593"/>
      <c r="CZ36" s="625">
        <v>10.1</v>
      </c>
      <c r="DA36" s="626"/>
      <c r="DB36" s="626"/>
      <c r="DC36" s="627"/>
      <c r="DD36" s="600">
        <v>493001</v>
      </c>
      <c r="DE36" s="592"/>
      <c r="DF36" s="592"/>
      <c r="DG36" s="592"/>
      <c r="DH36" s="592"/>
      <c r="DI36" s="592"/>
      <c r="DJ36" s="592"/>
      <c r="DK36" s="593"/>
      <c r="DL36" s="600">
        <v>378941</v>
      </c>
      <c r="DM36" s="592"/>
      <c r="DN36" s="592"/>
      <c r="DO36" s="592"/>
      <c r="DP36" s="592"/>
      <c r="DQ36" s="592"/>
      <c r="DR36" s="592"/>
      <c r="DS36" s="592"/>
      <c r="DT36" s="592"/>
      <c r="DU36" s="592"/>
      <c r="DV36" s="593"/>
      <c r="DW36" s="596">
        <v>12.7</v>
      </c>
      <c r="DX36" s="621"/>
      <c r="DY36" s="621"/>
      <c r="DZ36" s="621"/>
      <c r="EA36" s="621"/>
      <c r="EB36" s="621"/>
      <c r="EC36" s="622"/>
    </row>
    <row r="37" spans="2:133" ht="11.25" customHeight="1">
      <c r="AQ37" s="670" t="s">
        <v>314</v>
      </c>
      <c r="AR37" s="671"/>
      <c r="AS37" s="671"/>
      <c r="AT37" s="671"/>
      <c r="AU37" s="671"/>
      <c r="AV37" s="671"/>
      <c r="AW37" s="671"/>
      <c r="AX37" s="671"/>
      <c r="AY37" s="672"/>
      <c r="AZ37" s="591">
        <v>63340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1194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309916</v>
      </c>
      <c r="CS37" s="623"/>
      <c r="CT37" s="623"/>
      <c r="CU37" s="623"/>
      <c r="CV37" s="623"/>
      <c r="CW37" s="623"/>
      <c r="CX37" s="623"/>
      <c r="CY37" s="624"/>
      <c r="CZ37" s="625">
        <v>6</v>
      </c>
      <c r="DA37" s="626"/>
      <c r="DB37" s="626"/>
      <c r="DC37" s="627"/>
      <c r="DD37" s="600">
        <v>299960</v>
      </c>
      <c r="DE37" s="623"/>
      <c r="DF37" s="623"/>
      <c r="DG37" s="623"/>
      <c r="DH37" s="623"/>
      <c r="DI37" s="623"/>
      <c r="DJ37" s="623"/>
      <c r="DK37" s="624"/>
      <c r="DL37" s="600">
        <v>269320</v>
      </c>
      <c r="DM37" s="623"/>
      <c r="DN37" s="623"/>
      <c r="DO37" s="623"/>
      <c r="DP37" s="623"/>
      <c r="DQ37" s="623"/>
      <c r="DR37" s="623"/>
      <c r="DS37" s="623"/>
      <c r="DT37" s="623"/>
      <c r="DU37" s="623"/>
      <c r="DV37" s="624"/>
      <c r="DW37" s="596">
        <v>9</v>
      </c>
      <c r="DX37" s="621"/>
      <c r="DY37" s="621"/>
      <c r="DZ37" s="621"/>
      <c r="EA37" s="621"/>
      <c r="EB37" s="621"/>
      <c r="EC37" s="622"/>
    </row>
    <row r="38" spans="2:133" ht="11.25" customHeight="1">
      <c r="AQ38" s="670" t="s">
        <v>317</v>
      </c>
      <c r="AR38" s="671"/>
      <c r="AS38" s="671"/>
      <c r="AT38" s="671"/>
      <c r="AU38" s="671"/>
      <c r="AV38" s="671"/>
      <c r="AW38" s="671"/>
      <c r="AX38" s="671"/>
      <c r="AY38" s="672"/>
      <c r="AZ38" s="591">
        <v>12447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2201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570563</v>
      </c>
      <c r="CS38" s="592"/>
      <c r="CT38" s="592"/>
      <c r="CU38" s="592"/>
      <c r="CV38" s="592"/>
      <c r="CW38" s="592"/>
      <c r="CX38" s="592"/>
      <c r="CY38" s="593"/>
      <c r="CZ38" s="625">
        <v>11</v>
      </c>
      <c r="DA38" s="626"/>
      <c r="DB38" s="626"/>
      <c r="DC38" s="627"/>
      <c r="DD38" s="600">
        <v>528243</v>
      </c>
      <c r="DE38" s="592"/>
      <c r="DF38" s="592"/>
      <c r="DG38" s="592"/>
      <c r="DH38" s="592"/>
      <c r="DI38" s="592"/>
      <c r="DJ38" s="592"/>
      <c r="DK38" s="593"/>
      <c r="DL38" s="600">
        <v>519904</v>
      </c>
      <c r="DM38" s="592"/>
      <c r="DN38" s="592"/>
      <c r="DO38" s="592"/>
      <c r="DP38" s="592"/>
      <c r="DQ38" s="592"/>
      <c r="DR38" s="592"/>
      <c r="DS38" s="592"/>
      <c r="DT38" s="592"/>
      <c r="DU38" s="592"/>
      <c r="DV38" s="593"/>
      <c r="DW38" s="596">
        <v>17.399999999999999</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122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116474</v>
      </c>
      <c r="CS39" s="623"/>
      <c r="CT39" s="623"/>
      <c r="CU39" s="623"/>
      <c r="CV39" s="623"/>
      <c r="CW39" s="623"/>
      <c r="CX39" s="623"/>
      <c r="CY39" s="624"/>
      <c r="CZ39" s="625">
        <v>2.2000000000000002</v>
      </c>
      <c r="DA39" s="626"/>
      <c r="DB39" s="626"/>
      <c r="DC39" s="627"/>
      <c r="DD39" s="600">
        <v>46557</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61668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127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60883</v>
      </c>
      <c r="CS40" s="592"/>
      <c r="CT40" s="592"/>
      <c r="CU40" s="592"/>
      <c r="CV40" s="592"/>
      <c r="CW40" s="592"/>
      <c r="CX40" s="592"/>
      <c r="CY40" s="593"/>
      <c r="CZ40" s="625">
        <v>1.2</v>
      </c>
      <c r="DA40" s="626"/>
      <c r="DB40" s="626"/>
      <c r="DC40" s="627"/>
      <c r="DD40" s="600">
        <v>28591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313789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1545480</v>
      </c>
      <c r="CS42" s="592"/>
      <c r="CT42" s="592"/>
      <c r="CU42" s="592"/>
      <c r="CV42" s="592"/>
      <c r="CW42" s="592"/>
      <c r="CX42" s="592"/>
      <c r="CY42" s="593"/>
      <c r="CZ42" s="625">
        <v>29.8</v>
      </c>
      <c r="DA42" s="674"/>
      <c r="DB42" s="674"/>
      <c r="DC42" s="675"/>
      <c r="DD42" s="600">
        <v>127676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2433</v>
      </c>
      <c r="CS43" s="623"/>
      <c r="CT43" s="623"/>
      <c r="CU43" s="623"/>
      <c r="CV43" s="623"/>
      <c r="CW43" s="623"/>
      <c r="CX43" s="623"/>
      <c r="CY43" s="624"/>
      <c r="CZ43" s="625">
        <v>0</v>
      </c>
      <c r="DA43" s="626"/>
      <c r="DB43" s="626"/>
      <c r="DC43" s="627"/>
      <c r="DD43" s="600">
        <v>2433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755408</v>
      </c>
      <c r="CS44" s="592"/>
      <c r="CT44" s="592"/>
      <c r="CU44" s="592"/>
      <c r="CV44" s="592"/>
      <c r="CW44" s="592"/>
      <c r="CX44" s="592"/>
      <c r="CY44" s="593"/>
      <c r="CZ44" s="625">
        <v>14.5</v>
      </c>
      <c r="DA44" s="674"/>
      <c r="DB44" s="674"/>
      <c r="DC44" s="675"/>
      <c r="DD44" s="600">
        <v>88156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555261</v>
      </c>
      <c r="CS45" s="623"/>
      <c r="CT45" s="623"/>
      <c r="CU45" s="623"/>
      <c r="CV45" s="623"/>
      <c r="CW45" s="623"/>
      <c r="CX45" s="623"/>
      <c r="CY45" s="624"/>
      <c r="CZ45" s="625">
        <v>10.7</v>
      </c>
      <c r="DA45" s="626"/>
      <c r="DB45" s="626"/>
      <c r="DC45" s="627"/>
      <c r="DD45" s="600">
        <v>10307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197131</v>
      </c>
      <c r="CS46" s="592"/>
      <c r="CT46" s="592"/>
      <c r="CU46" s="592"/>
      <c r="CV46" s="592"/>
      <c r="CW46" s="592"/>
      <c r="CX46" s="592"/>
      <c r="CY46" s="593"/>
      <c r="CZ46" s="625">
        <v>3.8</v>
      </c>
      <c r="DA46" s="674"/>
      <c r="DB46" s="674"/>
      <c r="DC46" s="675"/>
      <c r="DD46" s="600">
        <v>74833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790072</v>
      </c>
      <c r="CS47" s="623"/>
      <c r="CT47" s="623"/>
      <c r="CU47" s="623"/>
      <c r="CV47" s="623"/>
      <c r="CW47" s="623"/>
      <c r="CX47" s="623"/>
      <c r="CY47" s="624"/>
      <c r="CZ47" s="625">
        <v>15.2</v>
      </c>
      <c r="DA47" s="626"/>
      <c r="DB47" s="626"/>
      <c r="DC47" s="627"/>
      <c r="DD47" s="600">
        <v>39520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5192086</v>
      </c>
      <c r="CS49" s="659"/>
      <c r="CT49" s="659"/>
      <c r="CU49" s="659"/>
      <c r="CV49" s="659"/>
      <c r="CW49" s="659"/>
      <c r="CX49" s="659"/>
      <c r="CY49" s="686"/>
      <c r="CZ49" s="687">
        <v>100</v>
      </c>
      <c r="DA49" s="688"/>
      <c r="DB49" s="688"/>
      <c r="DC49" s="689"/>
      <c r="DD49" s="690">
        <v>3078263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A72" sqref="AA72:AE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5728</v>
      </c>
      <c r="R7" s="721"/>
      <c r="S7" s="721"/>
      <c r="T7" s="721"/>
      <c r="U7" s="721"/>
      <c r="V7" s="721">
        <v>5192</v>
      </c>
      <c r="W7" s="721"/>
      <c r="X7" s="721"/>
      <c r="Y7" s="721"/>
      <c r="Z7" s="721"/>
      <c r="AA7" s="721">
        <v>536</v>
      </c>
      <c r="AB7" s="721"/>
      <c r="AC7" s="721"/>
      <c r="AD7" s="721"/>
      <c r="AE7" s="722"/>
      <c r="AF7" s="723">
        <v>386</v>
      </c>
      <c r="AG7" s="724"/>
      <c r="AH7" s="724"/>
      <c r="AI7" s="724"/>
      <c r="AJ7" s="725"/>
      <c r="AK7" s="760">
        <v>209</v>
      </c>
      <c r="AL7" s="761"/>
      <c r="AM7" s="761"/>
      <c r="AN7" s="761"/>
      <c r="AO7" s="761"/>
      <c r="AP7" s="761">
        <v>4409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8</v>
      </c>
      <c r="CI7" s="758"/>
      <c r="CJ7" s="758"/>
      <c r="CK7" s="758"/>
      <c r="CL7" s="759"/>
      <c r="CM7" s="757">
        <v>-142</v>
      </c>
      <c r="CN7" s="758"/>
      <c r="CO7" s="758"/>
      <c r="CP7" s="758"/>
      <c r="CQ7" s="759"/>
      <c r="CR7" s="757">
        <v>21</v>
      </c>
      <c r="CS7" s="758"/>
      <c r="CT7" s="758"/>
      <c r="CU7" s="758"/>
      <c r="CV7" s="759"/>
      <c r="CW7" s="757" t="s">
        <v>545</v>
      </c>
      <c r="CX7" s="758"/>
      <c r="CY7" s="758"/>
      <c r="CZ7" s="758"/>
      <c r="DA7" s="759"/>
      <c r="DB7" s="757">
        <v>100</v>
      </c>
      <c r="DC7" s="758"/>
      <c r="DD7" s="758"/>
      <c r="DE7" s="758"/>
      <c r="DF7" s="759"/>
      <c r="DG7" s="757" t="s">
        <v>545</v>
      </c>
      <c r="DH7" s="758"/>
      <c r="DI7" s="758"/>
      <c r="DJ7" s="758"/>
      <c r="DK7" s="759"/>
      <c r="DL7" s="757" t="s">
        <v>545</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5728</v>
      </c>
      <c r="R23" s="780"/>
      <c r="S23" s="780"/>
      <c r="T23" s="780"/>
      <c r="U23" s="780"/>
      <c r="V23" s="780">
        <v>5192</v>
      </c>
      <c r="W23" s="780"/>
      <c r="X23" s="780"/>
      <c r="Y23" s="780"/>
      <c r="Z23" s="780"/>
      <c r="AA23" s="780">
        <v>536</v>
      </c>
      <c r="AB23" s="780"/>
      <c r="AC23" s="780"/>
      <c r="AD23" s="780"/>
      <c r="AE23" s="781"/>
      <c r="AF23" s="782">
        <v>386</v>
      </c>
      <c r="AG23" s="780"/>
      <c r="AH23" s="780"/>
      <c r="AI23" s="780"/>
      <c r="AJ23" s="783"/>
      <c r="AK23" s="784"/>
      <c r="AL23" s="785"/>
      <c r="AM23" s="785"/>
      <c r="AN23" s="785"/>
      <c r="AO23" s="785"/>
      <c r="AP23" s="780">
        <v>4409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7">
        <v>1066</v>
      </c>
      <c r="R28" s="808"/>
      <c r="S28" s="808"/>
      <c r="T28" s="808"/>
      <c r="U28" s="808"/>
      <c r="V28" s="808">
        <v>950</v>
      </c>
      <c r="W28" s="808"/>
      <c r="X28" s="808"/>
      <c r="Y28" s="808"/>
      <c r="Z28" s="808"/>
      <c r="AA28" s="808">
        <v>116</v>
      </c>
      <c r="AB28" s="808"/>
      <c r="AC28" s="808"/>
      <c r="AD28" s="808"/>
      <c r="AE28" s="809"/>
      <c r="AF28" s="810">
        <v>116</v>
      </c>
      <c r="AG28" s="808"/>
      <c r="AH28" s="808"/>
      <c r="AI28" s="808"/>
      <c r="AJ28" s="811"/>
      <c r="AK28" s="812">
        <v>84</v>
      </c>
      <c r="AL28" s="804"/>
      <c r="AM28" s="804"/>
      <c r="AN28" s="804"/>
      <c r="AO28" s="804"/>
      <c r="AP28" s="804" t="s">
        <v>533</v>
      </c>
      <c r="AQ28" s="804"/>
      <c r="AR28" s="804"/>
      <c r="AS28" s="804"/>
      <c r="AT28" s="804"/>
      <c r="AU28" s="804" t="s">
        <v>533</v>
      </c>
      <c r="AV28" s="804"/>
      <c r="AW28" s="804"/>
      <c r="AX28" s="804"/>
      <c r="AY28" s="804"/>
      <c r="AZ28" s="804" t="s">
        <v>533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1009</v>
      </c>
      <c r="R29" s="745"/>
      <c r="S29" s="745"/>
      <c r="T29" s="745"/>
      <c r="U29" s="745"/>
      <c r="V29" s="745">
        <v>977</v>
      </c>
      <c r="W29" s="745"/>
      <c r="X29" s="745"/>
      <c r="Y29" s="745"/>
      <c r="Z29" s="745"/>
      <c r="AA29" s="745">
        <v>32</v>
      </c>
      <c r="AB29" s="745"/>
      <c r="AC29" s="745"/>
      <c r="AD29" s="745"/>
      <c r="AE29" s="746"/>
      <c r="AF29" s="747">
        <v>32</v>
      </c>
      <c r="AG29" s="748"/>
      <c r="AH29" s="748"/>
      <c r="AI29" s="748"/>
      <c r="AJ29" s="749"/>
      <c r="AK29" s="815">
        <v>174</v>
      </c>
      <c r="AL29" s="816"/>
      <c r="AM29" s="816"/>
      <c r="AN29" s="816"/>
      <c r="AO29" s="816"/>
      <c r="AP29" s="816" t="s">
        <v>533</v>
      </c>
      <c r="AQ29" s="816"/>
      <c r="AR29" s="816"/>
      <c r="AS29" s="816"/>
      <c r="AT29" s="816"/>
      <c r="AU29" s="816" t="s">
        <v>533</v>
      </c>
      <c r="AV29" s="816"/>
      <c r="AW29" s="816"/>
      <c r="AX29" s="816"/>
      <c r="AY29" s="816"/>
      <c r="AZ29" s="816" t="s">
        <v>533</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74</v>
      </c>
      <c r="R30" s="745"/>
      <c r="S30" s="745"/>
      <c r="T30" s="745"/>
      <c r="U30" s="745"/>
      <c r="V30" s="745">
        <v>73</v>
      </c>
      <c r="W30" s="745"/>
      <c r="X30" s="745"/>
      <c r="Y30" s="745"/>
      <c r="Z30" s="745"/>
      <c r="AA30" s="745">
        <v>1</v>
      </c>
      <c r="AB30" s="745"/>
      <c r="AC30" s="745"/>
      <c r="AD30" s="745"/>
      <c r="AE30" s="746"/>
      <c r="AF30" s="747">
        <v>1</v>
      </c>
      <c r="AG30" s="748"/>
      <c r="AH30" s="748"/>
      <c r="AI30" s="748"/>
      <c r="AJ30" s="749"/>
      <c r="AK30" s="815">
        <v>29</v>
      </c>
      <c r="AL30" s="816"/>
      <c r="AM30" s="816"/>
      <c r="AN30" s="816"/>
      <c r="AO30" s="816"/>
      <c r="AP30" s="816" t="s">
        <v>533</v>
      </c>
      <c r="AQ30" s="816"/>
      <c r="AR30" s="816"/>
      <c r="AS30" s="816"/>
      <c r="AT30" s="816"/>
      <c r="AU30" s="816" t="s">
        <v>533</v>
      </c>
      <c r="AV30" s="816"/>
      <c r="AW30" s="816"/>
      <c r="AX30" s="816"/>
      <c r="AY30" s="816"/>
      <c r="AZ30" s="816" t="s">
        <v>533</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212</v>
      </c>
      <c r="R31" s="745"/>
      <c r="S31" s="745"/>
      <c r="T31" s="745"/>
      <c r="U31" s="745"/>
      <c r="V31" s="745">
        <v>199</v>
      </c>
      <c r="W31" s="745"/>
      <c r="X31" s="745"/>
      <c r="Y31" s="745"/>
      <c r="Z31" s="745"/>
      <c r="AA31" s="745">
        <v>13</v>
      </c>
      <c r="AB31" s="745"/>
      <c r="AC31" s="745"/>
      <c r="AD31" s="745"/>
      <c r="AE31" s="746"/>
      <c r="AF31" s="747">
        <v>13</v>
      </c>
      <c r="AG31" s="748"/>
      <c r="AH31" s="748"/>
      <c r="AI31" s="748"/>
      <c r="AJ31" s="749"/>
      <c r="AK31" s="815">
        <v>12</v>
      </c>
      <c r="AL31" s="816"/>
      <c r="AM31" s="816"/>
      <c r="AN31" s="816"/>
      <c r="AO31" s="816"/>
      <c r="AP31" s="816">
        <v>707</v>
      </c>
      <c r="AQ31" s="816"/>
      <c r="AR31" s="816"/>
      <c r="AS31" s="816"/>
      <c r="AT31" s="816"/>
      <c r="AU31" s="816">
        <v>134</v>
      </c>
      <c r="AV31" s="816"/>
      <c r="AW31" s="816"/>
      <c r="AX31" s="816"/>
      <c r="AY31" s="816"/>
      <c r="AZ31" s="816" t="s">
        <v>533</v>
      </c>
      <c r="BA31" s="816"/>
      <c r="BB31" s="816"/>
      <c r="BC31" s="816"/>
      <c r="BD31" s="816"/>
      <c r="BE31" s="813" t="s">
        <v>383</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282</v>
      </c>
      <c r="R32" s="745"/>
      <c r="S32" s="745"/>
      <c r="T32" s="745"/>
      <c r="U32" s="745"/>
      <c r="V32" s="745">
        <v>275</v>
      </c>
      <c r="W32" s="745"/>
      <c r="X32" s="745"/>
      <c r="Y32" s="745"/>
      <c r="Z32" s="745"/>
      <c r="AA32" s="745">
        <v>7</v>
      </c>
      <c r="AB32" s="745"/>
      <c r="AC32" s="745"/>
      <c r="AD32" s="745"/>
      <c r="AE32" s="746"/>
      <c r="AF32" s="747">
        <v>7</v>
      </c>
      <c r="AG32" s="748"/>
      <c r="AH32" s="748"/>
      <c r="AI32" s="748"/>
      <c r="AJ32" s="749"/>
      <c r="AK32" s="815">
        <v>144</v>
      </c>
      <c r="AL32" s="816"/>
      <c r="AM32" s="816"/>
      <c r="AN32" s="816"/>
      <c r="AO32" s="816"/>
      <c r="AP32" s="816">
        <v>1568</v>
      </c>
      <c r="AQ32" s="816"/>
      <c r="AR32" s="816"/>
      <c r="AS32" s="816"/>
      <c r="AT32" s="816"/>
      <c r="AU32" s="816">
        <v>1440</v>
      </c>
      <c r="AV32" s="816"/>
      <c r="AW32" s="816"/>
      <c r="AX32" s="816"/>
      <c r="AY32" s="816"/>
      <c r="AZ32" s="816" t="s">
        <v>533</v>
      </c>
      <c r="BA32" s="816"/>
      <c r="BB32" s="816"/>
      <c r="BC32" s="816"/>
      <c r="BD32" s="816"/>
      <c r="BE32" s="813" t="s">
        <v>385</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47</v>
      </c>
      <c r="R33" s="745"/>
      <c r="S33" s="745"/>
      <c r="T33" s="745"/>
      <c r="U33" s="745"/>
      <c r="V33" s="745">
        <v>45</v>
      </c>
      <c r="W33" s="745"/>
      <c r="X33" s="745"/>
      <c r="Y33" s="745"/>
      <c r="Z33" s="745"/>
      <c r="AA33" s="745">
        <v>2</v>
      </c>
      <c r="AB33" s="745"/>
      <c r="AC33" s="745"/>
      <c r="AD33" s="745"/>
      <c r="AE33" s="746"/>
      <c r="AF33" s="747">
        <v>2</v>
      </c>
      <c r="AG33" s="748"/>
      <c r="AH33" s="748"/>
      <c r="AI33" s="748"/>
      <c r="AJ33" s="749"/>
      <c r="AK33" s="815">
        <v>31</v>
      </c>
      <c r="AL33" s="816"/>
      <c r="AM33" s="816"/>
      <c r="AN33" s="816"/>
      <c r="AO33" s="816"/>
      <c r="AP33" s="816">
        <v>334</v>
      </c>
      <c r="AQ33" s="816"/>
      <c r="AR33" s="816"/>
      <c r="AS33" s="816"/>
      <c r="AT33" s="816"/>
      <c r="AU33" s="816">
        <v>334</v>
      </c>
      <c r="AV33" s="816"/>
      <c r="AW33" s="816"/>
      <c r="AX33" s="816"/>
      <c r="AY33" s="816"/>
      <c r="AZ33" s="816" t="s">
        <v>533</v>
      </c>
      <c r="BA33" s="816"/>
      <c r="BB33" s="816"/>
      <c r="BC33" s="816"/>
      <c r="BD33" s="816"/>
      <c r="BE33" s="813" t="s">
        <v>385</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52</v>
      </c>
      <c r="R34" s="745"/>
      <c r="S34" s="745"/>
      <c r="T34" s="745"/>
      <c r="U34" s="745"/>
      <c r="V34" s="745">
        <v>52</v>
      </c>
      <c r="W34" s="745"/>
      <c r="X34" s="745"/>
      <c r="Y34" s="745"/>
      <c r="Z34" s="745"/>
      <c r="AA34" s="745">
        <v>0</v>
      </c>
      <c r="AB34" s="745"/>
      <c r="AC34" s="745"/>
      <c r="AD34" s="745"/>
      <c r="AE34" s="746"/>
      <c r="AF34" s="747">
        <v>0</v>
      </c>
      <c r="AG34" s="748"/>
      <c r="AH34" s="748"/>
      <c r="AI34" s="748"/>
      <c r="AJ34" s="749"/>
      <c r="AK34" s="815">
        <v>19</v>
      </c>
      <c r="AL34" s="816"/>
      <c r="AM34" s="816"/>
      <c r="AN34" s="816"/>
      <c r="AO34" s="816"/>
      <c r="AP34" s="816">
        <v>73</v>
      </c>
      <c r="AQ34" s="816"/>
      <c r="AR34" s="816"/>
      <c r="AS34" s="816"/>
      <c r="AT34" s="816"/>
      <c r="AU34" s="816">
        <v>71</v>
      </c>
      <c r="AV34" s="816"/>
      <c r="AW34" s="816"/>
      <c r="AX34" s="816"/>
      <c r="AY34" s="816"/>
      <c r="AZ34" s="816" t="s">
        <v>533</v>
      </c>
      <c r="BA34" s="816"/>
      <c r="BB34" s="816"/>
      <c r="BC34" s="816"/>
      <c r="BD34" s="816"/>
      <c r="BE34" s="813" t="s">
        <v>385</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171</v>
      </c>
      <c r="AG63" s="827"/>
      <c r="AH63" s="827"/>
      <c r="AI63" s="827"/>
      <c r="AJ63" s="828"/>
      <c r="AK63" s="829"/>
      <c r="AL63" s="824"/>
      <c r="AM63" s="824"/>
      <c r="AN63" s="824"/>
      <c r="AO63" s="824"/>
      <c r="AP63" s="827">
        <v>2682</v>
      </c>
      <c r="AQ63" s="827"/>
      <c r="AR63" s="827"/>
      <c r="AS63" s="827"/>
      <c r="AT63" s="827"/>
      <c r="AU63" s="827">
        <v>1979</v>
      </c>
      <c r="AV63" s="827"/>
      <c r="AW63" s="827"/>
      <c r="AX63" s="827"/>
      <c r="AY63" s="827"/>
      <c r="AZ63" s="831"/>
      <c r="BA63" s="831"/>
      <c r="BB63" s="831"/>
      <c r="BC63" s="831"/>
      <c r="BD63" s="831"/>
      <c r="BE63" s="832"/>
      <c r="BF63" s="832"/>
      <c r="BG63" s="832"/>
      <c r="BH63" s="832"/>
      <c r="BI63" s="833"/>
      <c r="BJ63" s="834" t="s">
        <v>112</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7" t="s">
        <v>374</v>
      </c>
      <c r="AG66" s="799"/>
      <c r="AH66" s="799"/>
      <c r="AI66" s="799"/>
      <c r="AJ66" s="838"/>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534</v>
      </c>
      <c r="C68" s="855"/>
      <c r="D68" s="855"/>
      <c r="E68" s="855"/>
      <c r="F68" s="855"/>
      <c r="G68" s="855"/>
      <c r="H68" s="855"/>
      <c r="I68" s="855"/>
      <c r="J68" s="855"/>
      <c r="K68" s="855"/>
      <c r="L68" s="855"/>
      <c r="M68" s="855"/>
      <c r="N68" s="855"/>
      <c r="O68" s="855"/>
      <c r="P68" s="856"/>
      <c r="Q68" s="857">
        <v>2</v>
      </c>
      <c r="R68" s="851"/>
      <c r="S68" s="851"/>
      <c r="T68" s="851"/>
      <c r="U68" s="851"/>
      <c r="V68" s="851">
        <v>2</v>
      </c>
      <c r="W68" s="851"/>
      <c r="X68" s="851"/>
      <c r="Y68" s="851"/>
      <c r="Z68" s="851"/>
      <c r="AA68" s="851">
        <v>0</v>
      </c>
      <c r="AB68" s="851"/>
      <c r="AC68" s="851"/>
      <c r="AD68" s="851"/>
      <c r="AE68" s="851"/>
      <c r="AF68" s="851">
        <v>0</v>
      </c>
      <c r="AG68" s="851"/>
      <c r="AH68" s="851"/>
      <c r="AI68" s="851"/>
      <c r="AJ68" s="851"/>
      <c r="AK68" s="851" t="s">
        <v>543</v>
      </c>
      <c r="AL68" s="851"/>
      <c r="AM68" s="851"/>
      <c r="AN68" s="851"/>
      <c r="AO68" s="851"/>
      <c r="AP68" s="851" t="s">
        <v>543</v>
      </c>
      <c r="AQ68" s="851"/>
      <c r="AR68" s="851"/>
      <c r="AS68" s="851"/>
      <c r="AT68" s="851"/>
      <c r="AU68" s="851" t="s">
        <v>543</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535</v>
      </c>
      <c r="C69" s="859"/>
      <c r="D69" s="859"/>
      <c r="E69" s="859"/>
      <c r="F69" s="859"/>
      <c r="G69" s="859"/>
      <c r="H69" s="859"/>
      <c r="I69" s="859"/>
      <c r="J69" s="859"/>
      <c r="K69" s="859"/>
      <c r="L69" s="859"/>
      <c r="M69" s="859"/>
      <c r="N69" s="859"/>
      <c r="O69" s="859"/>
      <c r="P69" s="860"/>
      <c r="Q69" s="861">
        <v>1982</v>
      </c>
      <c r="R69" s="816"/>
      <c r="S69" s="816"/>
      <c r="T69" s="816"/>
      <c r="U69" s="816"/>
      <c r="V69" s="816">
        <v>1952</v>
      </c>
      <c r="W69" s="816"/>
      <c r="X69" s="816"/>
      <c r="Y69" s="816"/>
      <c r="Z69" s="816"/>
      <c r="AA69" s="816">
        <v>30</v>
      </c>
      <c r="AB69" s="816"/>
      <c r="AC69" s="816"/>
      <c r="AD69" s="816"/>
      <c r="AE69" s="816"/>
      <c r="AF69" s="816">
        <v>30</v>
      </c>
      <c r="AG69" s="816"/>
      <c r="AH69" s="816"/>
      <c r="AI69" s="816"/>
      <c r="AJ69" s="816"/>
      <c r="AK69" s="816">
        <v>32</v>
      </c>
      <c r="AL69" s="816"/>
      <c r="AM69" s="816"/>
      <c r="AN69" s="816"/>
      <c r="AO69" s="816"/>
      <c r="AP69" s="816">
        <v>594</v>
      </c>
      <c r="AQ69" s="816"/>
      <c r="AR69" s="816"/>
      <c r="AS69" s="816"/>
      <c r="AT69" s="816"/>
      <c r="AU69" s="816">
        <v>101</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536</v>
      </c>
      <c r="C70" s="859"/>
      <c r="D70" s="859"/>
      <c r="E70" s="859"/>
      <c r="F70" s="859"/>
      <c r="G70" s="859"/>
      <c r="H70" s="859"/>
      <c r="I70" s="859"/>
      <c r="J70" s="859"/>
      <c r="K70" s="859"/>
      <c r="L70" s="859"/>
      <c r="M70" s="859"/>
      <c r="N70" s="859"/>
      <c r="O70" s="859"/>
      <c r="P70" s="860"/>
      <c r="Q70" s="861">
        <v>2918</v>
      </c>
      <c r="R70" s="816"/>
      <c r="S70" s="816"/>
      <c r="T70" s="816"/>
      <c r="U70" s="816"/>
      <c r="V70" s="816">
        <v>3014</v>
      </c>
      <c r="W70" s="816"/>
      <c r="X70" s="816"/>
      <c r="Y70" s="816"/>
      <c r="Z70" s="816"/>
      <c r="AA70" s="816">
        <v>-96</v>
      </c>
      <c r="AB70" s="816"/>
      <c r="AC70" s="816"/>
      <c r="AD70" s="816"/>
      <c r="AE70" s="816"/>
      <c r="AF70" s="816">
        <v>470</v>
      </c>
      <c r="AG70" s="816"/>
      <c r="AH70" s="816"/>
      <c r="AI70" s="816"/>
      <c r="AJ70" s="816"/>
      <c r="AK70" s="816">
        <v>422</v>
      </c>
      <c r="AL70" s="816"/>
      <c r="AM70" s="816"/>
      <c r="AN70" s="816"/>
      <c r="AO70" s="816"/>
      <c r="AP70" s="816">
        <v>2775</v>
      </c>
      <c r="AQ70" s="816"/>
      <c r="AR70" s="816"/>
      <c r="AS70" s="816"/>
      <c r="AT70" s="816"/>
      <c r="AU70" s="816">
        <v>416</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537</v>
      </c>
      <c r="C71" s="859"/>
      <c r="D71" s="859"/>
      <c r="E71" s="859"/>
      <c r="F71" s="859"/>
      <c r="G71" s="859"/>
      <c r="H71" s="859"/>
      <c r="I71" s="859"/>
      <c r="J71" s="859"/>
      <c r="K71" s="859"/>
      <c r="L71" s="859"/>
      <c r="M71" s="859"/>
      <c r="N71" s="859"/>
      <c r="O71" s="859"/>
      <c r="P71" s="860"/>
      <c r="Q71" s="861">
        <v>37</v>
      </c>
      <c r="R71" s="816"/>
      <c r="S71" s="816"/>
      <c r="T71" s="816"/>
      <c r="U71" s="816"/>
      <c r="V71" s="816">
        <v>39</v>
      </c>
      <c r="W71" s="816"/>
      <c r="X71" s="816"/>
      <c r="Y71" s="816"/>
      <c r="Z71" s="816"/>
      <c r="AA71" s="816">
        <v>-1</v>
      </c>
      <c r="AB71" s="816"/>
      <c r="AC71" s="816"/>
      <c r="AD71" s="816"/>
      <c r="AE71" s="816"/>
      <c r="AF71" s="816">
        <v>15</v>
      </c>
      <c r="AG71" s="816"/>
      <c r="AH71" s="816"/>
      <c r="AI71" s="816"/>
      <c r="AJ71" s="816"/>
      <c r="AK71" s="816" t="s">
        <v>533</v>
      </c>
      <c r="AL71" s="816"/>
      <c r="AM71" s="816"/>
      <c r="AN71" s="816"/>
      <c r="AO71" s="816"/>
      <c r="AP71" s="816" t="s">
        <v>533</v>
      </c>
      <c r="AQ71" s="816"/>
      <c r="AR71" s="816"/>
      <c r="AS71" s="816"/>
      <c r="AT71" s="816"/>
      <c r="AU71" s="816" t="s">
        <v>533</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538</v>
      </c>
      <c r="C72" s="859"/>
      <c r="D72" s="859"/>
      <c r="E72" s="859"/>
      <c r="F72" s="859"/>
      <c r="G72" s="859"/>
      <c r="H72" s="859"/>
      <c r="I72" s="859"/>
      <c r="J72" s="859"/>
      <c r="K72" s="859"/>
      <c r="L72" s="859"/>
      <c r="M72" s="859"/>
      <c r="N72" s="859"/>
      <c r="O72" s="859"/>
      <c r="P72" s="860"/>
      <c r="Q72" s="861">
        <v>18950</v>
      </c>
      <c r="R72" s="816"/>
      <c r="S72" s="816"/>
      <c r="T72" s="816"/>
      <c r="U72" s="816"/>
      <c r="V72" s="816">
        <v>18164</v>
      </c>
      <c r="W72" s="816"/>
      <c r="X72" s="816"/>
      <c r="Y72" s="816"/>
      <c r="Z72" s="816"/>
      <c r="AA72" s="816">
        <v>785</v>
      </c>
      <c r="AB72" s="816"/>
      <c r="AC72" s="816"/>
      <c r="AD72" s="816"/>
      <c r="AE72" s="816"/>
      <c r="AF72" s="816">
        <v>785</v>
      </c>
      <c r="AG72" s="816"/>
      <c r="AH72" s="816"/>
      <c r="AI72" s="816"/>
      <c r="AJ72" s="816"/>
      <c r="AK72" s="816">
        <v>1925</v>
      </c>
      <c r="AL72" s="816"/>
      <c r="AM72" s="816"/>
      <c r="AN72" s="816"/>
      <c r="AO72" s="816"/>
      <c r="AP72" s="816" t="s">
        <v>533</v>
      </c>
      <c r="AQ72" s="816"/>
      <c r="AR72" s="816"/>
      <c r="AS72" s="816"/>
      <c r="AT72" s="816"/>
      <c r="AU72" s="816" t="s">
        <v>533</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539</v>
      </c>
      <c r="C73" s="859"/>
      <c r="D73" s="859"/>
      <c r="E73" s="859"/>
      <c r="F73" s="859"/>
      <c r="G73" s="859"/>
      <c r="H73" s="859"/>
      <c r="I73" s="859"/>
      <c r="J73" s="859"/>
      <c r="K73" s="859"/>
      <c r="L73" s="859"/>
      <c r="M73" s="859"/>
      <c r="N73" s="859"/>
      <c r="O73" s="859"/>
      <c r="P73" s="860"/>
      <c r="Q73" s="861">
        <v>1020</v>
      </c>
      <c r="R73" s="816"/>
      <c r="S73" s="816"/>
      <c r="T73" s="816"/>
      <c r="U73" s="816"/>
      <c r="V73" s="816">
        <v>1017</v>
      </c>
      <c r="W73" s="816"/>
      <c r="X73" s="816"/>
      <c r="Y73" s="816"/>
      <c r="Z73" s="816"/>
      <c r="AA73" s="816">
        <v>3</v>
      </c>
      <c r="AB73" s="816"/>
      <c r="AC73" s="816"/>
      <c r="AD73" s="816"/>
      <c r="AE73" s="816"/>
      <c r="AF73" s="816">
        <v>3</v>
      </c>
      <c r="AG73" s="816"/>
      <c r="AH73" s="816"/>
      <c r="AI73" s="816"/>
      <c r="AJ73" s="816"/>
      <c r="AK73" s="816" t="s">
        <v>533</v>
      </c>
      <c r="AL73" s="816"/>
      <c r="AM73" s="816"/>
      <c r="AN73" s="816"/>
      <c r="AO73" s="816"/>
      <c r="AP73" s="816" t="s">
        <v>533</v>
      </c>
      <c r="AQ73" s="816"/>
      <c r="AR73" s="816"/>
      <c r="AS73" s="816"/>
      <c r="AT73" s="816"/>
      <c r="AU73" s="816" t="s">
        <v>533</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540</v>
      </c>
      <c r="C74" s="859"/>
      <c r="D74" s="859"/>
      <c r="E74" s="859"/>
      <c r="F74" s="859"/>
      <c r="G74" s="859"/>
      <c r="H74" s="859"/>
      <c r="I74" s="859"/>
      <c r="J74" s="859"/>
      <c r="K74" s="859"/>
      <c r="L74" s="859"/>
      <c r="M74" s="859"/>
      <c r="N74" s="859"/>
      <c r="O74" s="859"/>
      <c r="P74" s="860"/>
      <c r="Q74" s="861">
        <v>137</v>
      </c>
      <c r="R74" s="816"/>
      <c r="S74" s="816"/>
      <c r="T74" s="816"/>
      <c r="U74" s="816"/>
      <c r="V74" s="816">
        <v>132</v>
      </c>
      <c r="W74" s="816"/>
      <c r="X74" s="816"/>
      <c r="Y74" s="816"/>
      <c r="Z74" s="816"/>
      <c r="AA74" s="816">
        <v>4</v>
      </c>
      <c r="AB74" s="816"/>
      <c r="AC74" s="816"/>
      <c r="AD74" s="816"/>
      <c r="AE74" s="816"/>
      <c r="AF74" s="816">
        <v>4</v>
      </c>
      <c r="AG74" s="816"/>
      <c r="AH74" s="816"/>
      <c r="AI74" s="816"/>
      <c r="AJ74" s="816"/>
      <c r="AK74" s="816" t="s">
        <v>533</v>
      </c>
      <c r="AL74" s="816"/>
      <c r="AM74" s="816"/>
      <c r="AN74" s="816"/>
      <c r="AO74" s="816"/>
      <c r="AP74" s="816" t="s">
        <v>533</v>
      </c>
      <c r="AQ74" s="816"/>
      <c r="AR74" s="816"/>
      <c r="AS74" s="816"/>
      <c r="AT74" s="816"/>
      <c r="AU74" s="816" t="s">
        <v>533</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541</v>
      </c>
      <c r="C75" s="859"/>
      <c r="D75" s="859"/>
      <c r="E75" s="859"/>
      <c r="F75" s="859"/>
      <c r="G75" s="859"/>
      <c r="H75" s="859"/>
      <c r="I75" s="859"/>
      <c r="J75" s="859"/>
      <c r="K75" s="859"/>
      <c r="L75" s="859"/>
      <c r="M75" s="859"/>
      <c r="N75" s="859"/>
      <c r="O75" s="859"/>
      <c r="P75" s="860"/>
      <c r="Q75" s="864">
        <v>400</v>
      </c>
      <c r="R75" s="865"/>
      <c r="S75" s="865"/>
      <c r="T75" s="865"/>
      <c r="U75" s="815"/>
      <c r="V75" s="866">
        <v>362</v>
      </c>
      <c r="W75" s="865"/>
      <c r="X75" s="865"/>
      <c r="Y75" s="865"/>
      <c r="Z75" s="815"/>
      <c r="AA75" s="866">
        <v>38</v>
      </c>
      <c r="AB75" s="865"/>
      <c r="AC75" s="865"/>
      <c r="AD75" s="865"/>
      <c r="AE75" s="815"/>
      <c r="AF75" s="866">
        <v>38</v>
      </c>
      <c r="AG75" s="865"/>
      <c r="AH75" s="865"/>
      <c r="AI75" s="865"/>
      <c r="AJ75" s="815"/>
      <c r="AK75" s="866">
        <v>7</v>
      </c>
      <c r="AL75" s="865"/>
      <c r="AM75" s="865"/>
      <c r="AN75" s="865"/>
      <c r="AO75" s="815"/>
      <c r="AP75" s="816" t="s">
        <v>533</v>
      </c>
      <c r="AQ75" s="816"/>
      <c r="AR75" s="816"/>
      <c r="AS75" s="816"/>
      <c r="AT75" s="816"/>
      <c r="AU75" s="816" t="s">
        <v>533</v>
      </c>
      <c r="AV75" s="816"/>
      <c r="AW75" s="816"/>
      <c r="AX75" s="816"/>
      <c r="AY75" s="816"/>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542</v>
      </c>
      <c r="C76" s="859"/>
      <c r="D76" s="859"/>
      <c r="E76" s="859"/>
      <c r="F76" s="859"/>
      <c r="G76" s="859"/>
      <c r="H76" s="859"/>
      <c r="I76" s="859"/>
      <c r="J76" s="859"/>
      <c r="K76" s="859"/>
      <c r="L76" s="859"/>
      <c r="M76" s="859"/>
      <c r="N76" s="859"/>
      <c r="O76" s="859"/>
      <c r="P76" s="860"/>
      <c r="Q76" s="864">
        <v>241731</v>
      </c>
      <c r="R76" s="865"/>
      <c r="S76" s="865"/>
      <c r="T76" s="865"/>
      <c r="U76" s="815"/>
      <c r="V76" s="866">
        <v>232036</v>
      </c>
      <c r="W76" s="865"/>
      <c r="X76" s="865"/>
      <c r="Y76" s="865"/>
      <c r="Z76" s="815"/>
      <c r="AA76" s="866">
        <v>9694</v>
      </c>
      <c r="AB76" s="865"/>
      <c r="AC76" s="865"/>
      <c r="AD76" s="865"/>
      <c r="AE76" s="815"/>
      <c r="AF76" s="866">
        <v>9694</v>
      </c>
      <c r="AG76" s="865"/>
      <c r="AH76" s="865"/>
      <c r="AI76" s="865"/>
      <c r="AJ76" s="815"/>
      <c r="AK76" s="866">
        <v>10072</v>
      </c>
      <c r="AL76" s="865"/>
      <c r="AM76" s="865"/>
      <c r="AN76" s="865"/>
      <c r="AO76" s="815"/>
      <c r="AP76" s="816" t="s">
        <v>533</v>
      </c>
      <c r="AQ76" s="816"/>
      <c r="AR76" s="816"/>
      <c r="AS76" s="816"/>
      <c r="AT76" s="816"/>
      <c r="AU76" s="816" t="s">
        <v>533</v>
      </c>
      <c r="AV76" s="816"/>
      <c r="AW76" s="816"/>
      <c r="AX76" s="816"/>
      <c r="AY76" s="816"/>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11039</v>
      </c>
      <c r="AG88" s="827"/>
      <c r="AH88" s="827"/>
      <c r="AI88" s="827"/>
      <c r="AJ88" s="827"/>
      <c r="AK88" s="824"/>
      <c r="AL88" s="824"/>
      <c r="AM88" s="824"/>
      <c r="AN88" s="824"/>
      <c r="AO88" s="824"/>
      <c r="AP88" s="827">
        <v>3369</v>
      </c>
      <c r="AQ88" s="827"/>
      <c r="AR88" s="827"/>
      <c r="AS88" s="827"/>
      <c r="AT88" s="827"/>
      <c r="AU88" s="827">
        <v>517</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395</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396</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399</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400</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402</v>
      </c>
      <c r="AB109" s="880"/>
      <c r="AC109" s="880"/>
      <c r="AD109" s="880"/>
      <c r="AE109" s="881"/>
      <c r="AF109" s="879" t="s">
        <v>286</v>
      </c>
      <c r="AG109" s="880"/>
      <c r="AH109" s="880"/>
      <c r="AI109" s="880"/>
      <c r="AJ109" s="881"/>
      <c r="AK109" s="879" t="s">
        <v>285</v>
      </c>
      <c r="AL109" s="880"/>
      <c r="AM109" s="880"/>
      <c r="AN109" s="880"/>
      <c r="AO109" s="881"/>
      <c r="AP109" s="879" t="s">
        <v>403</v>
      </c>
      <c r="AQ109" s="880"/>
      <c r="AR109" s="880"/>
      <c r="AS109" s="880"/>
      <c r="AT109" s="882"/>
      <c r="AU109" s="901" t="s">
        <v>401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402</v>
      </c>
      <c r="BR109" s="880"/>
      <c r="BS109" s="880"/>
      <c r="BT109" s="880"/>
      <c r="BU109" s="881"/>
      <c r="BV109" s="879" t="s">
        <v>286</v>
      </c>
      <c r="BW109" s="880"/>
      <c r="BX109" s="880"/>
      <c r="BY109" s="880"/>
      <c r="BZ109" s="881"/>
      <c r="CA109" s="879" t="s">
        <v>285</v>
      </c>
      <c r="CB109" s="880"/>
      <c r="CC109" s="880"/>
      <c r="CD109" s="880"/>
      <c r="CE109" s="881"/>
      <c r="CF109" s="902" t="s">
        <v>403</v>
      </c>
      <c r="CG109" s="902"/>
      <c r="CH109" s="902"/>
      <c r="CI109" s="902"/>
      <c r="CJ109" s="902"/>
      <c r="CK109" s="879" t="s">
        <v>404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402</v>
      </c>
      <c r="DH109" s="880"/>
      <c r="DI109" s="880"/>
      <c r="DJ109" s="880"/>
      <c r="DK109" s="881"/>
      <c r="DL109" s="879" t="s">
        <v>286</v>
      </c>
      <c r="DM109" s="880"/>
      <c r="DN109" s="880"/>
      <c r="DO109" s="880"/>
      <c r="DP109" s="881"/>
      <c r="DQ109" s="879" t="s">
        <v>285</v>
      </c>
      <c r="DR109" s="880"/>
      <c r="DS109" s="880"/>
      <c r="DT109" s="880"/>
      <c r="DU109" s="881"/>
      <c r="DV109" s="879" t="s">
        <v>403</v>
      </c>
      <c r="DW109" s="880"/>
      <c r="DX109" s="880"/>
      <c r="DY109" s="880"/>
      <c r="DZ109" s="882"/>
    </row>
    <row r="110" spans="1:131" s="197" customFormat="1" ht="26.25" customHeight="1">
      <c r="A110" s="883" t="s">
        <v>405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458061</v>
      </c>
      <c r="AB110" s="887"/>
      <c r="AC110" s="887"/>
      <c r="AD110" s="887"/>
      <c r="AE110" s="888"/>
      <c r="AF110" s="889">
        <v>431398</v>
      </c>
      <c r="AG110" s="887"/>
      <c r="AH110" s="887"/>
      <c r="AI110" s="887"/>
      <c r="AJ110" s="888"/>
      <c r="AK110" s="889">
        <v>419615</v>
      </c>
      <c r="AL110" s="887"/>
      <c r="AM110" s="887"/>
      <c r="AN110" s="887"/>
      <c r="AO110" s="888"/>
      <c r="AP110" s="890">
        <v>15.9</v>
      </c>
      <c r="AQ110" s="891"/>
      <c r="AR110" s="891"/>
      <c r="AS110" s="891"/>
      <c r="AT110" s="892"/>
      <c r="AU110" s="893" t="s">
        <v>61</v>
      </c>
      <c r="AV110" s="894"/>
      <c r="AW110" s="894"/>
      <c r="AX110" s="894"/>
      <c r="AY110" s="895"/>
      <c r="AZ110" s="937" t="s">
        <v>406</v>
      </c>
      <c r="BA110" s="884"/>
      <c r="BB110" s="884"/>
      <c r="BC110" s="884"/>
      <c r="BD110" s="884"/>
      <c r="BE110" s="884"/>
      <c r="BF110" s="884"/>
      <c r="BG110" s="884"/>
      <c r="BH110" s="884"/>
      <c r="BI110" s="884"/>
      <c r="BJ110" s="884"/>
      <c r="BK110" s="884"/>
      <c r="BL110" s="884"/>
      <c r="BM110" s="884"/>
      <c r="BN110" s="884"/>
      <c r="BO110" s="884"/>
      <c r="BP110" s="885"/>
      <c r="BQ110" s="923">
        <v>4415606</v>
      </c>
      <c r="BR110" s="924"/>
      <c r="BS110" s="924"/>
      <c r="BT110" s="924"/>
      <c r="BU110" s="924"/>
      <c r="BV110" s="924">
        <v>4369901</v>
      </c>
      <c r="BW110" s="924"/>
      <c r="BX110" s="924"/>
      <c r="BY110" s="924"/>
      <c r="BZ110" s="924"/>
      <c r="CA110" s="924">
        <v>4408714</v>
      </c>
      <c r="CB110" s="924"/>
      <c r="CC110" s="924"/>
      <c r="CD110" s="924"/>
      <c r="CE110" s="924"/>
      <c r="CF110" s="938">
        <v>166.6</v>
      </c>
      <c r="CG110" s="939"/>
      <c r="CH110" s="939"/>
      <c r="CI110" s="939"/>
      <c r="CJ110" s="939"/>
      <c r="CK110" s="940" t="s">
        <v>407</v>
      </c>
      <c r="CL110" s="941"/>
      <c r="CM110" s="920" t="s">
        <v>408</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409</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410</v>
      </c>
      <c r="BA111" s="947"/>
      <c r="BB111" s="947"/>
      <c r="BC111" s="947"/>
      <c r="BD111" s="947"/>
      <c r="BE111" s="947"/>
      <c r="BF111" s="947"/>
      <c r="BG111" s="947"/>
      <c r="BH111" s="947"/>
      <c r="BI111" s="947"/>
      <c r="BJ111" s="947"/>
      <c r="BK111" s="947"/>
      <c r="BL111" s="947"/>
      <c r="BM111" s="947"/>
      <c r="BN111" s="947"/>
      <c r="BO111" s="947"/>
      <c r="BP111" s="948"/>
      <c r="BQ111" s="916" t="s">
        <v>112</v>
      </c>
      <c r="BR111" s="917"/>
      <c r="BS111" s="917"/>
      <c r="BT111" s="917"/>
      <c r="BU111" s="917"/>
      <c r="BV111" s="917" t="s">
        <v>112</v>
      </c>
      <c r="BW111" s="917"/>
      <c r="BX111" s="917"/>
      <c r="BY111" s="917"/>
      <c r="BZ111" s="917"/>
      <c r="CA111" s="917" t="s">
        <v>112</v>
      </c>
      <c r="CB111" s="917"/>
      <c r="CC111" s="917"/>
      <c r="CD111" s="917"/>
      <c r="CE111" s="917"/>
      <c r="CF111" s="911" t="s">
        <v>112</v>
      </c>
      <c r="CG111" s="912"/>
      <c r="CH111" s="912"/>
      <c r="CI111" s="912"/>
      <c r="CJ111" s="912"/>
      <c r="CK111" s="942"/>
      <c r="CL111" s="943"/>
      <c r="CM111" s="913" t="s">
        <v>411</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412</v>
      </c>
      <c r="B112" s="950"/>
      <c r="C112" s="947" t="s">
        <v>413</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414</v>
      </c>
      <c r="BA112" s="947"/>
      <c r="BB112" s="947"/>
      <c r="BC112" s="947"/>
      <c r="BD112" s="947"/>
      <c r="BE112" s="947"/>
      <c r="BF112" s="947"/>
      <c r="BG112" s="947"/>
      <c r="BH112" s="947"/>
      <c r="BI112" s="947"/>
      <c r="BJ112" s="947"/>
      <c r="BK112" s="947"/>
      <c r="BL112" s="947"/>
      <c r="BM112" s="947"/>
      <c r="BN112" s="947"/>
      <c r="BO112" s="947"/>
      <c r="BP112" s="948"/>
      <c r="BQ112" s="916">
        <v>2114491</v>
      </c>
      <c r="BR112" s="917"/>
      <c r="BS112" s="917"/>
      <c r="BT112" s="917"/>
      <c r="BU112" s="917"/>
      <c r="BV112" s="917">
        <v>2073420</v>
      </c>
      <c r="BW112" s="917"/>
      <c r="BX112" s="917"/>
      <c r="BY112" s="917"/>
      <c r="BZ112" s="917"/>
      <c r="CA112" s="917">
        <v>1977837</v>
      </c>
      <c r="CB112" s="917"/>
      <c r="CC112" s="917"/>
      <c r="CD112" s="917"/>
      <c r="CE112" s="917"/>
      <c r="CF112" s="911">
        <v>74.7</v>
      </c>
      <c r="CG112" s="912"/>
      <c r="CH112" s="912"/>
      <c r="CI112" s="912"/>
      <c r="CJ112" s="912"/>
      <c r="CK112" s="942"/>
      <c r="CL112" s="943"/>
      <c r="CM112" s="913" t="s">
        <v>415</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416</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182911</v>
      </c>
      <c r="AB113" s="931"/>
      <c r="AC113" s="931"/>
      <c r="AD113" s="931"/>
      <c r="AE113" s="932"/>
      <c r="AF113" s="933">
        <v>176486</v>
      </c>
      <c r="AG113" s="931"/>
      <c r="AH113" s="931"/>
      <c r="AI113" s="931"/>
      <c r="AJ113" s="932"/>
      <c r="AK113" s="933">
        <v>170145</v>
      </c>
      <c r="AL113" s="931"/>
      <c r="AM113" s="931"/>
      <c r="AN113" s="931"/>
      <c r="AO113" s="932"/>
      <c r="AP113" s="934">
        <v>6.4</v>
      </c>
      <c r="AQ113" s="935"/>
      <c r="AR113" s="935"/>
      <c r="AS113" s="935"/>
      <c r="AT113" s="936"/>
      <c r="AU113" s="896"/>
      <c r="AV113" s="897"/>
      <c r="AW113" s="897"/>
      <c r="AX113" s="897"/>
      <c r="AY113" s="898"/>
      <c r="AZ113" s="946" t="s">
        <v>417</v>
      </c>
      <c r="BA113" s="947"/>
      <c r="BB113" s="947"/>
      <c r="BC113" s="947"/>
      <c r="BD113" s="947"/>
      <c r="BE113" s="947"/>
      <c r="BF113" s="947"/>
      <c r="BG113" s="947"/>
      <c r="BH113" s="947"/>
      <c r="BI113" s="947"/>
      <c r="BJ113" s="947"/>
      <c r="BK113" s="947"/>
      <c r="BL113" s="947"/>
      <c r="BM113" s="947"/>
      <c r="BN113" s="947"/>
      <c r="BO113" s="947"/>
      <c r="BP113" s="948"/>
      <c r="BQ113" s="916">
        <v>642857</v>
      </c>
      <c r="BR113" s="917"/>
      <c r="BS113" s="917"/>
      <c r="BT113" s="917"/>
      <c r="BU113" s="917"/>
      <c r="BV113" s="917">
        <v>572154</v>
      </c>
      <c r="BW113" s="917"/>
      <c r="BX113" s="917"/>
      <c r="BY113" s="917"/>
      <c r="BZ113" s="917"/>
      <c r="CA113" s="917">
        <v>517416</v>
      </c>
      <c r="CB113" s="917"/>
      <c r="CC113" s="917"/>
      <c r="CD113" s="917"/>
      <c r="CE113" s="917"/>
      <c r="CF113" s="911">
        <v>19.600000000000001</v>
      </c>
      <c r="CG113" s="912"/>
      <c r="CH113" s="912"/>
      <c r="CI113" s="912"/>
      <c r="CJ113" s="912"/>
      <c r="CK113" s="942"/>
      <c r="CL113" s="943"/>
      <c r="CM113" s="913" t="s">
        <v>418</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419</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97993</v>
      </c>
      <c r="AB114" s="956"/>
      <c r="AC114" s="956"/>
      <c r="AD114" s="956"/>
      <c r="AE114" s="957"/>
      <c r="AF114" s="958">
        <v>68491</v>
      </c>
      <c r="AG114" s="956"/>
      <c r="AH114" s="956"/>
      <c r="AI114" s="956"/>
      <c r="AJ114" s="957"/>
      <c r="AK114" s="958">
        <v>69524</v>
      </c>
      <c r="AL114" s="956"/>
      <c r="AM114" s="956"/>
      <c r="AN114" s="956"/>
      <c r="AO114" s="957"/>
      <c r="AP114" s="959">
        <v>2.6</v>
      </c>
      <c r="AQ114" s="960"/>
      <c r="AR114" s="960"/>
      <c r="AS114" s="960"/>
      <c r="AT114" s="961"/>
      <c r="AU114" s="896"/>
      <c r="AV114" s="897"/>
      <c r="AW114" s="897"/>
      <c r="AX114" s="897"/>
      <c r="AY114" s="898"/>
      <c r="AZ114" s="946" t="s">
        <v>420</v>
      </c>
      <c r="BA114" s="947"/>
      <c r="BB114" s="947"/>
      <c r="BC114" s="947"/>
      <c r="BD114" s="947"/>
      <c r="BE114" s="947"/>
      <c r="BF114" s="947"/>
      <c r="BG114" s="947"/>
      <c r="BH114" s="947"/>
      <c r="BI114" s="947"/>
      <c r="BJ114" s="947"/>
      <c r="BK114" s="947"/>
      <c r="BL114" s="947"/>
      <c r="BM114" s="947"/>
      <c r="BN114" s="947"/>
      <c r="BO114" s="947"/>
      <c r="BP114" s="948"/>
      <c r="BQ114" s="916">
        <v>989784</v>
      </c>
      <c r="BR114" s="917"/>
      <c r="BS114" s="917"/>
      <c r="BT114" s="917"/>
      <c r="BU114" s="917"/>
      <c r="BV114" s="917">
        <v>973032</v>
      </c>
      <c r="BW114" s="917"/>
      <c r="BX114" s="917"/>
      <c r="BY114" s="917"/>
      <c r="BZ114" s="917"/>
      <c r="CA114" s="917">
        <v>932548</v>
      </c>
      <c r="CB114" s="917"/>
      <c r="CC114" s="917"/>
      <c r="CD114" s="917"/>
      <c r="CE114" s="917"/>
      <c r="CF114" s="911">
        <v>35.200000000000003</v>
      </c>
      <c r="CG114" s="912"/>
      <c r="CH114" s="912"/>
      <c r="CI114" s="912"/>
      <c r="CJ114" s="912"/>
      <c r="CK114" s="942"/>
      <c r="CL114" s="943"/>
      <c r="CM114" s="913" t="s">
        <v>421</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422</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258</v>
      </c>
      <c r="AB115" s="931"/>
      <c r="AC115" s="931"/>
      <c r="AD115" s="931"/>
      <c r="AE115" s="932"/>
      <c r="AF115" s="933">
        <v>231</v>
      </c>
      <c r="AG115" s="931"/>
      <c r="AH115" s="931"/>
      <c r="AI115" s="931"/>
      <c r="AJ115" s="932"/>
      <c r="AK115" s="933">
        <v>151</v>
      </c>
      <c r="AL115" s="931"/>
      <c r="AM115" s="931"/>
      <c r="AN115" s="931"/>
      <c r="AO115" s="932"/>
      <c r="AP115" s="934">
        <v>0</v>
      </c>
      <c r="AQ115" s="935"/>
      <c r="AR115" s="935"/>
      <c r="AS115" s="935"/>
      <c r="AT115" s="936"/>
      <c r="AU115" s="896"/>
      <c r="AV115" s="897"/>
      <c r="AW115" s="897"/>
      <c r="AX115" s="897"/>
      <c r="AY115" s="898"/>
      <c r="AZ115" s="946" t="s">
        <v>423</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424</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c r="A116" s="953"/>
      <c r="B116" s="954"/>
      <c r="C116" s="968" t="s">
        <v>425</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426</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427</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428</v>
      </c>
      <c r="Z117" s="881"/>
      <c r="AA117" s="993">
        <v>739223</v>
      </c>
      <c r="AB117" s="963"/>
      <c r="AC117" s="963"/>
      <c r="AD117" s="963"/>
      <c r="AE117" s="964"/>
      <c r="AF117" s="962">
        <v>676606</v>
      </c>
      <c r="AG117" s="963"/>
      <c r="AH117" s="963"/>
      <c r="AI117" s="963"/>
      <c r="AJ117" s="964"/>
      <c r="AK117" s="962">
        <v>659435</v>
      </c>
      <c r="AL117" s="963"/>
      <c r="AM117" s="963"/>
      <c r="AN117" s="963"/>
      <c r="AO117" s="964"/>
      <c r="AP117" s="965"/>
      <c r="AQ117" s="966"/>
      <c r="AR117" s="966"/>
      <c r="AS117" s="966"/>
      <c r="AT117" s="967"/>
      <c r="AU117" s="896"/>
      <c r="AV117" s="897"/>
      <c r="AW117" s="897"/>
      <c r="AX117" s="897"/>
      <c r="AY117" s="898"/>
      <c r="AZ117" s="992" t="s">
        <v>429</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430</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404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402</v>
      </c>
      <c r="AB118" s="880"/>
      <c r="AC118" s="880"/>
      <c r="AD118" s="880"/>
      <c r="AE118" s="881"/>
      <c r="AF118" s="879" t="s">
        <v>286</v>
      </c>
      <c r="AG118" s="880"/>
      <c r="AH118" s="880"/>
      <c r="AI118" s="880"/>
      <c r="AJ118" s="881"/>
      <c r="AK118" s="879" t="s">
        <v>285</v>
      </c>
      <c r="AL118" s="880"/>
      <c r="AM118" s="880"/>
      <c r="AN118" s="880"/>
      <c r="AO118" s="881"/>
      <c r="AP118" s="987" t="s">
        <v>403</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431</v>
      </c>
      <c r="BP118" s="991"/>
      <c r="BQ118" s="982">
        <v>8162738</v>
      </c>
      <c r="BR118" s="983"/>
      <c r="BS118" s="983"/>
      <c r="BT118" s="983"/>
      <c r="BU118" s="983"/>
      <c r="BV118" s="983">
        <v>7988507</v>
      </c>
      <c r="BW118" s="983"/>
      <c r="BX118" s="983"/>
      <c r="BY118" s="983"/>
      <c r="BZ118" s="983"/>
      <c r="CA118" s="983">
        <v>7836515</v>
      </c>
      <c r="CB118" s="983"/>
      <c r="CC118" s="983"/>
      <c r="CD118" s="983"/>
      <c r="CE118" s="983"/>
      <c r="CF118" s="984"/>
      <c r="CG118" s="985"/>
      <c r="CH118" s="985"/>
      <c r="CI118" s="985"/>
      <c r="CJ118" s="986"/>
      <c r="CK118" s="942"/>
      <c r="CL118" s="943"/>
      <c r="CM118" s="913" t="s">
        <v>432</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407</v>
      </c>
      <c r="B119" s="941"/>
      <c r="C119" s="920" t="s">
        <v>408</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433</v>
      </c>
      <c r="AV119" s="975"/>
      <c r="AW119" s="975"/>
      <c r="AX119" s="975"/>
      <c r="AY119" s="976"/>
      <c r="AZ119" s="937" t="s">
        <v>434</v>
      </c>
      <c r="BA119" s="884"/>
      <c r="BB119" s="884"/>
      <c r="BC119" s="884"/>
      <c r="BD119" s="884"/>
      <c r="BE119" s="884"/>
      <c r="BF119" s="884"/>
      <c r="BG119" s="884"/>
      <c r="BH119" s="884"/>
      <c r="BI119" s="884"/>
      <c r="BJ119" s="884"/>
      <c r="BK119" s="884"/>
      <c r="BL119" s="884"/>
      <c r="BM119" s="884"/>
      <c r="BN119" s="884"/>
      <c r="BO119" s="884"/>
      <c r="BP119" s="885"/>
      <c r="BQ119" s="923">
        <v>2176100</v>
      </c>
      <c r="BR119" s="924"/>
      <c r="BS119" s="924"/>
      <c r="BT119" s="924"/>
      <c r="BU119" s="924"/>
      <c r="BV119" s="924">
        <v>2548062</v>
      </c>
      <c r="BW119" s="924"/>
      <c r="BX119" s="924"/>
      <c r="BY119" s="924"/>
      <c r="BZ119" s="924"/>
      <c r="CA119" s="924">
        <v>2510362</v>
      </c>
      <c r="CB119" s="924"/>
      <c r="CC119" s="924"/>
      <c r="CD119" s="924"/>
      <c r="CE119" s="924"/>
      <c r="CF119" s="938">
        <v>94.9</v>
      </c>
      <c r="CG119" s="939"/>
      <c r="CH119" s="939"/>
      <c r="CI119" s="939"/>
      <c r="CJ119" s="939"/>
      <c r="CK119" s="944"/>
      <c r="CL119" s="945"/>
      <c r="CM119" s="1001" t="s">
        <v>435</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112</v>
      </c>
      <c r="DH119" s="995"/>
      <c r="DI119" s="995"/>
      <c r="DJ119" s="995"/>
      <c r="DK119" s="996"/>
      <c r="DL119" s="997" t="s">
        <v>112</v>
      </c>
      <c r="DM119" s="995"/>
      <c r="DN119" s="995"/>
      <c r="DO119" s="995"/>
      <c r="DP119" s="996"/>
      <c r="DQ119" s="997" t="s">
        <v>112</v>
      </c>
      <c r="DR119" s="995"/>
      <c r="DS119" s="995"/>
      <c r="DT119" s="995"/>
      <c r="DU119" s="996"/>
      <c r="DV119" s="998" t="s">
        <v>112</v>
      </c>
      <c r="DW119" s="999"/>
      <c r="DX119" s="999"/>
      <c r="DY119" s="999"/>
      <c r="DZ119" s="1000"/>
    </row>
    <row r="120" spans="1:130" s="197" customFormat="1" ht="26.25" customHeight="1">
      <c r="A120" s="972"/>
      <c r="B120" s="943"/>
      <c r="C120" s="913" t="s">
        <v>411</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436</v>
      </c>
      <c r="BA120" s="947"/>
      <c r="BB120" s="947"/>
      <c r="BC120" s="947"/>
      <c r="BD120" s="947"/>
      <c r="BE120" s="947"/>
      <c r="BF120" s="947"/>
      <c r="BG120" s="947"/>
      <c r="BH120" s="947"/>
      <c r="BI120" s="947"/>
      <c r="BJ120" s="947"/>
      <c r="BK120" s="947"/>
      <c r="BL120" s="947"/>
      <c r="BM120" s="947"/>
      <c r="BN120" s="947"/>
      <c r="BO120" s="947"/>
      <c r="BP120" s="948"/>
      <c r="BQ120" s="916">
        <v>276546</v>
      </c>
      <c r="BR120" s="917"/>
      <c r="BS120" s="917"/>
      <c r="BT120" s="917"/>
      <c r="BU120" s="917"/>
      <c r="BV120" s="917">
        <v>369015</v>
      </c>
      <c r="BW120" s="917"/>
      <c r="BX120" s="917"/>
      <c r="BY120" s="917"/>
      <c r="BZ120" s="917"/>
      <c r="CA120" s="917">
        <v>377044</v>
      </c>
      <c r="CB120" s="917"/>
      <c r="CC120" s="917"/>
      <c r="CD120" s="917"/>
      <c r="CE120" s="917"/>
      <c r="CF120" s="911">
        <v>14.2</v>
      </c>
      <c r="CG120" s="912"/>
      <c r="CH120" s="912"/>
      <c r="CI120" s="912"/>
      <c r="CJ120" s="912"/>
      <c r="CK120" s="1010" t="s">
        <v>437</v>
      </c>
      <c r="CL120" s="1011"/>
      <c r="CM120" s="1011"/>
      <c r="CN120" s="1011"/>
      <c r="CO120" s="1012"/>
      <c r="CP120" s="1018" t="s">
        <v>384</v>
      </c>
      <c r="CQ120" s="1019"/>
      <c r="CR120" s="1019"/>
      <c r="CS120" s="1019"/>
      <c r="CT120" s="1019"/>
      <c r="CU120" s="1019"/>
      <c r="CV120" s="1019"/>
      <c r="CW120" s="1019"/>
      <c r="CX120" s="1019"/>
      <c r="CY120" s="1019"/>
      <c r="CZ120" s="1019"/>
      <c r="DA120" s="1019"/>
      <c r="DB120" s="1019"/>
      <c r="DC120" s="1019"/>
      <c r="DD120" s="1019"/>
      <c r="DE120" s="1019"/>
      <c r="DF120" s="1020"/>
      <c r="DG120" s="923">
        <v>1559380</v>
      </c>
      <c r="DH120" s="924"/>
      <c r="DI120" s="924"/>
      <c r="DJ120" s="924"/>
      <c r="DK120" s="924"/>
      <c r="DL120" s="924">
        <v>1542646</v>
      </c>
      <c r="DM120" s="924"/>
      <c r="DN120" s="924"/>
      <c r="DO120" s="924"/>
      <c r="DP120" s="924"/>
      <c r="DQ120" s="924">
        <v>1439638</v>
      </c>
      <c r="DR120" s="924"/>
      <c r="DS120" s="924"/>
      <c r="DT120" s="924"/>
      <c r="DU120" s="924"/>
      <c r="DV120" s="925">
        <v>54.4</v>
      </c>
      <c r="DW120" s="925"/>
      <c r="DX120" s="925"/>
      <c r="DY120" s="925"/>
      <c r="DZ120" s="926"/>
    </row>
    <row r="121" spans="1:130" s="197" customFormat="1" ht="26.25" customHeight="1">
      <c r="A121" s="972"/>
      <c r="B121" s="943"/>
      <c r="C121" s="1007" t="s">
        <v>438</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439</v>
      </c>
      <c r="BA121" s="968"/>
      <c r="BB121" s="968"/>
      <c r="BC121" s="968"/>
      <c r="BD121" s="968"/>
      <c r="BE121" s="968"/>
      <c r="BF121" s="968"/>
      <c r="BG121" s="968"/>
      <c r="BH121" s="968"/>
      <c r="BI121" s="968"/>
      <c r="BJ121" s="968"/>
      <c r="BK121" s="968"/>
      <c r="BL121" s="968"/>
      <c r="BM121" s="968"/>
      <c r="BN121" s="968"/>
      <c r="BO121" s="968"/>
      <c r="BP121" s="969"/>
      <c r="BQ121" s="982">
        <v>4007281</v>
      </c>
      <c r="BR121" s="983"/>
      <c r="BS121" s="983"/>
      <c r="BT121" s="983"/>
      <c r="BU121" s="983"/>
      <c r="BV121" s="983">
        <v>3983705</v>
      </c>
      <c r="BW121" s="983"/>
      <c r="BX121" s="983"/>
      <c r="BY121" s="983"/>
      <c r="BZ121" s="983"/>
      <c r="CA121" s="983">
        <v>3960297</v>
      </c>
      <c r="CB121" s="983"/>
      <c r="CC121" s="983"/>
      <c r="CD121" s="983"/>
      <c r="CE121" s="983"/>
      <c r="CF121" s="1021">
        <v>149.69999999999999</v>
      </c>
      <c r="CG121" s="1022"/>
      <c r="CH121" s="1022"/>
      <c r="CI121" s="1022"/>
      <c r="CJ121" s="1022"/>
      <c r="CK121" s="1013"/>
      <c r="CL121" s="1014"/>
      <c r="CM121" s="1014"/>
      <c r="CN121" s="1014"/>
      <c r="CO121" s="1015"/>
      <c r="CP121" s="1004" t="s">
        <v>386</v>
      </c>
      <c r="CQ121" s="1005"/>
      <c r="CR121" s="1005"/>
      <c r="CS121" s="1005"/>
      <c r="CT121" s="1005"/>
      <c r="CU121" s="1005"/>
      <c r="CV121" s="1005"/>
      <c r="CW121" s="1005"/>
      <c r="CX121" s="1005"/>
      <c r="CY121" s="1005"/>
      <c r="CZ121" s="1005"/>
      <c r="DA121" s="1005"/>
      <c r="DB121" s="1005"/>
      <c r="DC121" s="1005"/>
      <c r="DD121" s="1005"/>
      <c r="DE121" s="1005"/>
      <c r="DF121" s="1006"/>
      <c r="DG121" s="916">
        <v>369654</v>
      </c>
      <c r="DH121" s="917"/>
      <c r="DI121" s="917"/>
      <c r="DJ121" s="917"/>
      <c r="DK121" s="917"/>
      <c r="DL121" s="917">
        <v>353272</v>
      </c>
      <c r="DM121" s="917"/>
      <c r="DN121" s="917"/>
      <c r="DO121" s="917"/>
      <c r="DP121" s="917"/>
      <c r="DQ121" s="917">
        <v>333813</v>
      </c>
      <c r="DR121" s="917"/>
      <c r="DS121" s="917"/>
      <c r="DT121" s="917"/>
      <c r="DU121" s="917"/>
      <c r="DV121" s="918">
        <v>12.6</v>
      </c>
      <c r="DW121" s="918"/>
      <c r="DX121" s="918"/>
      <c r="DY121" s="918"/>
      <c r="DZ121" s="919"/>
    </row>
    <row r="122" spans="1:130" s="197" customFormat="1" ht="26.25" customHeight="1">
      <c r="A122" s="972"/>
      <c r="B122" s="943"/>
      <c r="C122" s="913" t="s">
        <v>421</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440</v>
      </c>
      <c r="BP122" s="991"/>
      <c r="BQ122" s="1031">
        <v>6459927</v>
      </c>
      <c r="BR122" s="1032"/>
      <c r="BS122" s="1032"/>
      <c r="BT122" s="1032"/>
      <c r="BU122" s="1032"/>
      <c r="BV122" s="1032">
        <v>6900782</v>
      </c>
      <c r="BW122" s="1032"/>
      <c r="BX122" s="1032"/>
      <c r="BY122" s="1032"/>
      <c r="BZ122" s="1032"/>
      <c r="CA122" s="1032">
        <v>6847703</v>
      </c>
      <c r="CB122" s="1032"/>
      <c r="CC122" s="1032"/>
      <c r="CD122" s="1032"/>
      <c r="CE122" s="1032"/>
      <c r="CF122" s="984"/>
      <c r="CG122" s="985"/>
      <c r="CH122" s="985"/>
      <c r="CI122" s="985"/>
      <c r="CJ122" s="986"/>
      <c r="CK122" s="1013"/>
      <c r="CL122" s="1014"/>
      <c r="CM122" s="1014"/>
      <c r="CN122" s="1014"/>
      <c r="CO122" s="1015"/>
      <c r="CP122" s="1004" t="s">
        <v>382</v>
      </c>
      <c r="CQ122" s="1005"/>
      <c r="CR122" s="1005"/>
      <c r="CS122" s="1005"/>
      <c r="CT122" s="1005"/>
      <c r="CU122" s="1005"/>
      <c r="CV122" s="1005"/>
      <c r="CW122" s="1005"/>
      <c r="CX122" s="1005"/>
      <c r="CY122" s="1005"/>
      <c r="CZ122" s="1005"/>
      <c r="DA122" s="1005"/>
      <c r="DB122" s="1005"/>
      <c r="DC122" s="1005"/>
      <c r="DD122" s="1005"/>
      <c r="DE122" s="1005"/>
      <c r="DF122" s="1006"/>
      <c r="DG122" s="916">
        <v>140910</v>
      </c>
      <c r="DH122" s="917"/>
      <c r="DI122" s="917"/>
      <c r="DJ122" s="917"/>
      <c r="DK122" s="917"/>
      <c r="DL122" s="917">
        <v>121312</v>
      </c>
      <c r="DM122" s="917"/>
      <c r="DN122" s="917"/>
      <c r="DO122" s="917"/>
      <c r="DP122" s="917"/>
      <c r="DQ122" s="917">
        <v>133626</v>
      </c>
      <c r="DR122" s="917"/>
      <c r="DS122" s="917"/>
      <c r="DT122" s="917"/>
      <c r="DU122" s="917"/>
      <c r="DV122" s="918">
        <v>5</v>
      </c>
      <c r="DW122" s="918"/>
      <c r="DX122" s="918"/>
      <c r="DY122" s="918"/>
      <c r="DZ122" s="919"/>
    </row>
    <row r="123" spans="1:130" s="197" customFormat="1" ht="26.25" customHeight="1" thickBot="1">
      <c r="A123" s="972"/>
      <c r="B123" s="943"/>
      <c r="C123" s="913" t="s">
        <v>427</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441</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65.5</v>
      </c>
      <c r="BR123" s="1024"/>
      <c r="BS123" s="1024"/>
      <c r="BT123" s="1024"/>
      <c r="BU123" s="1024"/>
      <c r="BV123" s="1024">
        <v>41.8</v>
      </c>
      <c r="BW123" s="1024"/>
      <c r="BX123" s="1024"/>
      <c r="BY123" s="1024"/>
      <c r="BZ123" s="1024"/>
      <c r="CA123" s="1024">
        <v>37.299999999999997</v>
      </c>
      <c r="CB123" s="1024"/>
      <c r="CC123" s="1024"/>
      <c r="CD123" s="1024"/>
      <c r="CE123" s="1024"/>
      <c r="CF123" s="1025"/>
      <c r="CG123" s="1026"/>
      <c r="CH123" s="1026"/>
      <c r="CI123" s="1026"/>
      <c r="CJ123" s="1027"/>
      <c r="CK123" s="1013"/>
      <c r="CL123" s="1014"/>
      <c r="CM123" s="1014"/>
      <c r="CN123" s="1014"/>
      <c r="CO123" s="1015"/>
      <c r="CP123" s="1004" t="s">
        <v>387</v>
      </c>
      <c r="CQ123" s="1005"/>
      <c r="CR123" s="1005"/>
      <c r="CS123" s="1005"/>
      <c r="CT123" s="1005"/>
      <c r="CU123" s="1005"/>
      <c r="CV123" s="1005"/>
      <c r="CW123" s="1005"/>
      <c r="CX123" s="1005"/>
      <c r="CY123" s="1005"/>
      <c r="CZ123" s="1005"/>
      <c r="DA123" s="1005"/>
      <c r="DB123" s="1005"/>
      <c r="DC123" s="1005"/>
      <c r="DD123" s="1005"/>
      <c r="DE123" s="1005"/>
      <c r="DF123" s="1006"/>
      <c r="DG123" s="955">
        <v>44547</v>
      </c>
      <c r="DH123" s="956"/>
      <c r="DI123" s="956"/>
      <c r="DJ123" s="956"/>
      <c r="DK123" s="957"/>
      <c r="DL123" s="958">
        <v>56190</v>
      </c>
      <c r="DM123" s="956"/>
      <c r="DN123" s="956"/>
      <c r="DO123" s="956"/>
      <c r="DP123" s="957"/>
      <c r="DQ123" s="958">
        <v>70760</v>
      </c>
      <c r="DR123" s="956"/>
      <c r="DS123" s="956"/>
      <c r="DT123" s="956"/>
      <c r="DU123" s="957"/>
      <c r="DV123" s="959">
        <v>2.7</v>
      </c>
      <c r="DW123" s="960"/>
      <c r="DX123" s="960"/>
      <c r="DY123" s="960"/>
      <c r="DZ123" s="961"/>
    </row>
    <row r="124" spans="1:130" s="197" customFormat="1" ht="26.25" customHeight="1">
      <c r="A124" s="972"/>
      <c r="B124" s="943"/>
      <c r="C124" s="913" t="s">
        <v>430</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442</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t="s">
        <v>112</v>
      </c>
      <c r="DR124" s="995"/>
      <c r="DS124" s="995"/>
      <c r="DT124" s="995"/>
      <c r="DU124" s="996"/>
      <c r="DV124" s="998" t="s">
        <v>112</v>
      </c>
      <c r="DW124" s="999"/>
      <c r="DX124" s="999"/>
      <c r="DY124" s="999"/>
      <c r="DZ124" s="1000"/>
    </row>
    <row r="125" spans="1:130" s="197" customFormat="1" ht="26.25" customHeight="1" thickBot="1">
      <c r="A125" s="972"/>
      <c r="B125" s="943"/>
      <c r="C125" s="913" t="s">
        <v>432</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443</v>
      </c>
      <c r="CL125" s="1011"/>
      <c r="CM125" s="1011"/>
      <c r="CN125" s="1011"/>
      <c r="CO125" s="1012"/>
      <c r="CP125" s="937" t="s">
        <v>444</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435</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112</v>
      </c>
      <c r="AB126" s="956"/>
      <c r="AC126" s="956"/>
      <c r="AD126" s="956"/>
      <c r="AE126" s="957"/>
      <c r="AF126" s="958" t="s">
        <v>112</v>
      </c>
      <c r="AG126" s="956"/>
      <c r="AH126" s="956"/>
      <c r="AI126" s="956"/>
      <c r="AJ126" s="957"/>
      <c r="AK126" s="958" t="s">
        <v>112</v>
      </c>
      <c r="AL126" s="956"/>
      <c r="AM126" s="956"/>
      <c r="AN126" s="956"/>
      <c r="AO126" s="957"/>
      <c r="AP126" s="959" t="s">
        <v>112</v>
      </c>
      <c r="AQ126" s="960"/>
      <c r="AR126" s="960"/>
      <c r="AS126" s="960"/>
      <c r="AT126" s="961"/>
      <c r="AU126" s="233"/>
      <c r="AV126" s="233"/>
      <c r="AW126" s="233"/>
      <c r="AX126" s="1033" t="s">
        <v>445</v>
      </c>
      <c r="AY126" s="1034"/>
      <c r="AZ126" s="1034"/>
      <c r="BA126" s="1034"/>
      <c r="BB126" s="1034"/>
      <c r="BC126" s="1034"/>
      <c r="BD126" s="1034"/>
      <c r="BE126" s="1035"/>
      <c r="BF126" s="1049" t="s">
        <v>446</v>
      </c>
      <c r="BG126" s="1034"/>
      <c r="BH126" s="1034"/>
      <c r="BI126" s="1034"/>
      <c r="BJ126" s="1034"/>
      <c r="BK126" s="1034"/>
      <c r="BL126" s="1035"/>
      <c r="BM126" s="1049" t="s">
        <v>447</v>
      </c>
      <c r="BN126" s="1034"/>
      <c r="BO126" s="1034"/>
      <c r="BP126" s="1034"/>
      <c r="BQ126" s="1034"/>
      <c r="BR126" s="1034"/>
      <c r="BS126" s="1035"/>
      <c r="BT126" s="1049" t="s">
        <v>448</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449</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450</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258</v>
      </c>
      <c r="AB127" s="956"/>
      <c r="AC127" s="956"/>
      <c r="AD127" s="956"/>
      <c r="AE127" s="957"/>
      <c r="AF127" s="958">
        <v>231</v>
      </c>
      <c r="AG127" s="956"/>
      <c r="AH127" s="956"/>
      <c r="AI127" s="956"/>
      <c r="AJ127" s="957"/>
      <c r="AK127" s="958">
        <v>151</v>
      </c>
      <c r="AL127" s="956"/>
      <c r="AM127" s="956"/>
      <c r="AN127" s="956"/>
      <c r="AO127" s="957"/>
      <c r="AP127" s="959">
        <v>0</v>
      </c>
      <c r="AQ127" s="960"/>
      <c r="AR127" s="960"/>
      <c r="AS127" s="960"/>
      <c r="AT127" s="961"/>
      <c r="AU127" s="233"/>
      <c r="AV127" s="233"/>
      <c r="AW127" s="233"/>
      <c r="AX127" s="883" t="s">
        <v>451</v>
      </c>
      <c r="AY127" s="884"/>
      <c r="AZ127" s="884"/>
      <c r="BA127" s="884"/>
      <c r="BB127" s="884"/>
      <c r="BC127" s="884"/>
      <c r="BD127" s="884"/>
      <c r="BE127" s="885"/>
      <c r="BF127" s="1038" t="s">
        <v>112</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452</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453</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454</v>
      </c>
      <c r="X128" s="1070"/>
      <c r="Y128" s="1070"/>
      <c r="Z128" s="1071"/>
      <c r="AA128" s="1086">
        <v>34322</v>
      </c>
      <c r="AB128" s="1087"/>
      <c r="AC128" s="1087"/>
      <c r="AD128" s="1087"/>
      <c r="AE128" s="1088"/>
      <c r="AF128" s="1089">
        <v>35186</v>
      </c>
      <c r="AG128" s="1087"/>
      <c r="AH128" s="1087"/>
      <c r="AI128" s="1087"/>
      <c r="AJ128" s="1088"/>
      <c r="AK128" s="1089">
        <v>34557</v>
      </c>
      <c r="AL128" s="1087"/>
      <c r="AM128" s="1087"/>
      <c r="AN128" s="1087"/>
      <c r="AO128" s="1088"/>
      <c r="AP128" s="1090"/>
      <c r="AQ128" s="1091"/>
      <c r="AR128" s="1091"/>
      <c r="AS128" s="1091"/>
      <c r="AT128" s="1092"/>
      <c r="AU128" s="235"/>
      <c r="AV128" s="235"/>
      <c r="AW128" s="235"/>
      <c r="AX128" s="1051" t="s">
        <v>455</v>
      </c>
      <c r="AY128" s="947"/>
      <c r="AZ128" s="947"/>
      <c r="BA128" s="947"/>
      <c r="BB128" s="947"/>
      <c r="BC128" s="947"/>
      <c r="BD128" s="947"/>
      <c r="BE128" s="948"/>
      <c r="BF128" s="1063" t="s">
        <v>112</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456</v>
      </c>
      <c r="X129" s="1058"/>
      <c r="Y129" s="1058"/>
      <c r="Z129" s="1059"/>
      <c r="AA129" s="955">
        <v>2954448</v>
      </c>
      <c r="AB129" s="956"/>
      <c r="AC129" s="956"/>
      <c r="AD129" s="956"/>
      <c r="AE129" s="957"/>
      <c r="AF129" s="958">
        <v>2962382</v>
      </c>
      <c r="AG129" s="956"/>
      <c r="AH129" s="956"/>
      <c r="AI129" s="956"/>
      <c r="AJ129" s="957"/>
      <c r="AK129" s="958">
        <v>3008486</v>
      </c>
      <c r="AL129" s="956"/>
      <c r="AM129" s="956"/>
      <c r="AN129" s="956"/>
      <c r="AO129" s="957"/>
      <c r="AP129" s="1060"/>
      <c r="AQ129" s="1061"/>
      <c r="AR129" s="1061"/>
      <c r="AS129" s="1061"/>
      <c r="AT129" s="1062"/>
      <c r="AU129" s="235"/>
      <c r="AV129" s="235"/>
      <c r="AW129" s="235"/>
      <c r="AX129" s="1051" t="s">
        <v>457</v>
      </c>
      <c r="AY129" s="947"/>
      <c r="AZ129" s="947"/>
      <c r="BA129" s="947"/>
      <c r="BB129" s="947"/>
      <c r="BC129" s="947"/>
      <c r="BD129" s="947"/>
      <c r="BE129" s="948"/>
      <c r="BF129" s="1052">
        <v>11.3</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458</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459</v>
      </c>
      <c r="X130" s="1058"/>
      <c r="Y130" s="1058"/>
      <c r="Z130" s="1059"/>
      <c r="AA130" s="955">
        <v>357558</v>
      </c>
      <c r="AB130" s="956"/>
      <c r="AC130" s="956"/>
      <c r="AD130" s="956"/>
      <c r="AE130" s="957"/>
      <c r="AF130" s="958">
        <v>363582</v>
      </c>
      <c r="AG130" s="956"/>
      <c r="AH130" s="956"/>
      <c r="AI130" s="956"/>
      <c r="AJ130" s="957"/>
      <c r="AK130" s="958">
        <v>362244</v>
      </c>
      <c r="AL130" s="956"/>
      <c r="AM130" s="956"/>
      <c r="AN130" s="956"/>
      <c r="AO130" s="957"/>
      <c r="AP130" s="1060"/>
      <c r="AQ130" s="1061"/>
      <c r="AR130" s="1061"/>
      <c r="AS130" s="1061"/>
      <c r="AT130" s="1062"/>
      <c r="AU130" s="235"/>
      <c r="AV130" s="235"/>
      <c r="AW130" s="235"/>
      <c r="AX130" s="1110" t="s">
        <v>460</v>
      </c>
      <c r="AY130" s="1042"/>
      <c r="AZ130" s="1042"/>
      <c r="BA130" s="1042"/>
      <c r="BB130" s="1042"/>
      <c r="BC130" s="1042"/>
      <c r="BD130" s="1042"/>
      <c r="BE130" s="1043"/>
      <c r="BF130" s="1072">
        <v>37.299999999999997</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461</v>
      </c>
      <c r="X131" s="1081"/>
      <c r="Y131" s="1081"/>
      <c r="Z131" s="1082"/>
      <c r="AA131" s="994">
        <v>2596890</v>
      </c>
      <c r="AB131" s="995"/>
      <c r="AC131" s="995"/>
      <c r="AD131" s="995"/>
      <c r="AE131" s="996"/>
      <c r="AF131" s="997">
        <v>2598800</v>
      </c>
      <c r="AG131" s="995"/>
      <c r="AH131" s="995"/>
      <c r="AI131" s="995"/>
      <c r="AJ131" s="996"/>
      <c r="AK131" s="997">
        <v>2646242</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463</v>
      </c>
      <c r="W132" s="1098"/>
      <c r="X132" s="1098"/>
      <c r="Y132" s="1098"/>
      <c r="Z132" s="1099"/>
      <c r="AA132" s="1100">
        <v>13.37534512</v>
      </c>
      <c r="AB132" s="1101"/>
      <c r="AC132" s="1101"/>
      <c r="AD132" s="1101"/>
      <c r="AE132" s="1102"/>
      <c r="AF132" s="1103">
        <v>10.69101124</v>
      </c>
      <c r="AG132" s="1101"/>
      <c r="AH132" s="1101"/>
      <c r="AI132" s="1101"/>
      <c r="AJ132" s="1102"/>
      <c r="AK132" s="1103">
        <v>9.9247914589999997</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464</v>
      </c>
      <c r="W133" s="1105"/>
      <c r="X133" s="1105"/>
      <c r="Y133" s="1105"/>
      <c r="Z133" s="1106"/>
      <c r="AA133" s="1107">
        <v>13.5</v>
      </c>
      <c r="AB133" s="1108"/>
      <c r="AC133" s="1108"/>
      <c r="AD133" s="1108"/>
      <c r="AE133" s="1109"/>
      <c r="AF133" s="1107">
        <v>12.3</v>
      </c>
      <c r="AG133" s="1108"/>
      <c r="AH133" s="1108"/>
      <c r="AI133" s="1108"/>
      <c r="AJ133" s="1109"/>
      <c r="AK133" s="1107">
        <v>11.3</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80" zoomScaleNormal="85" zoomScaleSheetLayoutView="80" workbookViewId="0">
      <selection activeCell="Q24" sqref="Q24:V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Q24" sqref="Q24:V2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Q24" sqref="Q24:V2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4" t="s">
        <v>467</v>
      </c>
      <c r="L7" s="254"/>
      <c r="M7" s="255" t="s">
        <v>468</v>
      </c>
      <c r="N7" s="256"/>
    </row>
    <row r="8" spans="1:16">
      <c r="A8" s="248"/>
      <c r="B8" s="244"/>
      <c r="C8" s="244"/>
      <c r="D8" s="244"/>
      <c r="E8" s="244"/>
      <c r="F8" s="244"/>
      <c r="G8" s="257"/>
      <c r="H8" s="258"/>
      <c r="I8" s="258"/>
      <c r="J8" s="259"/>
      <c r="K8" s="1115"/>
      <c r="L8" s="260" t="s">
        <v>469</v>
      </c>
      <c r="M8" s="261" t="s">
        <v>470</v>
      </c>
      <c r="N8" s="262" t="s">
        <v>471</v>
      </c>
    </row>
    <row r="9" spans="1:16">
      <c r="A9" s="248"/>
      <c r="B9" s="244"/>
      <c r="C9" s="244"/>
      <c r="D9" s="244"/>
      <c r="E9" s="244"/>
      <c r="F9" s="244"/>
      <c r="G9" s="1116" t="s">
        <v>472</v>
      </c>
      <c r="H9" s="1117"/>
      <c r="I9" s="1117"/>
      <c r="J9" s="1118"/>
      <c r="K9" s="263">
        <v>859163</v>
      </c>
      <c r="L9" s="264">
        <v>98213</v>
      </c>
      <c r="M9" s="265">
        <v>107860</v>
      </c>
      <c r="N9" s="266">
        <v>-8.9</v>
      </c>
    </row>
    <row r="10" spans="1:16">
      <c r="A10" s="248"/>
      <c r="B10" s="244"/>
      <c r="C10" s="244"/>
      <c r="D10" s="244"/>
      <c r="E10" s="244"/>
      <c r="F10" s="244"/>
      <c r="G10" s="1116" t="s">
        <v>473</v>
      </c>
      <c r="H10" s="1117"/>
      <c r="I10" s="1117"/>
      <c r="J10" s="1118"/>
      <c r="K10" s="267">
        <v>12580</v>
      </c>
      <c r="L10" s="268">
        <v>1438</v>
      </c>
      <c r="M10" s="269">
        <v>10528</v>
      </c>
      <c r="N10" s="270">
        <v>-86.3</v>
      </c>
    </row>
    <row r="11" spans="1:16" ht="13.5" customHeight="1">
      <c r="A11" s="248"/>
      <c r="B11" s="244"/>
      <c r="C11" s="244"/>
      <c r="D11" s="244"/>
      <c r="E11" s="244"/>
      <c r="F11" s="244"/>
      <c r="G11" s="1116" t="s">
        <v>474</v>
      </c>
      <c r="H11" s="1117"/>
      <c r="I11" s="1117"/>
      <c r="J11" s="1118"/>
      <c r="K11" s="267">
        <v>177152</v>
      </c>
      <c r="L11" s="268">
        <v>20251</v>
      </c>
      <c r="M11" s="269">
        <v>15409</v>
      </c>
      <c r="N11" s="270">
        <v>31.4</v>
      </c>
    </row>
    <row r="12" spans="1:16" ht="13.5" customHeight="1">
      <c r="A12" s="248"/>
      <c r="B12" s="244"/>
      <c r="C12" s="244"/>
      <c r="D12" s="244"/>
      <c r="E12" s="244"/>
      <c r="F12" s="244"/>
      <c r="G12" s="1116" t="s">
        <v>475</v>
      </c>
      <c r="H12" s="1117"/>
      <c r="I12" s="1117"/>
      <c r="J12" s="1118"/>
      <c r="K12" s="267">
        <v>1028</v>
      </c>
      <c r="L12" s="268">
        <v>118</v>
      </c>
      <c r="M12" s="269">
        <v>1372</v>
      </c>
      <c r="N12" s="270">
        <v>-91.4</v>
      </c>
    </row>
    <row r="13" spans="1:16" ht="13.5" customHeight="1">
      <c r="A13" s="248"/>
      <c r="B13" s="244"/>
      <c r="C13" s="244"/>
      <c r="D13" s="244"/>
      <c r="E13" s="244"/>
      <c r="F13" s="244"/>
      <c r="G13" s="1116" t="s">
        <v>476</v>
      </c>
      <c r="H13" s="1117"/>
      <c r="I13" s="1117"/>
      <c r="J13" s="1118"/>
      <c r="K13" s="267" t="s">
        <v>477</v>
      </c>
      <c r="L13" s="268" t="s">
        <v>477</v>
      </c>
      <c r="M13" s="269" t="s">
        <v>477</v>
      </c>
      <c r="N13" s="270" t="s">
        <v>477</v>
      </c>
    </row>
    <row r="14" spans="1:16" ht="13.5" customHeight="1">
      <c r="A14" s="248"/>
      <c r="B14" s="244"/>
      <c r="C14" s="244"/>
      <c r="D14" s="244"/>
      <c r="E14" s="244"/>
      <c r="F14" s="244"/>
      <c r="G14" s="1116" t="s">
        <v>478</v>
      </c>
      <c r="H14" s="1117"/>
      <c r="I14" s="1117"/>
      <c r="J14" s="1118"/>
      <c r="K14" s="267">
        <v>39653</v>
      </c>
      <c r="L14" s="268">
        <v>4533</v>
      </c>
      <c r="M14" s="269">
        <v>4790</v>
      </c>
      <c r="N14" s="270">
        <v>-5.4</v>
      </c>
    </row>
    <row r="15" spans="1:16" ht="13.5" customHeight="1">
      <c r="A15" s="248"/>
      <c r="B15" s="244"/>
      <c r="C15" s="244"/>
      <c r="D15" s="244"/>
      <c r="E15" s="244"/>
      <c r="F15" s="244"/>
      <c r="G15" s="1116" t="s">
        <v>479</v>
      </c>
      <c r="H15" s="1117"/>
      <c r="I15" s="1117"/>
      <c r="J15" s="1118"/>
      <c r="K15" s="267">
        <v>2433</v>
      </c>
      <c r="L15" s="268">
        <v>278</v>
      </c>
      <c r="M15" s="269">
        <v>2476</v>
      </c>
      <c r="N15" s="270">
        <v>-88.8</v>
      </c>
    </row>
    <row r="16" spans="1:16">
      <c r="A16" s="248"/>
      <c r="B16" s="244"/>
      <c r="C16" s="244"/>
      <c r="D16" s="244"/>
      <c r="E16" s="244"/>
      <c r="F16" s="244"/>
      <c r="G16" s="1119" t="s">
        <v>480</v>
      </c>
      <c r="H16" s="1120"/>
      <c r="I16" s="1120"/>
      <c r="J16" s="1121"/>
      <c r="K16" s="268">
        <v>-92559</v>
      </c>
      <c r="L16" s="268">
        <v>-10581</v>
      </c>
      <c r="M16" s="269">
        <v>-12174</v>
      </c>
      <c r="N16" s="270">
        <v>-13.1</v>
      </c>
    </row>
    <row r="17" spans="1:16">
      <c r="A17" s="248"/>
      <c r="B17" s="244"/>
      <c r="C17" s="244"/>
      <c r="D17" s="244"/>
      <c r="E17" s="244"/>
      <c r="F17" s="244"/>
      <c r="G17" s="1119" t="s">
        <v>170</v>
      </c>
      <c r="H17" s="1120"/>
      <c r="I17" s="1120"/>
      <c r="J17" s="1121"/>
      <c r="K17" s="268">
        <v>999450</v>
      </c>
      <c r="L17" s="268">
        <v>114249</v>
      </c>
      <c r="M17" s="269">
        <v>130260</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1" t="s">
        <v>485</v>
      </c>
      <c r="H21" s="1112"/>
      <c r="I21" s="1112"/>
      <c r="J21" s="1113"/>
      <c r="K21" s="280">
        <v>11.09</v>
      </c>
      <c r="L21" s="281">
        <v>12.26</v>
      </c>
      <c r="M21" s="282">
        <v>-1.17</v>
      </c>
      <c r="N21" s="249"/>
      <c r="O21" s="283"/>
      <c r="P21" s="279"/>
    </row>
    <row r="22" spans="1:16" s="284" customFormat="1">
      <c r="A22" s="279"/>
      <c r="B22" s="249"/>
      <c r="C22" s="249"/>
      <c r="D22" s="249"/>
      <c r="E22" s="249"/>
      <c r="F22" s="249"/>
      <c r="G22" s="1111" t="s">
        <v>486</v>
      </c>
      <c r="H22" s="1112"/>
      <c r="I22" s="1112"/>
      <c r="J22" s="1113"/>
      <c r="K22" s="285">
        <v>91</v>
      </c>
      <c r="L22" s="286">
        <v>94.9</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4" t="s">
        <v>467</v>
      </c>
      <c r="L30" s="254"/>
      <c r="M30" s="255" t="s">
        <v>468</v>
      </c>
      <c r="N30" s="256"/>
    </row>
    <row r="31" spans="1:16">
      <c r="A31" s="248"/>
      <c r="B31" s="244"/>
      <c r="C31" s="244"/>
      <c r="D31" s="244"/>
      <c r="E31" s="244"/>
      <c r="F31" s="244"/>
      <c r="G31" s="257"/>
      <c r="H31" s="258"/>
      <c r="I31" s="258"/>
      <c r="J31" s="259"/>
      <c r="K31" s="1115"/>
      <c r="L31" s="260" t="s">
        <v>469</v>
      </c>
      <c r="M31" s="261" t="s">
        <v>470</v>
      </c>
      <c r="N31" s="262" t="s">
        <v>471</v>
      </c>
    </row>
    <row r="32" spans="1:16" ht="27" customHeight="1">
      <c r="A32" s="248"/>
      <c r="B32" s="244"/>
      <c r="C32" s="244"/>
      <c r="D32" s="244"/>
      <c r="E32" s="244"/>
      <c r="F32" s="244"/>
      <c r="G32" s="1127" t="s">
        <v>490</v>
      </c>
      <c r="H32" s="1128"/>
      <c r="I32" s="1128"/>
      <c r="J32" s="1129"/>
      <c r="K32" s="294">
        <v>419615</v>
      </c>
      <c r="L32" s="294">
        <v>47967</v>
      </c>
      <c r="M32" s="295">
        <v>71410</v>
      </c>
      <c r="N32" s="296">
        <v>-32.799999999999997</v>
      </c>
    </row>
    <row r="33" spans="1:16" ht="13.5" customHeight="1">
      <c r="A33" s="248"/>
      <c r="B33" s="244"/>
      <c r="C33" s="244"/>
      <c r="D33" s="244"/>
      <c r="E33" s="244"/>
      <c r="F33" s="244"/>
      <c r="G33" s="1127" t="s">
        <v>491</v>
      </c>
      <c r="H33" s="1128"/>
      <c r="I33" s="1128"/>
      <c r="J33" s="1129"/>
      <c r="K33" s="294" t="s">
        <v>477</v>
      </c>
      <c r="L33" s="294" t="s">
        <v>477</v>
      </c>
      <c r="M33" s="295" t="s">
        <v>477</v>
      </c>
      <c r="N33" s="296" t="s">
        <v>477</v>
      </c>
    </row>
    <row r="34" spans="1:16" ht="27" customHeight="1">
      <c r="A34" s="248"/>
      <c r="B34" s="244"/>
      <c r="C34" s="244"/>
      <c r="D34" s="244"/>
      <c r="E34" s="244"/>
      <c r="F34" s="244"/>
      <c r="G34" s="1127" t="s">
        <v>492</v>
      </c>
      <c r="H34" s="1128"/>
      <c r="I34" s="1128"/>
      <c r="J34" s="1129"/>
      <c r="K34" s="294" t="s">
        <v>477</v>
      </c>
      <c r="L34" s="294" t="s">
        <v>477</v>
      </c>
      <c r="M34" s="295" t="s">
        <v>477</v>
      </c>
      <c r="N34" s="296" t="s">
        <v>477</v>
      </c>
    </row>
    <row r="35" spans="1:16" ht="27" customHeight="1">
      <c r="A35" s="248"/>
      <c r="B35" s="244"/>
      <c r="C35" s="244"/>
      <c r="D35" s="244"/>
      <c r="E35" s="244"/>
      <c r="F35" s="244"/>
      <c r="G35" s="1127" t="s">
        <v>493</v>
      </c>
      <c r="H35" s="1128"/>
      <c r="I35" s="1128"/>
      <c r="J35" s="1129"/>
      <c r="K35" s="294">
        <v>170145</v>
      </c>
      <c r="L35" s="294">
        <v>19450</v>
      </c>
      <c r="M35" s="295">
        <v>19838</v>
      </c>
      <c r="N35" s="296">
        <v>-2</v>
      </c>
    </row>
    <row r="36" spans="1:16" ht="27" customHeight="1">
      <c r="A36" s="248"/>
      <c r="B36" s="244"/>
      <c r="C36" s="244"/>
      <c r="D36" s="244"/>
      <c r="E36" s="244"/>
      <c r="F36" s="244"/>
      <c r="G36" s="1127" t="s">
        <v>494</v>
      </c>
      <c r="H36" s="1128"/>
      <c r="I36" s="1128"/>
      <c r="J36" s="1129"/>
      <c r="K36" s="294">
        <v>69524</v>
      </c>
      <c r="L36" s="294">
        <v>7947</v>
      </c>
      <c r="M36" s="295">
        <v>4809</v>
      </c>
      <c r="N36" s="296">
        <v>65.3</v>
      </c>
    </row>
    <row r="37" spans="1:16" ht="13.5" customHeight="1">
      <c r="A37" s="248"/>
      <c r="B37" s="244"/>
      <c r="C37" s="244"/>
      <c r="D37" s="244"/>
      <c r="E37" s="244"/>
      <c r="F37" s="244"/>
      <c r="G37" s="1127" t="s">
        <v>495</v>
      </c>
      <c r="H37" s="1128"/>
      <c r="I37" s="1128"/>
      <c r="J37" s="1129"/>
      <c r="K37" s="294">
        <v>151</v>
      </c>
      <c r="L37" s="294">
        <v>17</v>
      </c>
      <c r="M37" s="295">
        <v>1747</v>
      </c>
      <c r="N37" s="296">
        <v>-99</v>
      </c>
    </row>
    <row r="38" spans="1:16" ht="27" customHeight="1">
      <c r="A38" s="248"/>
      <c r="B38" s="244"/>
      <c r="C38" s="244"/>
      <c r="D38" s="244"/>
      <c r="E38" s="244"/>
      <c r="F38" s="244"/>
      <c r="G38" s="1130" t="s">
        <v>496</v>
      </c>
      <c r="H38" s="1131"/>
      <c r="I38" s="1131"/>
      <c r="J38" s="1132"/>
      <c r="K38" s="297" t="s">
        <v>477</v>
      </c>
      <c r="L38" s="297" t="s">
        <v>477</v>
      </c>
      <c r="M38" s="298">
        <v>16</v>
      </c>
      <c r="N38" s="299" t="s">
        <v>477</v>
      </c>
      <c r="O38" s="293"/>
    </row>
    <row r="39" spans="1:16">
      <c r="A39" s="248"/>
      <c r="B39" s="244"/>
      <c r="C39" s="244"/>
      <c r="D39" s="244"/>
      <c r="E39" s="244"/>
      <c r="F39" s="244"/>
      <c r="G39" s="1130" t="s">
        <v>497</v>
      </c>
      <c r="H39" s="1131"/>
      <c r="I39" s="1131"/>
      <c r="J39" s="1132"/>
      <c r="K39" s="300">
        <v>-34557</v>
      </c>
      <c r="L39" s="300">
        <v>-3950</v>
      </c>
      <c r="M39" s="301">
        <v>-2838</v>
      </c>
      <c r="N39" s="302">
        <v>39.200000000000003</v>
      </c>
      <c r="O39" s="293"/>
    </row>
    <row r="40" spans="1:16" ht="27" customHeight="1">
      <c r="A40" s="248"/>
      <c r="B40" s="244"/>
      <c r="C40" s="244"/>
      <c r="D40" s="244"/>
      <c r="E40" s="244"/>
      <c r="F40" s="244"/>
      <c r="G40" s="1127" t="s">
        <v>498</v>
      </c>
      <c r="H40" s="1128"/>
      <c r="I40" s="1128"/>
      <c r="J40" s="1129"/>
      <c r="K40" s="300">
        <v>-362244</v>
      </c>
      <c r="L40" s="300">
        <v>-41409</v>
      </c>
      <c r="M40" s="301">
        <v>-63648</v>
      </c>
      <c r="N40" s="302">
        <v>-34.9</v>
      </c>
      <c r="O40" s="293"/>
    </row>
    <row r="41" spans="1:16">
      <c r="A41" s="248"/>
      <c r="B41" s="244"/>
      <c r="C41" s="244"/>
      <c r="D41" s="244"/>
      <c r="E41" s="244"/>
      <c r="F41" s="244"/>
      <c r="G41" s="1133" t="s">
        <v>280</v>
      </c>
      <c r="H41" s="1134"/>
      <c r="I41" s="1134"/>
      <c r="J41" s="1135"/>
      <c r="K41" s="294">
        <v>262634</v>
      </c>
      <c r="L41" s="300">
        <v>30022</v>
      </c>
      <c r="M41" s="301">
        <v>31334</v>
      </c>
      <c r="N41" s="302">
        <v>-4.2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2" t="s">
        <v>467</v>
      </c>
      <c r="J49" s="1124" t="s">
        <v>502</v>
      </c>
      <c r="K49" s="1125"/>
      <c r="L49" s="1125"/>
      <c r="M49" s="1125"/>
      <c r="N49" s="1126"/>
    </row>
    <row r="50" spans="1:14">
      <c r="A50" s="248"/>
      <c r="B50" s="244"/>
      <c r="C50" s="244"/>
      <c r="D50" s="244"/>
      <c r="E50" s="244"/>
      <c r="F50" s="244"/>
      <c r="G50" s="312"/>
      <c r="H50" s="313"/>
      <c r="I50" s="1123"/>
      <c r="J50" s="314" t="s">
        <v>503</v>
      </c>
      <c r="K50" s="315" t="s">
        <v>504</v>
      </c>
      <c r="L50" s="316" t="s">
        <v>505</v>
      </c>
      <c r="M50" s="317" t="s">
        <v>506</v>
      </c>
      <c r="N50" s="318" t="s">
        <v>507</v>
      </c>
    </row>
    <row r="51" spans="1:14">
      <c r="A51" s="248"/>
      <c r="B51" s="244"/>
      <c r="C51" s="244"/>
      <c r="D51" s="244"/>
      <c r="E51" s="244"/>
      <c r="F51" s="244"/>
      <c r="G51" s="310" t="s">
        <v>508</v>
      </c>
      <c r="H51" s="311"/>
      <c r="I51" s="319">
        <v>254720</v>
      </c>
      <c r="J51" s="320">
        <v>27957</v>
      </c>
      <c r="K51" s="321">
        <v>-3.2</v>
      </c>
      <c r="L51" s="322">
        <v>109234</v>
      </c>
      <c r="M51" s="323">
        <v>32.799999999999997</v>
      </c>
      <c r="N51" s="324">
        <v>-36</v>
      </c>
    </row>
    <row r="52" spans="1:14">
      <c r="A52" s="248"/>
      <c r="B52" s="244"/>
      <c r="C52" s="244"/>
      <c r="D52" s="244"/>
      <c r="E52" s="244"/>
      <c r="F52" s="244"/>
      <c r="G52" s="325"/>
      <c r="H52" s="326" t="s">
        <v>509</v>
      </c>
      <c r="I52" s="327">
        <v>207022</v>
      </c>
      <c r="J52" s="328">
        <v>22722</v>
      </c>
      <c r="K52" s="329">
        <v>11.5</v>
      </c>
      <c r="L52" s="330">
        <v>63976</v>
      </c>
      <c r="M52" s="331">
        <v>45.4</v>
      </c>
      <c r="N52" s="332">
        <v>-33.9</v>
      </c>
    </row>
    <row r="53" spans="1:14">
      <c r="A53" s="248"/>
      <c r="B53" s="244"/>
      <c r="C53" s="244"/>
      <c r="D53" s="244"/>
      <c r="E53" s="244"/>
      <c r="F53" s="244"/>
      <c r="G53" s="310" t="s">
        <v>510</v>
      </c>
      <c r="H53" s="311"/>
      <c r="I53" s="319">
        <v>468239</v>
      </c>
      <c r="J53" s="320">
        <v>52090</v>
      </c>
      <c r="K53" s="321">
        <v>86.3</v>
      </c>
      <c r="L53" s="322">
        <v>121932</v>
      </c>
      <c r="M53" s="323">
        <v>11.6</v>
      </c>
      <c r="N53" s="324">
        <v>74.7</v>
      </c>
    </row>
    <row r="54" spans="1:14">
      <c r="A54" s="248"/>
      <c r="B54" s="244"/>
      <c r="C54" s="244"/>
      <c r="D54" s="244"/>
      <c r="E54" s="244"/>
      <c r="F54" s="244"/>
      <c r="G54" s="325"/>
      <c r="H54" s="326" t="s">
        <v>509</v>
      </c>
      <c r="I54" s="327">
        <v>197836</v>
      </c>
      <c r="J54" s="328">
        <v>22009</v>
      </c>
      <c r="K54" s="329">
        <v>-3.1</v>
      </c>
      <c r="L54" s="330">
        <v>68430</v>
      </c>
      <c r="M54" s="331">
        <v>7</v>
      </c>
      <c r="N54" s="332">
        <v>-10.1</v>
      </c>
    </row>
    <row r="55" spans="1:14">
      <c r="A55" s="248"/>
      <c r="B55" s="244"/>
      <c r="C55" s="244"/>
      <c r="D55" s="244"/>
      <c r="E55" s="244"/>
      <c r="F55" s="244"/>
      <c r="G55" s="310" t="s">
        <v>511</v>
      </c>
      <c r="H55" s="311"/>
      <c r="I55" s="319">
        <v>1145249</v>
      </c>
      <c r="J55" s="320">
        <v>129071</v>
      </c>
      <c r="K55" s="321">
        <v>147.80000000000001</v>
      </c>
      <c r="L55" s="322">
        <v>92021</v>
      </c>
      <c r="M55" s="323">
        <v>-24.5</v>
      </c>
      <c r="N55" s="324">
        <v>172.3</v>
      </c>
    </row>
    <row r="56" spans="1:14">
      <c r="A56" s="248"/>
      <c r="B56" s="244"/>
      <c r="C56" s="244"/>
      <c r="D56" s="244"/>
      <c r="E56" s="244"/>
      <c r="F56" s="244"/>
      <c r="G56" s="325"/>
      <c r="H56" s="326" t="s">
        <v>509</v>
      </c>
      <c r="I56" s="327">
        <v>286199</v>
      </c>
      <c r="J56" s="328">
        <v>32255</v>
      </c>
      <c r="K56" s="329">
        <v>46.6</v>
      </c>
      <c r="L56" s="330">
        <v>52579</v>
      </c>
      <c r="M56" s="331">
        <v>-23.2</v>
      </c>
      <c r="N56" s="332">
        <v>69.8</v>
      </c>
    </row>
    <row r="57" spans="1:14">
      <c r="A57" s="248"/>
      <c r="B57" s="244"/>
      <c r="C57" s="244"/>
      <c r="D57" s="244"/>
      <c r="E57" s="244"/>
      <c r="F57" s="244"/>
      <c r="G57" s="310" t="s">
        <v>512</v>
      </c>
      <c r="H57" s="311"/>
      <c r="I57" s="319">
        <v>460597</v>
      </c>
      <c r="J57" s="320">
        <v>52275</v>
      </c>
      <c r="K57" s="321">
        <v>-59.5</v>
      </c>
      <c r="L57" s="322">
        <v>94828</v>
      </c>
      <c r="M57" s="323">
        <v>3.1</v>
      </c>
      <c r="N57" s="324">
        <v>-62.6</v>
      </c>
    </row>
    <row r="58" spans="1:14">
      <c r="A58" s="248"/>
      <c r="B58" s="244"/>
      <c r="C58" s="244"/>
      <c r="D58" s="244"/>
      <c r="E58" s="244"/>
      <c r="F58" s="244"/>
      <c r="G58" s="325"/>
      <c r="H58" s="326" t="s">
        <v>509</v>
      </c>
      <c r="I58" s="327">
        <v>104127</v>
      </c>
      <c r="J58" s="328">
        <v>11818</v>
      </c>
      <c r="K58" s="329">
        <v>-63.4</v>
      </c>
      <c r="L58" s="330">
        <v>55133</v>
      </c>
      <c r="M58" s="331">
        <v>4.9000000000000004</v>
      </c>
      <c r="N58" s="332">
        <v>-68.3</v>
      </c>
    </row>
    <row r="59" spans="1:14">
      <c r="A59" s="248"/>
      <c r="B59" s="244"/>
      <c r="C59" s="244"/>
      <c r="D59" s="244"/>
      <c r="E59" s="244"/>
      <c r="F59" s="244"/>
      <c r="G59" s="310" t="s">
        <v>513</v>
      </c>
      <c r="H59" s="311"/>
      <c r="I59" s="319">
        <v>755408</v>
      </c>
      <c r="J59" s="320">
        <v>86352</v>
      </c>
      <c r="K59" s="321">
        <v>65.2</v>
      </c>
      <c r="L59" s="322">
        <v>119674</v>
      </c>
      <c r="M59" s="323">
        <v>26.2</v>
      </c>
      <c r="N59" s="324">
        <v>39</v>
      </c>
    </row>
    <row r="60" spans="1:14">
      <c r="A60" s="248"/>
      <c r="B60" s="244"/>
      <c r="C60" s="244"/>
      <c r="D60" s="244"/>
      <c r="E60" s="244"/>
      <c r="F60" s="244"/>
      <c r="G60" s="325"/>
      <c r="H60" s="326" t="s">
        <v>509</v>
      </c>
      <c r="I60" s="333">
        <v>197131</v>
      </c>
      <c r="J60" s="328">
        <v>22534</v>
      </c>
      <c r="K60" s="329">
        <v>90.7</v>
      </c>
      <c r="L60" s="330">
        <v>57803</v>
      </c>
      <c r="M60" s="331">
        <v>4.8</v>
      </c>
      <c r="N60" s="332">
        <v>85.9</v>
      </c>
    </row>
    <row r="61" spans="1:14">
      <c r="A61" s="248"/>
      <c r="B61" s="244"/>
      <c r="C61" s="244"/>
      <c r="D61" s="244"/>
      <c r="E61" s="244"/>
      <c r="F61" s="244"/>
      <c r="G61" s="310" t="s">
        <v>514</v>
      </c>
      <c r="H61" s="334"/>
      <c r="I61" s="335">
        <v>616843</v>
      </c>
      <c r="J61" s="336">
        <v>69549</v>
      </c>
      <c r="K61" s="337">
        <v>47.3</v>
      </c>
      <c r="L61" s="338">
        <v>107538</v>
      </c>
      <c r="M61" s="339">
        <v>9.8000000000000007</v>
      </c>
      <c r="N61" s="324">
        <v>37.5</v>
      </c>
    </row>
    <row r="62" spans="1:14">
      <c r="A62" s="248"/>
      <c r="B62" s="244"/>
      <c r="C62" s="244"/>
      <c r="D62" s="244"/>
      <c r="E62" s="244"/>
      <c r="F62" s="244"/>
      <c r="G62" s="325"/>
      <c r="H62" s="326" t="s">
        <v>509</v>
      </c>
      <c r="I62" s="327">
        <v>198463</v>
      </c>
      <c r="J62" s="328">
        <v>22268</v>
      </c>
      <c r="K62" s="329">
        <v>16.5</v>
      </c>
      <c r="L62" s="330">
        <v>59584</v>
      </c>
      <c r="M62" s="331">
        <v>7.8</v>
      </c>
      <c r="N62" s="332">
        <v>8.6999999999999993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6" zoomScale="80" zoomScaleNormal="80" zoomScaleSheetLayoutView="100" workbookViewId="0">
      <selection activeCell="Q24" sqref="Q24:V2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6" t="s">
        <v>3</v>
      </c>
      <c r="D47" s="1136"/>
      <c r="E47" s="1137"/>
      <c r="F47" s="11">
        <v>12.13</v>
      </c>
      <c r="G47" s="12">
        <v>12.1</v>
      </c>
      <c r="H47" s="12">
        <v>14.58</v>
      </c>
      <c r="I47" s="12">
        <v>19.11</v>
      </c>
      <c r="J47" s="13">
        <v>19.100000000000001</v>
      </c>
    </row>
    <row r="48" spans="2:10" ht="57.75" customHeight="1">
      <c r="B48" s="14"/>
      <c r="C48" s="1138" t="s">
        <v>4</v>
      </c>
      <c r="D48" s="1138"/>
      <c r="E48" s="1139"/>
      <c r="F48" s="15">
        <v>6.13</v>
      </c>
      <c r="G48" s="16">
        <v>7.37</v>
      </c>
      <c r="H48" s="16">
        <v>13.15</v>
      </c>
      <c r="I48" s="16">
        <v>0.51</v>
      </c>
      <c r="J48" s="17">
        <v>12.84</v>
      </c>
    </row>
    <row r="49" spans="2:10" ht="57.75" customHeight="1" thickBot="1">
      <c r="B49" s="18"/>
      <c r="C49" s="1140" t="s">
        <v>5</v>
      </c>
      <c r="D49" s="1140"/>
      <c r="E49" s="1141"/>
      <c r="F49" s="19" t="s">
        <v>521</v>
      </c>
      <c r="G49" s="20">
        <v>0.3</v>
      </c>
      <c r="H49" s="20">
        <v>5.63</v>
      </c>
      <c r="I49" s="20" t="s">
        <v>522</v>
      </c>
      <c r="J49" s="21">
        <v>12.36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election activeCell="Q24" sqref="Q24:V2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8" t="s">
        <v>523</v>
      </c>
      <c r="D34" s="1148"/>
      <c r="E34" s="1149"/>
      <c r="F34" s="32">
        <v>6.13</v>
      </c>
      <c r="G34" s="33">
        <v>7.37</v>
      </c>
      <c r="H34" s="33">
        <v>13.15</v>
      </c>
      <c r="I34" s="33">
        <v>0.51</v>
      </c>
      <c r="J34" s="34">
        <v>12.84</v>
      </c>
      <c r="K34" s="22"/>
      <c r="L34" s="22"/>
      <c r="M34" s="22"/>
      <c r="N34" s="22"/>
      <c r="O34" s="22"/>
      <c r="P34" s="22"/>
    </row>
    <row r="35" spans="1:16" ht="39" customHeight="1">
      <c r="A35" s="22"/>
      <c r="B35" s="35"/>
      <c r="C35" s="1142" t="s">
        <v>524</v>
      </c>
      <c r="D35" s="1143"/>
      <c r="E35" s="1144"/>
      <c r="F35" s="36">
        <v>7.5</v>
      </c>
      <c r="G35" s="37">
        <v>7</v>
      </c>
      <c r="H35" s="37">
        <v>7.14</v>
      </c>
      <c r="I35" s="37">
        <v>7.9</v>
      </c>
      <c r="J35" s="38">
        <v>9.1300000000000008</v>
      </c>
      <c r="K35" s="22"/>
      <c r="L35" s="22"/>
      <c r="M35" s="22"/>
      <c r="N35" s="22"/>
      <c r="O35" s="22"/>
      <c r="P35" s="22"/>
    </row>
    <row r="36" spans="1:16" ht="39" customHeight="1">
      <c r="A36" s="22"/>
      <c r="B36" s="35"/>
      <c r="C36" s="1142" t="s">
        <v>525</v>
      </c>
      <c r="D36" s="1143"/>
      <c r="E36" s="1144"/>
      <c r="F36" s="36">
        <v>2.27</v>
      </c>
      <c r="G36" s="37">
        <v>2.13</v>
      </c>
      <c r="H36" s="37">
        <v>2.41</v>
      </c>
      <c r="I36" s="37">
        <v>1.66</v>
      </c>
      <c r="J36" s="38">
        <v>3.85</v>
      </c>
      <c r="K36" s="22"/>
      <c r="L36" s="22"/>
      <c r="M36" s="22"/>
      <c r="N36" s="22"/>
      <c r="O36" s="22"/>
      <c r="P36" s="22"/>
    </row>
    <row r="37" spans="1:16" ht="39" customHeight="1">
      <c r="A37" s="22"/>
      <c r="B37" s="35"/>
      <c r="C37" s="1142" t="s">
        <v>526</v>
      </c>
      <c r="D37" s="1143"/>
      <c r="E37" s="1144"/>
      <c r="F37" s="36">
        <v>0.75</v>
      </c>
      <c r="G37" s="37">
        <v>0.56000000000000005</v>
      </c>
      <c r="H37" s="37">
        <v>1.23</v>
      </c>
      <c r="I37" s="37">
        <v>0.46</v>
      </c>
      <c r="J37" s="38">
        <v>1.07</v>
      </c>
      <c r="K37" s="22"/>
      <c r="L37" s="22"/>
      <c r="M37" s="22"/>
      <c r="N37" s="22"/>
      <c r="O37" s="22"/>
      <c r="P37" s="22"/>
    </row>
    <row r="38" spans="1:16" ht="39" customHeight="1">
      <c r="A38" s="22"/>
      <c r="B38" s="35"/>
      <c r="C38" s="1142" t="s">
        <v>527</v>
      </c>
      <c r="D38" s="1143"/>
      <c r="E38" s="1144"/>
      <c r="F38" s="36">
        <v>0.05</v>
      </c>
      <c r="G38" s="37">
        <v>0.06</v>
      </c>
      <c r="H38" s="37">
        <v>0.19</v>
      </c>
      <c r="I38" s="37">
        <v>0.51</v>
      </c>
      <c r="J38" s="38">
        <v>0.22</v>
      </c>
      <c r="K38" s="22"/>
      <c r="L38" s="22"/>
      <c r="M38" s="22"/>
      <c r="N38" s="22"/>
      <c r="O38" s="22"/>
      <c r="P38" s="22"/>
    </row>
    <row r="39" spans="1:16" ht="39" customHeight="1">
      <c r="A39" s="22"/>
      <c r="B39" s="35"/>
      <c r="C39" s="1142" t="s">
        <v>528</v>
      </c>
      <c r="D39" s="1143"/>
      <c r="E39" s="1144"/>
      <c r="F39" s="36">
        <v>0.04</v>
      </c>
      <c r="G39" s="37">
        <v>0.06</v>
      </c>
      <c r="H39" s="37">
        <v>0.06</v>
      </c>
      <c r="I39" s="37">
        <v>0.23</v>
      </c>
      <c r="J39" s="38">
        <v>7.0000000000000007E-2</v>
      </c>
      <c r="K39" s="22"/>
      <c r="L39" s="22"/>
      <c r="M39" s="22"/>
      <c r="N39" s="22"/>
      <c r="O39" s="22"/>
      <c r="P39" s="22"/>
    </row>
    <row r="40" spans="1:16" ht="39" customHeight="1">
      <c r="A40" s="22"/>
      <c r="B40" s="35"/>
      <c r="C40" s="1142" t="s">
        <v>529</v>
      </c>
      <c r="D40" s="1143"/>
      <c r="E40" s="1144"/>
      <c r="F40" s="36">
        <v>0.02</v>
      </c>
      <c r="G40" s="37">
        <v>0.03</v>
      </c>
      <c r="H40" s="37">
        <v>0.03</v>
      </c>
      <c r="I40" s="37">
        <v>0.04</v>
      </c>
      <c r="J40" s="38">
        <v>0.02</v>
      </c>
      <c r="K40" s="22"/>
      <c r="L40" s="22"/>
      <c r="M40" s="22"/>
      <c r="N40" s="22"/>
      <c r="O40" s="22"/>
      <c r="P40" s="22"/>
    </row>
    <row r="41" spans="1:16" ht="39" customHeight="1">
      <c r="A41" s="22"/>
      <c r="B41" s="35"/>
      <c r="C41" s="1142" t="s">
        <v>530</v>
      </c>
      <c r="D41" s="1143"/>
      <c r="E41" s="1144"/>
      <c r="F41" s="36">
        <v>7.0000000000000007E-2</v>
      </c>
      <c r="G41" s="37">
        <v>0.02</v>
      </c>
      <c r="H41" s="37">
        <v>0.06</v>
      </c>
      <c r="I41" s="37">
        <v>0.05</v>
      </c>
      <c r="J41" s="38">
        <v>0</v>
      </c>
      <c r="K41" s="22"/>
      <c r="L41" s="22"/>
      <c r="M41" s="22"/>
      <c r="N41" s="22"/>
      <c r="O41" s="22"/>
      <c r="P41" s="22"/>
    </row>
    <row r="42" spans="1:16" ht="39" customHeight="1">
      <c r="A42" s="22"/>
      <c r="B42" s="39"/>
      <c r="C42" s="1142" t="s">
        <v>531</v>
      </c>
      <c r="D42" s="1143"/>
      <c r="E42" s="1144"/>
      <c r="F42" s="36" t="s">
        <v>477</v>
      </c>
      <c r="G42" s="37" t="s">
        <v>477</v>
      </c>
      <c r="H42" s="37" t="s">
        <v>477</v>
      </c>
      <c r="I42" s="37" t="s">
        <v>477</v>
      </c>
      <c r="J42" s="38" t="s">
        <v>477</v>
      </c>
      <c r="K42" s="22"/>
      <c r="L42" s="22"/>
      <c r="M42" s="22"/>
      <c r="N42" s="22"/>
      <c r="O42" s="22"/>
      <c r="P42" s="22"/>
    </row>
    <row r="43" spans="1:16" ht="39" customHeight="1" thickBot="1">
      <c r="A43" s="22"/>
      <c r="B43" s="40"/>
      <c r="C43" s="1145" t="s">
        <v>532</v>
      </c>
      <c r="D43" s="1146"/>
      <c r="E43" s="1147"/>
      <c r="F43" s="41">
        <v>0.02</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election activeCell="Q24" sqref="Q24:V2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8" t="s">
        <v>11</v>
      </c>
      <c r="C45" s="1159"/>
      <c r="D45" s="58"/>
      <c r="E45" s="1164" t="s">
        <v>12</v>
      </c>
      <c r="F45" s="1164"/>
      <c r="G45" s="1164"/>
      <c r="H45" s="1164"/>
      <c r="I45" s="1164"/>
      <c r="J45" s="1165"/>
      <c r="K45" s="59">
        <v>488</v>
      </c>
      <c r="L45" s="60">
        <v>477</v>
      </c>
      <c r="M45" s="60">
        <v>458</v>
      </c>
      <c r="N45" s="60">
        <v>431</v>
      </c>
      <c r="O45" s="61">
        <v>420</v>
      </c>
      <c r="P45" s="48"/>
      <c r="Q45" s="48"/>
      <c r="R45" s="48"/>
      <c r="S45" s="48"/>
      <c r="T45" s="48"/>
      <c r="U45" s="48"/>
    </row>
    <row r="46" spans="1:21" ht="30.75" customHeight="1">
      <c r="A46" s="48"/>
      <c r="B46" s="1160"/>
      <c r="C46" s="1161"/>
      <c r="D46" s="62"/>
      <c r="E46" s="1152" t="s">
        <v>13</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c r="A47" s="48"/>
      <c r="B47" s="1160"/>
      <c r="C47" s="1161"/>
      <c r="D47" s="62"/>
      <c r="E47" s="1152" t="s">
        <v>14</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c r="A48" s="48"/>
      <c r="B48" s="1160"/>
      <c r="C48" s="1161"/>
      <c r="D48" s="62"/>
      <c r="E48" s="1152" t="s">
        <v>15</v>
      </c>
      <c r="F48" s="1152"/>
      <c r="G48" s="1152"/>
      <c r="H48" s="1152"/>
      <c r="I48" s="1152"/>
      <c r="J48" s="1153"/>
      <c r="K48" s="63">
        <v>188</v>
      </c>
      <c r="L48" s="64">
        <v>178</v>
      </c>
      <c r="M48" s="64">
        <v>183</v>
      </c>
      <c r="N48" s="64">
        <v>176</v>
      </c>
      <c r="O48" s="65">
        <v>170</v>
      </c>
      <c r="P48" s="48"/>
      <c r="Q48" s="48"/>
      <c r="R48" s="48"/>
      <c r="S48" s="48"/>
      <c r="T48" s="48"/>
      <c r="U48" s="48"/>
    </row>
    <row r="49" spans="1:21" ht="30.75" customHeight="1">
      <c r="A49" s="48"/>
      <c r="B49" s="1160"/>
      <c r="C49" s="1161"/>
      <c r="D49" s="62"/>
      <c r="E49" s="1152" t="s">
        <v>16</v>
      </c>
      <c r="F49" s="1152"/>
      <c r="G49" s="1152"/>
      <c r="H49" s="1152"/>
      <c r="I49" s="1152"/>
      <c r="J49" s="1153"/>
      <c r="K49" s="63">
        <v>126</v>
      </c>
      <c r="L49" s="64">
        <v>106</v>
      </c>
      <c r="M49" s="64">
        <v>98</v>
      </c>
      <c r="N49" s="64">
        <v>68</v>
      </c>
      <c r="O49" s="65">
        <v>70</v>
      </c>
      <c r="P49" s="48"/>
      <c r="Q49" s="48"/>
      <c r="R49" s="48"/>
      <c r="S49" s="48"/>
      <c r="T49" s="48"/>
      <c r="U49" s="48"/>
    </row>
    <row r="50" spans="1:21" ht="30.75" customHeight="1">
      <c r="A50" s="48"/>
      <c r="B50" s="1160"/>
      <c r="C50" s="1161"/>
      <c r="D50" s="62"/>
      <c r="E50" s="1152" t="s">
        <v>17</v>
      </c>
      <c r="F50" s="1152"/>
      <c r="G50" s="1152"/>
      <c r="H50" s="1152"/>
      <c r="I50" s="1152"/>
      <c r="J50" s="1153"/>
      <c r="K50" s="63">
        <v>0</v>
      </c>
      <c r="L50" s="64">
        <v>0</v>
      </c>
      <c r="M50" s="64">
        <v>0</v>
      </c>
      <c r="N50" s="64">
        <v>0</v>
      </c>
      <c r="O50" s="65">
        <v>0</v>
      </c>
      <c r="P50" s="48"/>
      <c r="Q50" s="48"/>
      <c r="R50" s="48"/>
      <c r="S50" s="48"/>
      <c r="T50" s="48"/>
      <c r="U50" s="48"/>
    </row>
    <row r="51" spans="1:21" ht="30.75" customHeight="1">
      <c r="A51" s="48"/>
      <c r="B51" s="1162"/>
      <c r="C51" s="1163"/>
      <c r="D51" s="66"/>
      <c r="E51" s="1152" t="s">
        <v>18</v>
      </c>
      <c r="F51" s="1152"/>
      <c r="G51" s="1152"/>
      <c r="H51" s="1152"/>
      <c r="I51" s="1152"/>
      <c r="J51" s="1153"/>
      <c r="K51" s="63" t="s">
        <v>477</v>
      </c>
      <c r="L51" s="64" t="s">
        <v>477</v>
      </c>
      <c r="M51" s="64" t="s">
        <v>477</v>
      </c>
      <c r="N51" s="64" t="s">
        <v>477</v>
      </c>
      <c r="O51" s="65" t="s">
        <v>477</v>
      </c>
      <c r="P51" s="48"/>
      <c r="Q51" s="48"/>
      <c r="R51" s="48"/>
      <c r="S51" s="48"/>
      <c r="T51" s="48"/>
      <c r="U51" s="48"/>
    </row>
    <row r="52" spans="1:21" ht="30.75" customHeight="1">
      <c r="A52" s="48"/>
      <c r="B52" s="1150" t="s">
        <v>19</v>
      </c>
      <c r="C52" s="1151"/>
      <c r="D52" s="66"/>
      <c r="E52" s="1152" t="s">
        <v>20</v>
      </c>
      <c r="F52" s="1152"/>
      <c r="G52" s="1152"/>
      <c r="H52" s="1152"/>
      <c r="I52" s="1152"/>
      <c r="J52" s="1153"/>
      <c r="K52" s="63">
        <v>451</v>
      </c>
      <c r="L52" s="64">
        <v>413</v>
      </c>
      <c r="M52" s="64">
        <v>392</v>
      </c>
      <c r="N52" s="64">
        <v>398</v>
      </c>
      <c r="O52" s="65">
        <v>398</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351</v>
      </c>
      <c r="L53" s="69">
        <v>348</v>
      </c>
      <c r="M53" s="69">
        <v>347</v>
      </c>
      <c r="N53" s="69">
        <v>277</v>
      </c>
      <c r="O53" s="70">
        <v>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熊谷有司</cp:lastModifiedBy>
  <cp:lastPrinted>2015-04-16T02:26:42Z</cp:lastPrinted>
  <dcterms:created xsi:type="dcterms:W3CDTF">2015-02-17T06:03:33Z</dcterms:created>
  <dcterms:modified xsi:type="dcterms:W3CDTF">2015-04-16T02:36:57Z</dcterms:modified>
</cp:coreProperties>
</file>