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U36" i="9" s="1"/>
  <c r="AM34" i="9"/>
</calcChain>
</file>

<file path=xl/sharedStrings.xml><?xml version="1.0" encoding="utf-8"?>
<sst xmlns="http://schemas.openxmlformats.org/spreadsheetml/2006/main" count="1002" uniqueCount="547">
  <si>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</si>
  <si>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</si>
  <si>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</si>
  <si>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</si>
  <si>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</si>
  <si>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</si>
  <si>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</si>
  <si>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</si>
  <si>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</si>
  <si>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</si>
  <si>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</si>
  <si>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</si>
  <si>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</si>
  <si>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</si>
  <si>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</si>
  <si>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</si>
  <si>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</si>
  <si>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</si>
  <si>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</si>
  <si>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</si>
  <si>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</si>
  <si>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</si>
  <si>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</si>
  <si>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</si>
  <si>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</si>
  <si>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</si>
  <si>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</si>
  <si>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</si>
  <si>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</si>
  <si>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</si>
  <si>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</si>
  <si>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</si>
  <si>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</si>
  <si>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</si>
  <si>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</si>
  <si>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</si>
  <si>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</si>
  <si>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</si>
  <si>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</si>
  <si>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</si>
  <si>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</si>
  <si>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</si>
  <si>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</si>
  <si>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</si>
  <si>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</si>
  <si>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</si>
  <si>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</si>
  <si>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</si>
  <si>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</si>
  <si>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</si>
  <si>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</si>
  <si>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</si>
  <si>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</si>
  <si>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</si>
  <si>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</si>
  <si>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</si>
  <si>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</si>
  <si>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</si>
  <si>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</si>
  <si>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</si>
  <si>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</si>
  <si>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</si>
  <si>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</si>
  <si>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</si>
  <si>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</si>
  <si>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</si>
  <si>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</si>
  <si>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</si>
  <si>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</si>
  <si>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</si>
  <si>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</si>
  <si>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</si>
  <si>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</si>
  <si>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</si>
  <si>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</si>
  <si>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</si>
  <si>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</si>
  <si>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</si>
  <si>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</si>
  <si>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</si>
  <si>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</si>
  <si>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</si>
  <si>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</si>
  <si>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</si>
  <si>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</si>
  <si>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</si>
  <si>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</si>
  <si>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</si>
  <si>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</si>
  <si>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</si>
  <si>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</si>
  <si>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</si>
  <si>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</si>
  <si>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</si>
  <si>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</si>
  <si>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</si>
  <si>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</si>
  <si>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</si>
  <si>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</si>
  <si>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</si>
  <si>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</si>
  <si>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</si>
  <si>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</si>
  <si>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</si>
  <si>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</si>
  <si>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</si>
  <si>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</si>
  <si>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</si>
  <si>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</si>
  <si>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</si>
  <si>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</si>
  <si>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</si>
  <si>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</si>
  <si>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</si>
  <si>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</si>
  <si>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</si>
  <si>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</si>
  <si>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</si>
  <si>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</si>
  <si>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</si>
  <si>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</si>
  <si>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</si>
  <si>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</si>
  <si>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</si>
  <si>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</si>
  <si>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</si>
  <si>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</si>
  <si>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</si>
  <si>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</si>
  <si>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</si>
  <si>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</si>
  <si>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</si>
  <si>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</si>
  <si>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</si>
  <si>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</si>
  <si>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</si>
  <si>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</si>
  <si>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</si>
  <si>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</si>
  <si>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</si>
  <si>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</si>
  <si>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</si>
  <si>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</si>
  <si>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</si>
  <si>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</si>
  <si>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</si>
  <si>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</si>
  <si>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</si>
  <si>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</si>
  <si>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</si>
  <si>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</si>
  <si>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</si>
  <si>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</si>
  <si>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</si>
  <si>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</si>
  <si>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</si>
  <si>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</si>
  <si>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</si>
  <si>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</si>
  <si>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</si>
  <si>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</si>
  <si>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</si>
  <si>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</si>
  <si>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</si>
  <si>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</si>
  <si>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</si>
  <si>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</si>
  <si>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</si>
  <si>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</si>
  <si>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</si>
  <si>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</si>
  <si>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</si>
  <si>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</si>
  <si>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</si>
  <si>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</si>
  <si>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</si>
  <si>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</si>
  <si>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</si>
  <si>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</si>
  <si>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</si>
  <si>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</si>
  <si>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</si>
  <si>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</si>
  <si>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</si>
  <si>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</si>
  <si>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</si>
  <si>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</si>
  <si>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</si>
  <si>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</si>
  <si>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</si>
  <si>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</si>
  <si>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</si>
  <si>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</si>
  <si>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宮城県亘理町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</si>
  <si>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</si>
  <si>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</si>
  <si>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</si>
  <si>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</si>
  <si>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</si>
  <si>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</si>
  <si>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</si>
  <si>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</si>
  <si>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</si>
  <si>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</si>
  <si>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</si>
  <si>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</si>
  <si>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</si>
  <si>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</si>
  <si>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</si>
  <si>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</si>
  <si>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</si>
  <si>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</si>
  <si>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</si>
  <si>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</si>
  <si>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</si>
  <si>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</si>
  <si>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</si>
  <si>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</si>
  <si>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</si>
  <si>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</si>
  <si>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</si>
  <si>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</si>
  <si>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</si>
  <si>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</si>
  <si>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</si>
  <si>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</si>
  <si>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</si>
  <si>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</si>
  <si>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</si>
  <si>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</si>
  <si>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</si>
  <si>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</si>
  <si>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</si>
  <si>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</si>
  <si>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</si>
  <si>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</si>
  <si>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</si>
  <si>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</si>
  <si>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</si>
  <si>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</si>
  <si>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</si>
  <si>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</si>
  <si>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</si>
  <si>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</si>
  <si>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</si>
  <si>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</si>
  <si>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</si>
  <si>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</si>
  <si>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</si>
  <si>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</si>
  <si>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</si>
  <si>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</si>
  <si>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</si>
  <si>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</si>
  <si>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</si>
  <si>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</si>
  <si>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</si>
  <si>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</si>
  <si>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</si>
  <si>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</si>
  <si>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</si>
  <si>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</si>
  <si>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</si>
  <si>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</si>
  <si>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</si>
  <si>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</si>
  <si>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</si>
  <si>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</si>
  <si>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</si>
  <si>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</si>
  <si>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</si>
  <si>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</si>
  <si>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</si>
  <si>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</si>
  <si>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</si>
  <si>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</si>
  <si>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</si>
  <si>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</si>
  <si>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</si>
  <si>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</si>
  <si>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</si>
  <si>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</si>
  <si>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</si>
  <si>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</si>
  <si>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</si>
  <si>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</si>
  <si>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</si>
  <si>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</si>
  <si>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</si>
  <si>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</si>
  <si>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</si>
  <si>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</si>
  <si>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</si>
  <si>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</si>
  <si>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</si>
  <si>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</si>
  <si>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</si>
  <si>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</si>
  <si>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</si>
  <si>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</si>
  <si>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</si>
  <si>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</si>
  <si>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</si>
  <si>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</si>
  <si>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</si>
  <si>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</si>
  <si>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</si>
  <si>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</si>
  <si>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</si>
  <si>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</si>
  <si>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</si>
  <si>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</si>
  <si>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</si>
  <si>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</si>
  <si>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</si>
  <si>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</si>
  <si>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</si>
  <si>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</si>
  <si>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</si>
  <si>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</si>
  <si>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</si>
  <si>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</si>
  <si>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</si>
  <si>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</si>
  <si>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</si>
  <si>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</si>
  <si>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</si>
  <si>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</si>
  <si>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</si>
  <si>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</si>
  <si>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</si>
  <si>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</si>
  <si>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</si>
  <si>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</si>
  <si>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</si>
  <si>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</si>
  <si>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</si>
  <si>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</si>
  <si>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</si>
  <si>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</si>
  <si>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</si>
  <si>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</si>
  <si>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</si>
  <si>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宮城県亘理町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</si>
  <si>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</si>
  <si>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</si>
  <si>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</si>
  <si>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</si>
  <si>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</si>
  <si>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</si>
  <si>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</si>
  <si>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</si>
  <si>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</si>
  <si>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</si>
  <si>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</si>
  <si>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</si>
  <si>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</si>
  <si>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</si>
  <si>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</si>
  <si>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</si>
  <si>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</si>
  <si>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</si>
  <si>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</si>
  <si>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</si>
  <si>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</si>
  <si>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</si>
  <si>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</si>
  <si>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</si>
  <si>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</si>
  <si>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</si>
  <si>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</si>
  <si>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</si>
  <si>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</si>
  <si>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</si>
  <si>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</si>
  <si>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</si>
  <si>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</si>
  <si>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</si>
  <si>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</si>
  <si>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</si>
  <si>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</si>
  <si>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</si>
  <si>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</si>
  <si>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</si>
  <si>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</si>
  <si>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</si>
  <si>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わたり温泉鳥の海特別会計</t>
    <phoneticPr fontId="5"/>
  </si>
  <si>
    <t>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</si>
  <si>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</si>
  <si>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</si>
  <si>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</si>
  <si>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</si>
  <si>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</si>
  <si>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</si>
  <si>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</si>
  <si>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</si>
  <si>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</si>
  <si>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</si>
  <si>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</si>
  <si>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</si>
  <si>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</si>
  <si>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</si>
  <si>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</si>
  <si>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</si>
  <si>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</si>
  <si>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</si>
  <si>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</si>
  <si>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</si>
  <si>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</si>
  <si>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</si>
  <si>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</si>
  <si>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</si>
  <si>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</si>
  <si>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</si>
  <si>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</si>
  <si>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</si>
  <si>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</si>
  <si>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</si>
  <si>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</si>
  <si>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</si>
  <si>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</si>
  <si>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</si>
  <si>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</si>
  <si>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</si>
  <si>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</si>
  <si>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</si>
  <si>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</si>
  <si>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</si>
  <si>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</si>
  <si>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</si>
  <si>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</si>
  <si>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</si>
  <si>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</si>
  <si>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</si>
  <si>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</si>
  <si>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</si>
  <si>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</si>
  <si>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</si>
  <si>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</si>
  <si>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</si>
  <si>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</si>
  <si>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</si>
  <si>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</si>
  <si>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</si>
  <si>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</si>
  <si>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</si>
  <si>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</si>
  <si>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</si>
  <si>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</si>
  <si>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</si>
  <si>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</si>
  <si>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</si>
  <si>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</si>
  <si>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</si>
  <si>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</si>
  <si>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</si>
  <si>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</si>
  <si>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</si>
  <si>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</si>
  <si>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</si>
  <si>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</si>
  <si>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</si>
  <si>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</si>
  <si>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</si>
  <si>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</si>
  <si>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</si>
  <si>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</si>
  <si>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</si>
  <si>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</si>
  <si>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</si>
  <si>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</si>
  <si>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</si>
  <si>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</si>
  <si>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</si>
  <si>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</si>
  <si>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</si>
  <si>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</si>
  <si>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</si>
  <si>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</si>
  <si>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</si>
  <si>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</si>
  <si>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</si>
  <si>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</si>
  <si>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</si>
  <si>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</si>
  <si>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</si>
  <si>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</si>
  <si>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</si>
  <si>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</si>
  <si>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</si>
  <si>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</si>
  <si>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</si>
  <si>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</si>
  <si>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</si>
  <si>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</si>
  <si>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</si>
  <si>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</si>
  <si>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</si>
  <si>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</si>
  <si>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</si>
  <si>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</si>
  <si>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</si>
  <si>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</si>
  <si>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</si>
  <si>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</si>
  <si>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</si>
  <si>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</si>
  <si>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</si>
  <si>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</si>
  <si>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</si>
  <si>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</si>
  <si>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</si>
  <si>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</si>
  <si>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</si>
  <si>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</si>
  <si>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</si>
  <si>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</si>
  <si>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</si>
  <si>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</si>
  <si>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</si>
  <si>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</si>
  <si>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2.05</t>
  </si>
  <si>
    <t>一般会計</t>
  </si>
  <si>
    <t>水道事業会計</t>
  </si>
  <si>
    <t>国民健康保険特別会計</t>
  </si>
  <si>
    <t>介護保険特別会計</t>
  </si>
  <si>
    <t>公共下水道事業特別会計</t>
  </si>
  <si>
    <t>奨学資金貸付特別会計</t>
  </si>
  <si>
    <t>後期高齢者医療特別会計</t>
  </si>
  <si>
    <t>わたり温泉鳥の海特別会計</t>
  </si>
  <si>
    <t>その他会計（赤字）</t>
  </si>
  <si>
    <t>その他会計（黒字）</t>
  </si>
  <si>
    <t>-</t>
    <phoneticPr fontId="2"/>
  </si>
  <si>
    <t>-</t>
    <phoneticPr fontId="2"/>
  </si>
  <si>
    <t>-</t>
    <phoneticPr fontId="2"/>
  </si>
  <si>
    <t>-</t>
    <phoneticPr fontId="2"/>
  </si>
  <si>
    <t>亘理地区行政事務組合</t>
    <rPh sb="0" eb="2">
      <t>ワタリ</t>
    </rPh>
    <rPh sb="2" eb="4">
      <t>チク</t>
    </rPh>
    <rPh sb="4" eb="6">
      <t>ギョウセイ</t>
    </rPh>
    <rPh sb="6" eb="8">
      <t>ジム</t>
    </rPh>
    <rPh sb="8" eb="10">
      <t>クミアイ</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</si>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</sst>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36163</c:v>
                </c:pt>
                <c:pt idx="1">
                  <c:v>25907</c:v>
                </c:pt>
                <c:pt idx="2">
                  <c:v>61590</c:v>
                </c:pt>
                <c:pt idx="3">
                  <c:v>269192</c:v>
                </c:pt>
                <c:pt idx="4">
                  <c:v>464999</c:v>
                </c:pt>
              </c:numCache>
            </c:numRef>
          </c:val>
          <c:smooth val="0"/>
        </c:ser>
        <c:dLbls>
          <c:showLegendKey val="0"/>
          <c:showVal val="0"/>
          <c:showCatName val="0"/>
          <c:showSerName val="0"/>
          <c:showPercent val="0"/>
          <c:showBubbleSize val="0"/>
        </c:dLbls>
        <c:marker val="1"/>
        <c:smooth val="0"/>
        <c:axId val="323965312"/>
        <c:axId val="323967232"/>
      </c:lineChart>
      <c:catAx>
        <c:axId val="323965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967232"/>
        <c:crosses val="autoZero"/>
        <c:auto val="1"/>
        <c:lblAlgn val="ctr"/>
        <c:lblOffset val="100"/>
        <c:tickLblSkip val="1"/>
        <c:tickMarkSkip val="1"/>
        <c:noMultiLvlLbl val="0"/>
      </c:catAx>
      <c:valAx>
        <c:axId val="32396723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96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5.44</c:v>
                </c:pt>
                <c:pt idx="1">
                  <c:v>3.87</c:v>
                </c:pt>
                <c:pt idx="2">
                  <c:v>15.23</c:v>
                </c:pt>
                <c:pt idx="3">
                  <c:v>6.45</c:v>
                </c:pt>
                <c:pt idx="4">
                  <c:v>18.559999999999999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13.88</c:v>
                </c:pt>
                <c:pt idx="1">
                  <c:v>19.260000000000002</c:v>
                </c:pt>
                <c:pt idx="2">
                  <c:v>33.86</c:v>
                </c:pt>
                <c:pt idx="3">
                  <c:v>70.75</c:v>
                </c:pt>
                <c:pt idx="4">
                  <c:v>66.14</c:v>
                </c:pt>
              </c:numCache>
            </c:numRef>
          </c:val>
        </c:ser>
        <c:dLbls>
          <c:showLegendKey val="0"/>
          <c:showVal val="0"/>
          <c:showCatName val="0"/>
          <c:showSerName val="0"/>
          <c:showPercent val="0"/>
          <c:showBubbleSize val="0"/>
        </c:dLbls>
        <c:gapWidth val="250"/>
        <c:overlap val="100"/>
        <c:axId val="324833664"/>
        <c:axId val="32483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-2.0499999999999998</c:v>
                </c:pt>
                <c:pt idx="1">
                  <c:v>0.08</c:v>
                </c:pt>
                <c:pt idx="2">
                  <c:v>22.73</c:v>
                </c:pt>
                <c:pt idx="3">
                  <c:v>9.4700000000000006</c:v>
                </c:pt>
                <c:pt idx="4">
                  <c:v>4.7300000000000004</c:v>
                </c:pt>
              </c:numCache>
            </c:numRef>
          </c:val>
          <c:smooth val="0"/>
        </c:ser>
        <c:dLbls>
          <c:showLegendKey val="0"/>
          <c:showVal val="0"/>
          <c:showCatName val="0"/>
          <c:showSerName val="0"/>
          <c:showPercent val="0"/>
          <c:showBubbleSize val="0"/>
        </c:dLbls>
        <c:marker val="1"/>
        <c:smooth val="0"/>
        <c:axId val="324833664"/>
        <c:axId val="324835584"/>
      </c:lineChart>
      <c:catAx>
        <c:axId val="32483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835584"/>
        <c:crosses val="autoZero"/>
        <c:auto val="1"/>
        <c:lblAlgn val="ctr"/>
        <c:lblOffset val="100"/>
        <c:tickLblSkip val="1"/>
        <c:tickMarkSkip val="1"/>
        <c:noMultiLvlLbl val="0"/>
      </c:catAx>
      <c:valAx>
        <c:axId val="32483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83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0.01</c:v>
                </c:pt>
                <c:pt idx="4">
                  <c:v>#N/A</c:v>
                </c:pt>
                <c:pt idx="5">
                  <c:v>1.35</c:v>
                </c:pt>
                <c:pt idx="6">
                  <c:v>#N/A</c:v>
                </c:pt>
                <c:pt idx="7">
                  <c:v>0.03</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0.08</c:v>
                </c:pt>
                <c:pt idx="6">
                  <c:v>#N/A</c:v>
                </c:pt>
                <c:pt idx="7">
                  <c:v>0.03</c:v>
                </c:pt>
                <c:pt idx="8">
                  <c:v>#N/A</c:v>
                </c:pt>
                <c:pt idx="9">
                  <c:v>0.02</c:v>
                </c:pt>
              </c:numCache>
            </c:numRef>
          </c:val>
        </c:ser>
        <c:ser>
          <c:idx val="4"/>
          <c:order val="4"/>
          <c:tx>
            <c:strRef>
              <c:f>データシート!$A$31</c:f>
              <c:strCache>
                <c:ptCount val="1"/>
                <c:pt idx="0">
                  <c:v>奨学資金貸付特別会計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0.22</c:v>
                </c:pt>
                <c:pt idx="2">
                  <c:v>#N/A</c:v>
                </c:pt>
                <c:pt idx="3">
                  <c:v>0.18</c:v>
                </c:pt>
                <c:pt idx="4">
                  <c:v>#N/A</c:v>
                </c:pt>
                <c:pt idx="5">
                  <c:v>0.22</c:v>
                </c:pt>
                <c:pt idx="6">
                  <c:v>#N/A</c:v>
                </c:pt>
                <c:pt idx="7">
                  <c:v>0.16</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0.11</c:v>
                </c:pt>
                <c:pt idx="4">
                  <c:v>#N/A</c:v>
                </c:pt>
                <c:pt idx="5">
                  <c:v>1.22</c:v>
                </c:pt>
                <c:pt idx="6">
                  <c:v>#N/A</c:v>
                </c:pt>
                <c:pt idx="7">
                  <c:v>0.26</c:v>
                </c:pt>
                <c:pt idx="8">
                  <c:v>#N/A</c:v>
                </c:pt>
                <c:pt idx="9">
                  <c:v>0.53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0.72</c:v>
                </c:pt>
                <c:pt idx="2">
                  <c:v>#N/A</c:v>
                </c:pt>
                <c:pt idx="3">
                  <c:v>0.28000000000000003</c:v>
                </c:pt>
                <c:pt idx="4">
                  <c:v>#N/A</c:v>
                </c:pt>
                <c:pt idx="5">
                  <c:v>0.81</c:v>
                </c:pt>
                <c:pt idx="6">
                  <c:v>#N/A</c:v>
                </c:pt>
                <c:pt idx="7">
                  <c:v>0.93</c:v>
                </c:pt>
                <c:pt idx="8">
                  <c:v>#N/A</c:v>
                </c:pt>
                <c:pt idx="9">
                  <c:v>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4.09</c:v>
                </c:pt>
                <c:pt idx="2">
                  <c:v>#N/A</c:v>
                </c:pt>
                <c:pt idx="3">
                  <c:v>3.79</c:v>
                </c:pt>
                <c:pt idx="4">
                  <c:v>#N/A</c:v>
                </c:pt>
                <c:pt idx="5">
                  <c:v>6.06</c:v>
                </c:pt>
                <c:pt idx="6">
                  <c:v>#N/A</c:v>
                </c:pt>
                <c:pt idx="7">
                  <c:v>5.55</c:v>
                </c:pt>
                <c:pt idx="8">
                  <c:v>#N/A</c:v>
                </c:pt>
                <c:pt idx="9">
                  <c:v>5.3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8.89</c:v>
                </c:pt>
                <c:pt idx="2">
                  <c:v>#N/A</c:v>
                </c:pt>
                <c:pt idx="3">
                  <c:v>7.62</c:v>
                </c:pt>
                <c:pt idx="4">
                  <c:v>#N/A</c:v>
                </c:pt>
                <c:pt idx="5">
                  <c:v>6.04</c:v>
                </c:pt>
                <c:pt idx="6">
                  <c:v>#N/A</c:v>
                </c:pt>
                <c:pt idx="7">
                  <c:v>7.07</c:v>
                </c:pt>
                <c:pt idx="8">
                  <c:v>#N/A</c:v>
                </c:pt>
                <c:pt idx="9">
                  <c:v>8.69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5.22</c:v>
                </c:pt>
                <c:pt idx="2">
                  <c:v>#N/A</c:v>
                </c:pt>
                <c:pt idx="3">
                  <c:v>3.69</c:v>
                </c:pt>
                <c:pt idx="4">
                  <c:v>#N/A</c:v>
                </c:pt>
                <c:pt idx="5">
                  <c:v>15.02</c:v>
                </c:pt>
                <c:pt idx="6">
                  <c:v>#N/A</c:v>
                </c:pt>
                <c:pt idx="7">
                  <c:v>6.29</c:v>
                </c:pt>
                <c:pt idx="8">
                  <c:v>#N/A</c:v>
                </c:pt>
                <c:pt idx="9">
                  <c:v>18.43</c:v>
                </c:pt>
              </c:numCache>
            </c:numRef>
          </c:val>
        </c:ser>
        <c:dLbls>
          <c:showLegendKey val="0"/>
          <c:showVal val="0"/>
          <c:showCatName val="0"/>
          <c:showSerName val="0"/>
          <c:showPercent val="0"/>
          <c:showBubbleSize val="0"/>
        </c:dLbls>
        <c:gapWidth val="150"/>
        <c:overlap val="100"/>
        <c:axId val="324999424"/>
        <c:axId val="325001216"/>
      </c:barChart>
      <c:catAx>
        <c:axId val="3249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001216"/>
        <c:crosses val="autoZero"/>
        <c:auto val="1"/>
        <c:lblAlgn val="ctr"/>
        <c:lblOffset val="100"/>
        <c:tickLblSkip val="1"/>
        <c:tickMarkSkip val="1"/>
        <c:noMultiLvlLbl val="0"/>
      </c:catAx>
      <c:valAx>
        <c:axId val="32500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9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957</c:v>
                </c:pt>
                <c:pt idx="5">
                  <c:v>980</c:v>
                </c:pt>
                <c:pt idx="8">
                  <c:v>931</c:v>
                </c:pt>
                <c:pt idx="11">
                  <c:v>947</c:v>
                </c:pt>
                <c:pt idx="14">
                  <c:v>966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c:v>
                </c:pt>
                <c:pt idx="3">
                  <c:v>38</c:v>
                </c:pt>
                <c:pt idx="6">
                  <c:v>36</c:v>
                </c:pt>
                <c:pt idx="9">
                  <c:v>32</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590</c:v>
                </c:pt>
                <c:pt idx="3">
                  <c:v>568</c:v>
                </c:pt>
                <c:pt idx="6">
                  <c:v>574</c:v>
                </c:pt>
                <c:pt idx="9">
                  <c:v>596</c:v>
                </c:pt>
                <c:pt idx="12">
                  <c:v>615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925</c:v>
                </c:pt>
                <c:pt idx="3">
                  <c:v>934</c:v>
                </c:pt>
                <c:pt idx="6">
                  <c:v>928</c:v>
                </c:pt>
                <c:pt idx="9">
                  <c:v>924</c:v>
                </c:pt>
                <c:pt idx="12">
                  <c:v>895</c:v>
                </c:pt>
              </c:numCache>
            </c:numRef>
          </c:val>
        </c:ser>
        <c:dLbls>
          <c:showLegendKey val="0"/>
          <c:showVal val="0"/>
          <c:showCatName val="0"/>
          <c:showSerName val="0"/>
          <c:showPercent val="0"/>
          <c:showBubbleSize val="0"/>
        </c:dLbls>
        <c:gapWidth val="100"/>
        <c:overlap val="100"/>
        <c:axId val="327493504"/>
        <c:axId val="32749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606</c:v>
                </c:pt>
                <c:pt idx="2">
                  <c:v>#N/A</c:v>
                </c:pt>
                <c:pt idx="3">
                  <c:v>#N/A</c:v>
                </c:pt>
                <c:pt idx="4">
                  <c:v>568</c:v>
                </c:pt>
                <c:pt idx="5">
                  <c:v>#N/A</c:v>
                </c:pt>
                <c:pt idx="6">
                  <c:v>#N/A</c:v>
                </c:pt>
                <c:pt idx="7">
                  <c:v>615</c:v>
                </c:pt>
                <c:pt idx="8">
                  <c:v>#N/A</c:v>
                </c:pt>
                <c:pt idx="9">
                  <c:v>#N/A</c:v>
                </c:pt>
                <c:pt idx="10">
                  <c:v>613</c:v>
                </c:pt>
                <c:pt idx="11">
                  <c:v>#N/A</c:v>
                </c:pt>
                <c:pt idx="12">
                  <c:v>#N/A</c:v>
                </c:pt>
                <c:pt idx="13">
                  <c:v>558</c:v>
                </c:pt>
                <c:pt idx="14">
                  <c:v>#N/A</c:v>
                </c:pt>
              </c:numCache>
            </c:numRef>
          </c:val>
          <c:smooth val="0"/>
        </c:ser>
        <c:dLbls>
          <c:showLegendKey val="0"/>
          <c:showVal val="0"/>
          <c:showCatName val="0"/>
          <c:showSerName val="0"/>
          <c:showPercent val="0"/>
          <c:showBubbleSize val="0"/>
        </c:dLbls>
        <c:marker val="1"/>
        <c:smooth val="0"/>
        <c:axId val="327493504"/>
        <c:axId val="327499776"/>
      </c:lineChart>
      <c:catAx>
        <c:axId val="3274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499776"/>
        <c:crosses val="autoZero"/>
        <c:auto val="1"/>
        <c:lblAlgn val="ctr"/>
        <c:lblOffset val="100"/>
        <c:tickLblSkip val="1"/>
        <c:tickMarkSkip val="1"/>
        <c:noMultiLvlLbl val="0"/>
      </c:catAx>
      <c:valAx>
        <c:axId val="32749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49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11343</c:v>
                </c:pt>
                <c:pt idx="5">
                  <c:v>11689</c:v>
                </c:pt>
                <c:pt idx="8">
                  <c:v>11736</c:v>
                </c:pt>
                <c:pt idx="11">
                  <c:v>11838</c:v>
                </c:pt>
                <c:pt idx="14">
                  <c:v>11812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2854</c:v>
                </c:pt>
                <c:pt idx="5">
                  <c:v>2781</c:v>
                </c:pt>
                <c:pt idx="8">
                  <c:v>2560</c:v>
                </c:pt>
                <c:pt idx="11">
                  <c:v>2381</c:v>
                </c:pt>
                <c:pt idx="14">
                  <c:v>2158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2779</c:v>
                </c:pt>
                <c:pt idx="5">
                  <c:v>3546</c:v>
                </c:pt>
                <c:pt idx="8">
                  <c:v>4818</c:v>
                </c:pt>
                <c:pt idx="11">
                  <c:v>7604</c:v>
                </c:pt>
                <c:pt idx="14">
                  <c:v>7059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1952</c:v>
                </c:pt>
                <c:pt idx="3">
                  <c:v>2110</c:v>
                </c:pt>
                <c:pt idx="6">
                  <c:v>2030</c:v>
                </c:pt>
                <c:pt idx="9">
                  <c:v>1971</c:v>
                </c:pt>
                <c:pt idx="12">
                  <c:v>1894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63</c:v>
                </c:pt>
                <c:pt idx="3">
                  <c:v>41</c:v>
                </c:pt>
                <c:pt idx="6">
                  <c:v>44</c:v>
                </c:pt>
                <c:pt idx="9">
                  <c:v>24</c:v>
                </c:pt>
                <c:pt idx="12">
                  <c:v>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8249</c:v>
                </c:pt>
                <c:pt idx="3">
                  <c:v>8905</c:v>
                </c:pt>
                <c:pt idx="6">
                  <c:v>7761</c:v>
                </c:pt>
                <c:pt idx="9">
                  <c:v>7408</c:v>
                </c:pt>
                <c:pt idx="12">
                  <c:v>6966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50</c:v>
                </c:pt>
                <c:pt idx="3">
                  <c:v>45</c:v>
                </c:pt>
                <c:pt idx="6">
                  <c:v>40</c:v>
                </c:pt>
                <c:pt idx="9">
                  <c:v>39</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9220</c:v>
                </c:pt>
                <c:pt idx="3">
                  <c:v>9302</c:v>
                </c:pt>
                <c:pt idx="6">
                  <c:v>9471</c:v>
                </c:pt>
                <c:pt idx="9">
                  <c:v>9537</c:v>
                </c:pt>
                <c:pt idx="12">
                  <c:v>9757</c:v>
                </c:pt>
              </c:numCache>
            </c:numRef>
          </c:val>
        </c:ser>
        <c:dLbls>
          <c:showLegendKey val="0"/>
          <c:showVal val="0"/>
          <c:showCatName val="0"/>
          <c:showSerName val="0"/>
          <c:showPercent val="0"/>
          <c:showBubbleSize val="0"/>
        </c:dLbls>
        <c:gapWidth val="100"/>
        <c:overlap val="100"/>
        <c:axId val="327884800"/>
        <c:axId val="32788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2557</c:v>
                </c:pt>
                <c:pt idx="2">
                  <c:v>#N/A</c:v>
                </c:pt>
                <c:pt idx="3">
                  <c:v>#N/A</c:v>
                </c:pt>
                <c:pt idx="4">
                  <c:v>2387</c:v>
                </c:pt>
                <c:pt idx="5">
                  <c:v>#N/A</c:v>
                </c:pt>
                <c:pt idx="6">
                  <c:v>#N/A</c:v>
                </c:pt>
                <c:pt idx="7">
                  <c:v>232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7884800"/>
        <c:axId val="327886720"/>
      </c:lineChart>
      <c:catAx>
        <c:axId val="3278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886720"/>
        <c:crosses val="autoZero"/>
        <c:auto val="1"/>
        <c:lblAlgn val="ctr"/>
        <c:lblOffset val="100"/>
        <c:tickLblSkip val="1"/>
        <c:tickMarkSkip val="1"/>
        <c:noMultiLvlLbl val="0"/>
      </c:catAx>
      <c:valAx>
        <c:axId val="32788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88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33,942
33,859
73.21
53,684,698
47,275,037
1,317,122
7,096,591
9,756,563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財政力指数については平成</a:t>
          </a:r>
          <a:r>
            <a:rPr kumimoji="1" lang="en-US" altLang="ja-JP" sz="1200" baseline="0">
              <a:latin typeface="ＭＳ Ｐゴシック"/>
            </a:rPr>
            <a:t>21</a:t>
          </a:r>
          <a:r>
            <a:rPr kumimoji="1" lang="ja-JP" altLang="en-US" sz="1200" baseline="0">
              <a:latin typeface="ＭＳ Ｐゴシック"/>
            </a:rPr>
            <a:t>年度から減少傾向が続いていたが、平成</a:t>
          </a:r>
          <a:r>
            <a:rPr kumimoji="1" lang="en-US" altLang="ja-JP" sz="1200" baseline="0">
              <a:latin typeface="ＭＳ Ｐゴシック"/>
            </a:rPr>
            <a:t>25</a:t>
          </a:r>
          <a:r>
            <a:rPr kumimoji="1" lang="ja-JP" altLang="en-US" sz="1200" baseline="0">
              <a:latin typeface="ＭＳ Ｐゴシック"/>
            </a:rPr>
            <a:t>年度は前年度と同じ</a:t>
          </a:r>
          <a:r>
            <a:rPr kumimoji="1" lang="en-US" altLang="ja-JP" sz="1200" baseline="0">
              <a:latin typeface="ＭＳ Ｐゴシック"/>
            </a:rPr>
            <a:t>0.50</a:t>
          </a:r>
          <a:r>
            <a:rPr kumimoji="1" lang="ja-JP" altLang="en-US" sz="1200" baseline="0">
              <a:latin typeface="ＭＳ Ｐゴシック"/>
            </a:rPr>
            <a:t>となった。税収については、長引く景気低迷及び東日本大震災による課税免除等措置により大きく減少している状況である。平成</a:t>
          </a:r>
          <a:r>
            <a:rPr kumimoji="1" lang="en-US" altLang="ja-JP" sz="1200" baseline="0">
              <a:latin typeface="ＭＳ Ｐゴシック"/>
            </a:rPr>
            <a:t>25</a:t>
          </a:r>
          <a:r>
            <a:rPr kumimoji="1" lang="ja-JP" altLang="en-US" sz="1200" baseline="0">
              <a:latin typeface="ＭＳ Ｐゴシック"/>
            </a:rPr>
            <a:t>年度においては課税免除区域の減少及び復興事業実施等に伴う個人所得の増加等により前年度比で</a:t>
          </a:r>
          <a:r>
            <a:rPr kumimoji="1" lang="en-US" altLang="ja-JP" sz="1200" baseline="0">
              <a:latin typeface="ＭＳ Ｐゴシック"/>
            </a:rPr>
            <a:t>320</a:t>
          </a:r>
          <a:r>
            <a:rPr kumimoji="1" lang="ja-JP" altLang="en-US" sz="1200" baseline="0">
              <a:latin typeface="ＭＳ Ｐゴシック"/>
            </a:rPr>
            <a:t>百万円増加したものの、震災前の水準と比較すると依然減収傾向が続いていることから、事務事業等の見直し等により歳出削減策を進めるとともに、引き続きインターネットによる競売及びコンビニ収納の充実などの滞納整理強化や企業誘致の実現など自主財源確保に努め、財政基盤の強化を図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8" name="直線コネクタ 67"/>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148872</xdr:rowOff>
    </xdr:to>
    <xdr:cxnSp macro="">
      <xdr:nvCxnSpPr>
        <xdr:cNvPr id="71" name="直線コネクタ 70"/>
        <xdr:cNvCxnSpPr/>
      </xdr:nvCxnSpPr>
      <xdr:spPr>
        <a:xfrm>
          <a:off x="3225800" y="74810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108655</xdr:rowOff>
    </xdr:to>
    <xdr:cxnSp macro="">
      <xdr:nvCxnSpPr>
        <xdr:cNvPr id="74" name="直線コネクタ 73"/>
        <xdr:cNvCxnSpPr/>
      </xdr:nvCxnSpPr>
      <xdr:spPr>
        <a:xfrm>
          <a:off x="2336800" y="744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68439</xdr:rowOff>
    </xdr:to>
    <xdr:cxnSp macro="">
      <xdr:nvCxnSpPr>
        <xdr:cNvPr id="77" name="直線コネクタ 76"/>
        <xdr:cNvCxnSpPr/>
      </xdr:nvCxnSpPr>
      <xdr:spPr>
        <a:xfrm>
          <a:off x="1447800" y="740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7" name="円/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8"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9" name="円/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経常収支比率については、震災後において課税免除等により町税収入が減少していることから数値が悪化している状況であるが、平成</a:t>
          </a:r>
          <a:r>
            <a:rPr kumimoji="1" lang="en-US" altLang="ja-JP" sz="1300">
              <a:latin typeface="ＭＳ Ｐゴシック"/>
            </a:rPr>
            <a:t>25</a:t>
          </a:r>
          <a:r>
            <a:rPr kumimoji="1" lang="ja-JP" altLang="en-US" sz="1300">
              <a:latin typeface="ＭＳ Ｐゴシック"/>
            </a:rPr>
            <a:t>年度は課税免除区域減少等により町税収入が回復傾向にあるため、前年度比</a:t>
          </a:r>
          <a:r>
            <a:rPr kumimoji="1" lang="en-US" altLang="ja-JP" sz="1300">
              <a:latin typeface="ＭＳ Ｐゴシック"/>
            </a:rPr>
            <a:t>1.6</a:t>
          </a:r>
          <a:r>
            <a:rPr kumimoji="1" lang="ja-JP" altLang="en-US" sz="1300">
              <a:latin typeface="ＭＳ Ｐゴシック"/>
            </a:rPr>
            <a:t>ポイント改善し</a:t>
          </a:r>
          <a:r>
            <a:rPr kumimoji="1" lang="en-US" altLang="ja-JP" sz="1300">
              <a:latin typeface="ＭＳ Ｐゴシック"/>
            </a:rPr>
            <a:t>85.0</a:t>
          </a:r>
          <a:r>
            <a:rPr kumimoji="1" lang="ja-JP" altLang="en-US" sz="1300">
              <a:latin typeface="ＭＳ Ｐゴシック"/>
            </a:rPr>
            <a:t>となった。しかしながら、税収については今後も震災前と比較すると減少傾向が続く見込みであり、さらには社会保障関係経費や扶助費の増加も予想されることから、自主財源確保や人件費抑制、事務事業の見直し等経常経費の削減を継続的に進めることで財政運営の効率化を図り、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70866</xdr:rowOff>
    </xdr:to>
    <xdr:cxnSp macro="">
      <xdr:nvCxnSpPr>
        <xdr:cNvPr id="129" name="直線コネクタ 128"/>
        <xdr:cNvCxnSpPr/>
      </xdr:nvCxnSpPr>
      <xdr:spPr>
        <a:xfrm flipV="1">
          <a:off x="4114800" y="107950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63</xdr:row>
      <xdr:rowOff>70866</xdr:rowOff>
    </xdr:to>
    <xdr:cxnSp macro="">
      <xdr:nvCxnSpPr>
        <xdr:cNvPr id="132" name="直線コネクタ 131"/>
        <xdr:cNvCxnSpPr/>
      </xdr:nvCxnSpPr>
      <xdr:spPr>
        <a:xfrm>
          <a:off x="3225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63</xdr:row>
      <xdr:rowOff>70866</xdr:rowOff>
    </xdr:to>
    <xdr:cxnSp macro="">
      <xdr:nvCxnSpPr>
        <xdr:cNvPr id="135" name="直線コネクタ 134"/>
        <xdr:cNvCxnSpPr/>
      </xdr:nvCxnSpPr>
      <xdr:spPr>
        <a:xfrm>
          <a:off x="2336800" y="1060196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63</xdr:row>
      <xdr:rowOff>37084</xdr:rowOff>
    </xdr:to>
    <xdr:cxnSp macro="">
      <xdr:nvCxnSpPr>
        <xdr:cNvPr id="138" name="直線コネクタ 137"/>
        <xdr:cNvCxnSpPr/>
      </xdr:nvCxnSpPr>
      <xdr:spPr>
        <a:xfrm flipV="1">
          <a:off x="1447800" y="1060196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8" name="円/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49"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0" name="円/楕円 149"/>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51" name="テキスト ボックス 150"/>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2" name="円/楕円 151"/>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3" name="テキスト ボックス 152"/>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5" name="テキスト ボックス 154"/>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6" name="円/楕円 155"/>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98061</xdr:rowOff>
    </xdr:from>
    <xdr:ext cx="762000" cy="259045"/>
    <xdr:sp macro="" textlink="">
      <xdr:nvSpPr>
        <xdr:cNvPr id="157" name="テキスト ボックス 156"/>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[145,470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「歳入に見合った歳出」への財政構造の転換を図るため、人件費・物件費等の削減を実施してきたところであり、平成</a:t>
          </a:r>
          <a:r>
            <a:rPr kumimoji="1" lang="en-US" altLang="ja-JP" sz="1100">
              <a:latin typeface="ＭＳ Ｐゴシック"/>
            </a:rPr>
            <a:t>22</a:t>
          </a:r>
          <a:r>
            <a:rPr kumimoji="1" lang="ja-JP" altLang="en-US" sz="1100">
              <a:latin typeface="ＭＳ Ｐゴシック"/>
            </a:rPr>
            <a:t>年度までは類似団体平均を下回っていたところである。しかしながら、平成</a:t>
          </a:r>
          <a:r>
            <a:rPr kumimoji="1" lang="en-US" altLang="ja-JP" sz="1100">
              <a:latin typeface="ＭＳ Ｐゴシック"/>
            </a:rPr>
            <a:t>23</a:t>
          </a:r>
          <a:r>
            <a:rPr kumimoji="1" lang="ja-JP" altLang="en-US" sz="1100">
              <a:latin typeface="ＭＳ Ｐゴシック"/>
            </a:rPr>
            <a:t>年度以降は東日本大震災関連の人件費及び物件費が大きく増加していることから数値は大幅に上昇している。平成</a:t>
          </a:r>
          <a:r>
            <a:rPr kumimoji="1" lang="en-US" altLang="ja-JP" sz="1100">
              <a:latin typeface="ＭＳ Ｐゴシック"/>
            </a:rPr>
            <a:t>25</a:t>
          </a:r>
          <a:r>
            <a:rPr kumimoji="1" lang="ja-JP" altLang="en-US" sz="1100">
              <a:latin typeface="ＭＳ Ｐゴシック"/>
            </a:rPr>
            <a:t>年度においては、災害廃棄物処理事業関連の物件費が減少したため前年度比</a:t>
          </a:r>
          <a:r>
            <a:rPr kumimoji="1" lang="en-US" altLang="ja-JP" sz="1100">
              <a:latin typeface="ＭＳ Ｐゴシック"/>
            </a:rPr>
            <a:t>3</a:t>
          </a:r>
          <a:r>
            <a:rPr kumimoji="1" lang="ja-JP" altLang="en-US" sz="1100">
              <a:latin typeface="ＭＳ Ｐゴシック"/>
            </a:rPr>
            <a:t>万</a:t>
          </a:r>
          <a:r>
            <a:rPr kumimoji="1" lang="en-US" altLang="ja-JP" sz="1100">
              <a:latin typeface="ＭＳ Ｐゴシック"/>
            </a:rPr>
            <a:t>1,139</a:t>
          </a:r>
          <a:r>
            <a:rPr kumimoji="1" lang="ja-JP" altLang="en-US" sz="1100">
              <a:latin typeface="ＭＳ Ｐゴシック"/>
            </a:rPr>
            <a:t>円の減となったものの、今後においても震災関連事業の実施に伴う人件費や物件費等が多額に上ると思われることから大幅な削減は困難な状況である。そのため、特に経常的な部分について行財政改革の取り組みを強化し、歳出の削減を図っていきたい考えである</a:t>
          </a:r>
          <a:r>
            <a:rPr kumimoji="1" lang="ja-JP" altLang="en-US" sz="1200">
              <a:latin typeface="ＭＳ Ｐゴシック"/>
            </a:rPr>
            <a:t>。</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96083</xdr:rowOff>
    </xdr:from>
    <xdr:to>
      <xdr:col>7</xdr:col>
      <xdr:colOff>152400</xdr:colOff>
      <xdr:row>82</xdr:row>
      <xdr:rowOff>49862</xdr:rowOff>
    </xdr:to>
    <xdr:cxnSp macro="">
      <xdr:nvCxnSpPr>
        <xdr:cNvPr id="192" name="直線コネクタ 191"/>
        <xdr:cNvCxnSpPr/>
      </xdr:nvCxnSpPr>
      <xdr:spPr>
        <a:xfrm flipV="1">
          <a:off x="4114800" y="13983533"/>
          <a:ext cx="838200" cy="1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49862</xdr:rowOff>
    </xdr:from>
    <xdr:to>
      <xdr:col>6</xdr:col>
      <xdr:colOff>0</xdr:colOff>
      <xdr:row>84</xdr:row>
      <xdr:rowOff>3226</xdr:rowOff>
    </xdr:to>
    <xdr:cxnSp macro="">
      <xdr:nvCxnSpPr>
        <xdr:cNvPr id="195" name="直線コネクタ 194"/>
        <xdr:cNvCxnSpPr/>
      </xdr:nvCxnSpPr>
      <xdr:spPr>
        <a:xfrm flipV="1">
          <a:off x="3225800" y="14108762"/>
          <a:ext cx="889000" cy="29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63525</xdr:rowOff>
    </xdr:from>
    <xdr:to>
      <xdr:col>4</xdr:col>
      <xdr:colOff>482600</xdr:colOff>
      <xdr:row>84</xdr:row>
      <xdr:rowOff>3226</xdr:rowOff>
    </xdr:to>
    <xdr:cxnSp macro="">
      <xdr:nvCxnSpPr>
        <xdr:cNvPr id="198" name="直線コネクタ 197"/>
        <xdr:cNvCxnSpPr/>
      </xdr:nvCxnSpPr>
      <xdr:spPr>
        <a:xfrm>
          <a:off x="2336800" y="13779525"/>
          <a:ext cx="889000" cy="6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52538</xdr:rowOff>
    </xdr:from>
    <xdr:to>
      <xdr:col>3</xdr:col>
      <xdr:colOff>279400</xdr:colOff>
      <xdr:row>80</xdr:row>
      <xdr:rowOff>63525</xdr:rowOff>
    </xdr:to>
    <xdr:cxnSp macro="">
      <xdr:nvCxnSpPr>
        <xdr:cNvPr id="201" name="直線コネクタ 200"/>
        <xdr:cNvCxnSpPr/>
      </xdr:nvCxnSpPr>
      <xdr:spPr>
        <a:xfrm>
          <a:off x="1447800" y="13768538"/>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45283</xdr:rowOff>
    </xdr:from>
    <xdr:to>
      <xdr:col>7</xdr:col>
      <xdr:colOff>203200</xdr:colOff>
      <xdr:row>81</xdr:row>
      <xdr:rowOff>146883</xdr:rowOff>
    </xdr:to>
    <xdr:sp macro="" textlink="">
      <xdr:nvSpPr>
        <xdr:cNvPr id="211" name="円/楕円 210"/>
        <xdr:cNvSpPr/>
      </xdr:nvSpPr>
      <xdr:spPr>
        <a:xfrm>
          <a:off x="4902200" y="139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17360</xdr:rowOff>
    </xdr:from>
    <xdr:ext cx="762000" cy="259045"/>
    <xdr:sp macro="" textlink="">
      <xdr:nvSpPr>
        <xdr:cNvPr id="212" name="人件費・物件費等の状況該当値テキスト"/>
        <xdr:cNvSpPr txBox="1"/>
      </xdr:nvSpPr>
      <xdr:spPr>
        <a:xfrm>
          <a:off x="5041900" y="1390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170512</xdr:rowOff>
    </xdr:from>
    <xdr:to>
      <xdr:col>6</xdr:col>
      <xdr:colOff>50800</xdr:colOff>
      <xdr:row>82</xdr:row>
      <xdr:rowOff>100662</xdr:rowOff>
    </xdr:to>
    <xdr:sp macro="" textlink="">
      <xdr:nvSpPr>
        <xdr:cNvPr id="213" name="円/楕円 212"/>
        <xdr:cNvSpPr/>
      </xdr:nvSpPr>
      <xdr:spPr>
        <a:xfrm>
          <a:off x="4064000" y="140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85439</xdr:rowOff>
    </xdr:from>
    <xdr:ext cx="736600" cy="259045"/>
    <xdr:sp macro="" textlink="">
      <xdr:nvSpPr>
        <xdr:cNvPr id="214" name="テキスト ボックス 213"/>
        <xdr:cNvSpPr txBox="1"/>
      </xdr:nvSpPr>
      <xdr:spPr>
        <a:xfrm>
          <a:off x="3733800" y="1414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123876</xdr:rowOff>
    </xdr:from>
    <xdr:to>
      <xdr:col>4</xdr:col>
      <xdr:colOff>533400</xdr:colOff>
      <xdr:row>84</xdr:row>
      <xdr:rowOff>54026</xdr:rowOff>
    </xdr:to>
    <xdr:sp macro="" textlink="">
      <xdr:nvSpPr>
        <xdr:cNvPr id="215" name="円/楕円 214"/>
        <xdr:cNvSpPr/>
      </xdr:nvSpPr>
      <xdr:spPr>
        <a:xfrm>
          <a:off x="3175000" y="143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38803</xdr:rowOff>
    </xdr:from>
    <xdr:ext cx="762000" cy="259045"/>
    <xdr:sp macro="" textlink="">
      <xdr:nvSpPr>
        <xdr:cNvPr id="216" name="テキスト ボックス 215"/>
        <xdr:cNvSpPr txBox="1"/>
      </xdr:nvSpPr>
      <xdr:spPr>
        <a:xfrm>
          <a:off x="2844800" y="1444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12725</xdr:rowOff>
    </xdr:from>
    <xdr:to>
      <xdr:col>3</xdr:col>
      <xdr:colOff>330200</xdr:colOff>
      <xdr:row>80</xdr:row>
      <xdr:rowOff>114325</xdr:rowOff>
    </xdr:to>
    <xdr:sp macro="" textlink="">
      <xdr:nvSpPr>
        <xdr:cNvPr id="217" name="円/楕円 216"/>
        <xdr:cNvSpPr/>
      </xdr:nvSpPr>
      <xdr:spPr>
        <a:xfrm>
          <a:off x="2286000" y="137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124502</xdr:rowOff>
    </xdr:from>
    <xdr:ext cx="762000" cy="259045"/>
    <xdr:sp macro="" textlink="">
      <xdr:nvSpPr>
        <xdr:cNvPr id="218" name="テキスト ボックス 217"/>
        <xdr:cNvSpPr txBox="1"/>
      </xdr:nvSpPr>
      <xdr:spPr>
        <a:xfrm>
          <a:off x="1955800" y="134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1738</xdr:rowOff>
    </xdr:from>
    <xdr:to>
      <xdr:col>2</xdr:col>
      <xdr:colOff>127000</xdr:colOff>
      <xdr:row>80</xdr:row>
      <xdr:rowOff>103338</xdr:rowOff>
    </xdr:to>
    <xdr:sp macro="" textlink="">
      <xdr:nvSpPr>
        <xdr:cNvPr id="219" name="円/楕円 218"/>
        <xdr:cNvSpPr/>
      </xdr:nvSpPr>
      <xdr:spPr>
        <a:xfrm>
          <a:off x="1397000" y="137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113515</xdr:rowOff>
    </xdr:from>
    <xdr:ext cx="762000" cy="259045"/>
    <xdr:sp macro="" textlink="">
      <xdr:nvSpPr>
        <xdr:cNvPr id="220" name="テキスト ボックス 219"/>
        <xdr:cNvSpPr txBox="1"/>
      </xdr:nvSpPr>
      <xdr:spPr>
        <a:xfrm>
          <a:off x="1066800" y="1348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前年度に引き続き任期付職員の採用等により職員構成の変動があったこと、また、国家公務員の給与削減措置が終了したことから、前年度と比較して</a:t>
          </a:r>
          <a:r>
            <a:rPr kumimoji="1" lang="en-US" altLang="ja-JP" sz="1300" baseline="0">
              <a:latin typeface="ＭＳ Ｐゴシック"/>
            </a:rPr>
            <a:t>7.5</a:t>
          </a:r>
          <a:r>
            <a:rPr kumimoji="1" lang="ja-JP" altLang="en-US" sz="1300" baseline="0">
              <a:latin typeface="ＭＳ Ｐゴシック"/>
            </a:rPr>
            <a:t>ポイント減少した。類似団体の平均値との比較でも</a:t>
          </a:r>
          <a:r>
            <a:rPr kumimoji="1" lang="en-US" altLang="ja-JP" sz="1300" baseline="0">
              <a:latin typeface="ＭＳ Ｐゴシック"/>
            </a:rPr>
            <a:t>6.7</a:t>
          </a:r>
          <a:r>
            <a:rPr kumimoji="1" lang="ja-JP" altLang="en-US" sz="1300" baseline="0">
              <a:latin typeface="ＭＳ Ｐゴシック"/>
            </a:rPr>
            <a:t>ポイント下回っており、任期付職員の採用は今後数年間影響を及ぼすと考えられるが、今後も国、県、地域の民間企業等の給与の状況を踏まえ、より一層の適正化を図っていきたい。</a:t>
          </a:r>
          <a:endParaRPr kumimoji="1" lang="en-US" altLang="ja-JP" sz="1300" baseline="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85</xdr:row>
      <xdr:rowOff>31750</xdr:rowOff>
    </xdr:to>
    <xdr:cxnSp macro="">
      <xdr:nvCxnSpPr>
        <xdr:cNvPr id="252" name="直線コネクタ 251"/>
        <xdr:cNvCxnSpPr/>
      </xdr:nvCxnSpPr>
      <xdr:spPr>
        <a:xfrm flipV="1">
          <a:off x="16179800" y="138811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86</xdr:row>
      <xdr:rowOff>91948</xdr:rowOff>
    </xdr:to>
    <xdr:cxnSp macro="">
      <xdr:nvCxnSpPr>
        <xdr:cNvPr id="255" name="直線コネクタ 254"/>
        <xdr:cNvCxnSpPr/>
      </xdr:nvCxnSpPr>
      <xdr:spPr>
        <a:xfrm flipV="1">
          <a:off x="15290800" y="1460500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167387</xdr:rowOff>
    </xdr:from>
    <xdr:to>
      <xdr:col>22</xdr:col>
      <xdr:colOff>203200</xdr:colOff>
      <xdr:row>86</xdr:row>
      <xdr:rowOff>91948</xdr:rowOff>
    </xdr:to>
    <xdr:cxnSp macro="">
      <xdr:nvCxnSpPr>
        <xdr:cNvPr id="258" name="直線コネクタ 257"/>
        <xdr:cNvCxnSpPr/>
      </xdr:nvCxnSpPr>
      <xdr:spPr>
        <a:xfrm>
          <a:off x="14401800" y="14054837"/>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41911</xdr:rowOff>
    </xdr:from>
    <xdr:to>
      <xdr:col>21</xdr:col>
      <xdr:colOff>0</xdr:colOff>
      <xdr:row>81</xdr:row>
      <xdr:rowOff>167387</xdr:rowOff>
    </xdr:to>
    <xdr:cxnSp macro="">
      <xdr:nvCxnSpPr>
        <xdr:cNvPr id="261" name="直線コネクタ 260"/>
        <xdr:cNvCxnSpPr/>
      </xdr:nvCxnSpPr>
      <xdr:spPr>
        <a:xfrm>
          <a:off x="13512800" y="139293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71" name="円/楕円 270"/>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72"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4" name="テキスト ボックス 27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41148</xdr:rowOff>
    </xdr:from>
    <xdr:to>
      <xdr:col>22</xdr:col>
      <xdr:colOff>254000</xdr:colOff>
      <xdr:row>86</xdr:row>
      <xdr:rowOff>142748</xdr:rowOff>
    </xdr:to>
    <xdr:sp macro="" textlink="">
      <xdr:nvSpPr>
        <xdr:cNvPr id="275" name="円/楕円 274"/>
        <xdr:cNvSpPr/>
      </xdr:nvSpPr>
      <xdr:spPr>
        <a:xfrm>
          <a:off x="15240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152925</xdr:rowOff>
    </xdr:from>
    <xdr:ext cx="762000" cy="259045"/>
    <xdr:sp macro="" textlink="">
      <xdr:nvSpPr>
        <xdr:cNvPr id="276" name="テキスト ボックス 275"/>
        <xdr:cNvSpPr txBox="1"/>
      </xdr:nvSpPr>
      <xdr:spPr>
        <a:xfrm>
          <a:off x="14909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116587</xdr:rowOff>
    </xdr:from>
    <xdr:to>
      <xdr:col>21</xdr:col>
      <xdr:colOff>50800</xdr:colOff>
      <xdr:row>82</xdr:row>
      <xdr:rowOff>46737</xdr:rowOff>
    </xdr:to>
    <xdr:sp macro="" textlink="">
      <xdr:nvSpPr>
        <xdr:cNvPr id="277" name="円/楕円 276"/>
        <xdr:cNvSpPr/>
      </xdr:nvSpPr>
      <xdr:spPr>
        <a:xfrm>
          <a:off x="14351000" y="14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56914</xdr:rowOff>
    </xdr:from>
    <xdr:ext cx="762000" cy="259045"/>
    <xdr:sp macro="" textlink="">
      <xdr:nvSpPr>
        <xdr:cNvPr id="278" name="テキスト ボックス 277"/>
        <xdr:cNvSpPr txBox="1"/>
      </xdr:nvSpPr>
      <xdr:spPr>
        <a:xfrm>
          <a:off x="14020800" y="137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162561</xdr:rowOff>
    </xdr:from>
    <xdr:to>
      <xdr:col>19</xdr:col>
      <xdr:colOff>533400</xdr:colOff>
      <xdr:row>81</xdr:row>
      <xdr:rowOff>92711</xdr:rowOff>
    </xdr:to>
    <xdr:sp macro="" textlink="">
      <xdr:nvSpPr>
        <xdr:cNvPr id="279" name="円/楕円 278"/>
        <xdr:cNvSpPr/>
      </xdr:nvSpPr>
      <xdr:spPr>
        <a:xfrm>
          <a:off x="13462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102888</xdr:rowOff>
    </xdr:from>
    <xdr:ext cx="762000" cy="259045"/>
    <xdr:sp macro="" textlink="">
      <xdr:nvSpPr>
        <xdr:cNvPr id="280" name="テキスト ボックス 279"/>
        <xdr:cNvSpPr txBox="1"/>
      </xdr:nvSpPr>
      <xdr:spPr>
        <a:xfrm>
          <a:off x="13131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削減に取り組んできたが、東日本大震災後においては復旧・復興事業が膨大であることから、自治法派遣職員や任期付職員などを増やしている状況である。また、住民基本台帳人口も震災後において大きく減少していることもあり、人口千人当たり職員数は類似団体を</a:t>
          </a:r>
          <a:r>
            <a:rPr kumimoji="1" lang="en-US" altLang="ja-JP" sz="1300">
              <a:latin typeface="ＭＳ Ｐゴシック"/>
            </a:rPr>
            <a:t>1.63</a:t>
          </a:r>
          <a:r>
            <a:rPr kumimoji="1" lang="ja-JP" altLang="en-US" sz="1300">
              <a:latin typeface="ＭＳ Ｐゴシック"/>
            </a:rPr>
            <a:t>人上回っている。今後も数年間は復興事業が多額に上ることから、自治法派遣職員や任期付職員が増加すると思われるが、計画的な定員管理を継続して実施し、指数の改善を図っていきたい。</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65375</xdr:rowOff>
    </xdr:from>
    <xdr:to>
      <xdr:col>24</xdr:col>
      <xdr:colOff>558800</xdr:colOff>
      <xdr:row>61</xdr:row>
      <xdr:rowOff>91803</xdr:rowOff>
    </xdr:to>
    <xdr:cxnSp macro="">
      <xdr:nvCxnSpPr>
        <xdr:cNvPr id="317" name="直線コネクタ 316"/>
        <xdr:cNvCxnSpPr/>
      </xdr:nvCxnSpPr>
      <xdr:spPr>
        <a:xfrm>
          <a:off x="16179800" y="10523825"/>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154094</xdr:rowOff>
    </xdr:from>
    <xdr:to>
      <xdr:col>23</xdr:col>
      <xdr:colOff>406400</xdr:colOff>
      <xdr:row>61</xdr:row>
      <xdr:rowOff>65375</xdr:rowOff>
    </xdr:to>
    <xdr:cxnSp macro="">
      <xdr:nvCxnSpPr>
        <xdr:cNvPr id="320" name="直線コネクタ 319"/>
        <xdr:cNvCxnSpPr/>
      </xdr:nvCxnSpPr>
      <xdr:spPr>
        <a:xfrm>
          <a:off x="15290800" y="1044109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154094</xdr:rowOff>
    </xdr:to>
    <xdr:cxnSp macro="">
      <xdr:nvCxnSpPr>
        <xdr:cNvPr id="323" name="直線コネクタ 322"/>
        <xdr:cNvCxnSpPr/>
      </xdr:nvCxnSpPr>
      <xdr:spPr>
        <a:xfrm>
          <a:off x="14401800" y="103847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81704</xdr:rowOff>
    </xdr:from>
    <xdr:to>
      <xdr:col>21</xdr:col>
      <xdr:colOff>0</xdr:colOff>
      <xdr:row>60</xdr:row>
      <xdr:rowOff>97790</xdr:rowOff>
    </xdr:to>
    <xdr:cxnSp macro="">
      <xdr:nvCxnSpPr>
        <xdr:cNvPr id="326" name="直線コネクタ 325"/>
        <xdr:cNvCxnSpPr/>
      </xdr:nvCxnSpPr>
      <xdr:spPr>
        <a:xfrm>
          <a:off x="13512800" y="1036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41003</xdr:rowOff>
    </xdr:from>
    <xdr:to>
      <xdr:col>24</xdr:col>
      <xdr:colOff>609600</xdr:colOff>
      <xdr:row>61</xdr:row>
      <xdr:rowOff>142603</xdr:rowOff>
    </xdr:to>
    <xdr:sp macro="" textlink="">
      <xdr:nvSpPr>
        <xdr:cNvPr id="336" name="円/楕円 335"/>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13080</xdr:rowOff>
    </xdr:from>
    <xdr:ext cx="762000" cy="259045"/>
    <xdr:sp macro="" textlink="">
      <xdr:nvSpPr>
        <xdr:cNvPr id="337" name="定員管理の状況該当値テキスト"/>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14575</xdr:rowOff>
    </xdr:from>
    <xdr:to>
      <xdr:col>23</xdr:col>
      <xdr:colOff>457200</xdr:colOff>
      <xdr:row>61</xdr:row>
      <xdr:rowOff>116175</xdr:rowOff>
    </xdr:to>
    <xdr:sp macro="" textlink="">
      <xdr:nvSpPr>
        <xdr:cNvPr id="338" name="円/楕円 337"/>
        <xdr:cNvSpPr/>
      </xdr:nvSpPr>
      <xdr:spPr>
        <a:xfrm>
          <a:off x="16129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100952</xdr:rowOff>
    </xdr:from>
    <xdr:ext cx="736600" cy="259045"/>
    <xdr:sp macro="" textlink="">
      <xdr:nvSpPr>
        <xdr:cNvPr id="339" name="テキスト ボックス 338"/>
        <xdr:cNvSpPr txBox="1"/>
      </xdr:nvSpPr>
      <xdr:spPr>
        <a:xfrm>
          <a:off x="15798800" y="10559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103294</xdr:rowOff>
    </xdr:from>
    <xdr:to>
      <xdr:col>22</xdr:col>
      <xdr:colOff>254000</xdr:colOff>
      <xdr:row>61</xdr:row>
      <xdr:rowOff>33444</xdr:rowOff>
    </xdr:to>
    <xdr:sp macro="" textlink="">
      <xdr:nvSpPr>
        <xdr:cNvPr id="340" name="円/楕円 339"/>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18221</xdr:rowOff>
    </xdr:from>
    <xdr:ext cx="762000" cy="259045"/>
    <xdr:sp macro="" textlink="">
      <xdr:nvSpPr>
        <xdr:cNvPr id="341" name="テキスト ボックス 340"/>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2" name="円/楕円 341"/>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133367</xdr:rowOff>
    </xdr:from>
    <xdr:ext cx="762000" cy="259045"/>
    <xdr:sp macro="" textlink="">
      <xdr:nvSpPr>
        <xdr:cNvPr id="343" name="テキスト ボックス 342"/>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30904</xdr:rowOff>
    </xdr:from>
    <xdr:to>
      <xdr:col>19</xdr:col>
      <xdr:colOff>533400</xdr:colOff>
      <xdr:row>60</xdr:row>
      <xdr:rowOff>132504</xdr:rowOff>
    </xdr:to>
    <xdr:sp macro="" textlink="">
      <xdr:nvSpPr>
        <xdr:cNvPr id="344" name="円/楕円 343"/>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142681</xdr:rowOff>
    </xdr:from>
    <xdr:ext cx="762000" cy="259045"/>
    <xdr:sp macro="" textlink="">
      <xdr:nvSpPr>
        <xdr:cNvPr id="345" name="テキスト ボックス 344"/>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実質公債費比率については、一般会計元利償還金及び一部事務組合における公債費が減少したことなどから、前年度比</a:t>
          </a:r>
          <a:r>
            <a:rPr kumimoji="1" lang="en-US" altLang="ja-JP" sz="1200">
              <a:latin typeface="ＭＳ Ｐゴシック"/>
            </a:rPr>
            <a:t>0.1</a:t>
          </a:r>
          <a:r>
            <a:rPr kumimoji="1" lang="ja-JP" altLang="en-US" sz="1200">
              <a:latin typeface="ＭＳ Ｐゴシック"/>
            </a:rPr>
            <a:t>ポイント減の</a:t>
          </a:r>
          <a:r>
            <a:rPr kumimoji="1" lang="en-US" altLang="ja-JP" sz="1200">
              <a:latin typeface="ＭＳ Ｐゴシック"/>
            </a:rPr>
            <a:t>9.6</a:t>
          </a:r>
          <a:r>
            <a:rPr kumimoji="1" lang="ja-JP" altLang="en-US" sz="1200">
              <a:latin typeface="ＭＳ Ｐゴシック"/>
            </a:rPr>
            <a:t>ポイントとなった。しかしながら、類似団体と比較すると</a:t>
          </a:r>
          <a:r>
            <a:rPr kumimoji="1" lang="en-US" altLang="ja-JP" sz="1200">
              <a:latin typeface="ＭＳ Ｐゴシック"/>
            </a:rPr>
            <a:t>1.1</a:t>
          </a:r>
          <a:r>
            <a:rPr kumimoji="1" lang="ja-JP" altLang="en-US" sz="1200">
              <a:latin typeface="ＭＳ Ｐゴシック"/>
            </a:rPr>
            <a:t>ポイント下回っている状況であり、その大きな要因としては、公営企業に対する公債費財源繰出が多額であることがあげられる。特に宅地造成事業に対しては、平成</a:t>
          </a:r>
          <a:r>
            <a:rPr kumimoji="1" lang="en-US" altLang="ja-JP" sz="1200">
              <a:latin typeface="ＭＳ Ｐゴシック"/>
            </a:rPr>
            <a:t>33</a:t>
          </a:r>
          <a:r>
            <a:rPr kumimoji="1" lang="ja-JP" altLang="en-US" sz="1200">
              <a:latin typeface="ＭＳ Ｐゴシック"/>
            </a:rPr>
            <a:t>年度まで年間約</a:t>
          </a:r>
          <a:r>
            <a:rPr kumimoji="1" lang="en-US" altLang="ja-JP" sz="1200">
              <a:latin typeface="ＭＳ Ｐゴシック"/>
            </a:rPr>
            <a:t>1</a:t>
          </a:r>
          <a:r>
            <a:rPr kumimoji="1" lang="ja-JP" altLang="en-US" sz="1200">
              <a:latin typeface="ＭＳ Ｐゴシック"/>
            </a:rPr>
            <a:t>億円の公債費財源繰出が発生する予定であることから、企業への早期売却実現を目指すとともに、その他の企業会計及び普通会計においても可能な限り新規地方債の発行を抑制するなど、地方債に依存しない財政運営を目指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108903</xdr:rowOff>
    </xdr:to>
    <xdr:cxnSp macro="">
      <xdr:nvCxnSpPr>
        <xdr:cNvPr id="375" name="直線コネクタ 374"/>
        <xdr:cNvCxnSpPr/>
      </xdr:nvCxnSpPr>
      <xdr:spPr>
        <a:xfrm flipV="1">
          <a:off x="16179800" y="69608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108903</xdr:rowOff>
    </xdr:to>
    <xdr:cxnSp macro="">
      <xdr:nvCxnSpPr>
        <xdr:cNvPr id="378" name="直線コネクタ 377"/>
        <xdr:cNvCxnSpPr/>
      </xdr:nvCxnSpPr>
      <xdr:spPr>
        <a:xfrm>
          <a:off x="15290800" y="69608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120968</xdr:rowOff>
    </xdr:to>
    <xdr:cxnSp macro="">
      <xdr:nvCxnSpPr>
        <xdr:cNvPr id="381" name="直線コネクタ 380"/>
        <xdr:cNvCxnSpPr/>
      </xdr:nvCxnSpPr>
      <xdr:spPr>
        <a:xfrm flipV="1">
          <a:off x="14401800" y="69608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41</xdr:row>
      <xdr:rowOff>15875</xdr:rowOff>
    </xdr:to>
    <xdr:cxnSp macro="">
      <xdr:nvCxnSpPr>
        <xdr:cNvPr id="384" name="直線コネクタ 383"/>
        <xdr:cNvCxnSpPr/>
      </xdr:nvCxnSpPr>
      <xdr:spPr>
        <a:xfrm flipV="1">
          <a:off x="13512800" y="69789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4" name="円/楕円 39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395"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96" name="円/楕円 395"/>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397" name="テキスト ボックス 396"/>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98" name="円/楕円 39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99" name="テキスト ボックス 398"/>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400" name="円/楕円 399"/>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10495</xdr:rowOff>
    </xdr:from>
    <xdr:ext cx="762000" cy="259045"/>
    <xdr:sp macro="" textlink="">
      <xdr:nvSpPr>
        <xdr:cNvPr id="401" name="テキスト ボックス 400"/>
        <xdr:cNvSpPr txBox="1"/>
      </xdr:nvSpPr>
      <xdr:spPr>
        <a:xfrm>
          <a:off x="14020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2" name="円/楕円 401"/>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3" name="テキスト ボックス 402"/>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将来負担比率については前年度同様の</a:t>
          </a:r>
          <a:r>
            <a:rPr kumimoji="1" lang="en-US" altLang="ja-JP" sz="1200">
              <a:latin typeface="ＭＳ Ｐゴシック"/>
            </a:rPr>
            <a:t>-</a:t>
          </a:r>
          <a:r>
            <a:rPr kumimoji="1" lang="ja-JP" altLang="en-US" sz="1200">
              <a:latin typeface="ＭＳ Ｐゴシック"/>
            </a:rPr>
            <a:t>となっており、類似団体と比較すると</a:t>
          </a:r>
          <a:r>
            <a:rPr kumimoji="1" lang="en-US" altLang="ja-JP" sz="1200">
              <a:latin typeface="ＭＳ Ｐゴシック"/>
            </a:rPr>
            <a:t>22.3</a:t>
          </a:r>
          <a:r>
            <a:rPr kumimoji="1" lang="ja-JP" altLang="en-US" sz="1200">
              <a:latin typeface="ＭＳ Ｐゴシック"/>
            </a:rPr>
            <a:t>ポイント下回っている。前年度に引き続き健全性を維持しているものの、財政調整基金等充当可能基金及び基準財政需要額算入見込額等の充当可能財源は減少しており、さらには、普通会計における地方債現在高が災害公営住宅整備事業に係る起債及び災害援護資金貸付金（県貸付金）の借入により増加傾向となっている。今後においても、これら震災関連の借入が大幅に増加する見込みであることから、通常事業分の地方債発行を可能な限り抑制し、また、歳出削減等により財政調整基金の残高を増加させることで、健全化の維持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127</xdr:rowOff>
    </xdr:from>
    <xdr:to>
      <xdr:col>22</xdr:col>
      <xdr:colOff>203200</xdr:colOff>
      <xdr:row>15</xdr:row>
      <xdr:rowOff>103759</xdr:rowOff>
    </xdr:to>
    <xdr:cxnSp macro="">
      <xdr:nvCxnSpPr>
        <xdr:cNvPr id="437" name="直線コネクタ 436"/>
        <xdr:cNvCxnSpPr/>
      </xdr:nvCxnSpPr>
      <xdr:spPr>
        <a:xfrm flipV="1">
          <a:off x="14401800" y="2400427"/>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103759</xdr:rowOff>
    </xdr:from>
    <xdr:to>
      <xdr:col>21</xdr:col>
      <xdr:colOff>0</xdr:colOff>
      <xdr:row>15</xdr:row>
      <xdr:rowOff>135128</xdr:rowOff>
    </xdr:to>
    <xdr:cxnSp macro="">
      <xdr:nvCxnSpPr>
        <xdr:cNvPr id="440" name="直線コネクタ 439"/>
        <xdr:cNvCxnSpPr/>
      </xdr:nvCxnSpPr>
      <xdr:spPr>
        <a:xfrm flipV="1">
          <a:off x="13512800" y="267550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4" name="テキスト ボックス 443"/>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6" name="テキスト ボックス 445"/>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8" name="テキスト ボックス 447"/>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120777</xdr:rowOff>
    </xdr:from>
    <xdr:to>
      <xdr:col>22</xdr:col>
      <xdr:colOff>254000</xdr:colOff>
      <xdr:row>14</xdr:row>
      <xdr:rowOff>50927</xdr:rowOff>
    </xdr:to>
    <xdr:sp macro="" textlink="">
      <xdr:nvSpPr>
        <xdr:cNvPr id="454" name="円/楕円 453"/>
        <xdr:cNvSpPr/>
      </xdr:nvSpPr>
      <xdr:spPr>
        <a:xfrm>
          <a:off x="15240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61104</xdr:rowOff>
    </xdr:from>
    <xdr:ext cx="762000" cy="259045"/>
    <xdr:sp macro="" textlink="">
      <xdr:nvSpPr>
        <xdr:cNvPr id="455" name="テキスト ボックス 454"/>
        <xdr:cNvSpPr txBox="1"/>
      </xdr:nvSpPr>
      <xdr:spPr>
        <a:xfrm>
          <a:off x="14909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52959</xdr:rowOff>
    </xdr:from>
    <xdr:to>
      <xdr:col>21</xdr:col>
      <xdr:colOff>50800</xdr:colOff>
      <xdr:row>15</xdr:row>
      <xdr:rowOff>154559</xdr:rowOff>
    </xdr:to>
    <xdr:sp macro="" textlink="">
      <xdr:nvSpPr>
        <xdr:cNvPr id="456" name="円/楕円 455"/>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164736</xdr:rowOff>
    </xdr:from>
    <xdr:ext cx="762000" cy="259045"/>
    <xdr:sp macro="" textlink="">
      <xdr:nvSpPr>
        <xdr:cNvPr id="457" name="テキスト ボックス 456"/>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84328</xdr:rowOff>
    </xdr:from>
    <xdr:to>
      <xdr:col>19</xdr:col>
      <xdr:colOff>533400</xdr:colOff>
      <xdr:row>16</xdr:row>
      <xdr:rowOff>14478</xdr:rowOff>
    </xdr:to>
    <xdr:sp macro="" textlink="">
      <xdr:nvSpPr>
        <xdr:cNvPr id="458" name="円/楕円 457"/>
        <xdr:cNvSpPr/>
      </xdr:nvSpPr>
      <xdr:spPr>
        <a:xfrm>
          <a:off x="13462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24655</xdr:rowOff>
    </xdr:from>
    <xdr:ext cx="762000" cy="259045"/>
    <xdr:sp macro="" textlink="">
      <xdr:nvSpPr>
        <xdr:cNvPr id="459" name="テキスト ボックス 458"/>
        <xdr:cNvSpPr txBox="1"/>
      </xdr:nvSpPr>
      <xdr:spPr>
        <a:xfrm>
          <a:off x="13131800" y="242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33,942
33,859
73.21
53,684,698
47,275,037
1,317,122
7,096,591
9,756,563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年度における人件費の経常収支比率については、経常一般財源収入が増加したことから前年度比</a:t>
          </a:r>
          <a:r>
            <a:rPr kumimoji="1" lang="en-US" altLang="ja-JP" sz="1100">
              <a:latin typeface="ＭＳ Ｐゴシック"/>
            </a:rPr>
            <a:t>0.4</a:t>
          </a:r>
          <a:r>
            <a:rPr kumimoji="1" lang="ja-JP" altLang="en-US" sz="1100">
              <a:latin typeface="ＭＳ Ｐゴシック"/>
            </a:rPr>
            <a:t>ポイント減少し</a:t>
          </a:r>
          <a:r>
            <a:rPr kumimoji="1" lang="en-US" altLang="ja-JP" sz="1100">
              <a:latin typeface="ＭＳ Ｐゴシック"/>
            </a:rPr>
            <a:t>26.1</a:t>
          </a:r>
          <a:r>
            <a:rPr kumimoji="1" lang="ja-JP" altLang="en-US" sz="1100">
              <a:latin typeface="ＭＳ Ｐゴシック"/>
            </a:rPr>
            <a:t>％となったが、類似団体平均を</a:t>
          </a:r>
          <a:r>
            <a:rPr kumimoji="1" lang="en-US" altLang="ja-JP" sz="1100">
              <a:latin typeface="ＭＳ Ｐゴシック"/>
            </a:rPr>
            <a:t>2.5</a:t>
          </a:r>
          <a:r>
            <a:rPr kumimoji="1" lang="ja-JP" altLang="en-US" sz="1100">
              <a:latin typeface="ＭＳ Ｐゴシック"/>
            </a:rPr>
            <a:t>ポイント上回っている状況である。これは、類似団体と比較するとラスパイレス指数が</a:t>
          </a:r>
          <a:r>
            <a:rPr kumimoji="1" lang="en-US" altLang="ja-JP" sz="1100">
              <a:latin typeface="ＭＳ Ｐゴシック"/>
            </a:rPr>
            <a:t>6.7</a:t>
          </a:r>
          <a:r>
            <a:rPr kumimoji="1" lang="ja-JP" altLang="en-US" sz="1100">
              <a:latin typeface="ＭＳ Ｐゴシック"/>
            </a:rPr>
            <a:t>ポイント下回っているものの、人口</a:t>
          </a:r>
          <a:r>
            <a:rPr kumimoji="1" lang="en-US" altLang="ja-JP" sz="1100">
              <a:latin typeface="ＭＳ Ｐゴシック"/>
            </a:rPr>
            <a:t>1,000</a:t>
          </a:r>
          <a:r>
            <a:rPr kumimoji="1" lang="ja-JP" altLang="en-US" sz="1100">
              <a:latin typeface="ＭＳ Ｐゴシック"/>
            </a:rPr>
            <a:t>人当たり職員数が震災の影響もあり</a:t>
          </a:r>
          <a:r>
            <a:rPr kumimoji="1" lang="en-US" altLang="ja-JP" sz="1100">
              <a:latin typeface="ＭＳ Ｐゴシック"/>
            </a:rPr>
            <a:t>8.37</a:t>
          </a:r>
          <a:r>
            <a:rPr kumimoji="1" lang="ja-JP" altLang="en-US" sz="1100">
              <a:latin typeface="ＭＳ Ｐゴシック"/>
            </a:rPr>
            <a:t>人と大幅に上回っているためであり、さらには、町税等経常一般財源収入が類似団体より少ないことも一因となっている。</a:t>
          </a:r>
          <a:endParaRPr kumimoji="1" lang="en-US" altLang="ja-JP" sz="1100">
            <a:latin typeface="ＭＳ Ｐゴシック"/>
          </a:endParaRPr>
        </a:p>
        <a:p>
          <a:r>
            <a:rPr kumimoji="1" lang="ja-JP" altLang="en-US" sz="1100">
              <a:latin typeface="ＭＳ Ｐゴシック"/>
            </a:rPr>
            <a:t>　今後においては、震災の影響により難しい状況ではあるが、経常的な人件費の削減を継続して実施するとともに、町税の徴収強化や企業誘致の実現など経常一般財源の確保に努めていく。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138430</xdr:rowOff>
    </xdr:to>
    <xdr:cxnSp macro="">
      <xdr:nvCxnSpPr>
        <xdr:cNvPr id="63" name="直線コネクタ 62"/>
        <xdr:cNvCxnSpPr/>
      </xdr:nvCxnSpPr>
      <xdr:spPr>
        <a:xfrm flipV="1">
          <a:off x="3987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35560</xdr:rowOff>
    </xdr:to>
    <xdr:cxnSp macro="">
      <xdr:nvCxnSpPr>
        <xdr:cNvPr id="66" name="直線コネクタ 65"/>
        <xdr:cNvCxnSpPr/>
      </xdr:nvCxnSpPr>
      <xdr:spPr>
        <a:xfrm flipV="1">
          <a:off x="3098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38</xdr:row>
      <xdr:rowOff>35560</xdr:rowOff>
    </xdr:to>
    <xdr:cxnSp macro="">
      <xdr:nvCxnSpPr>
        <xdr:cNvPr id="69" name="直線コネクタ 68"/>
        <xdr:cNvCxnSpPr/>
      </xdr:nvCxnSpPr>
      <xdr:spPr>
        <a:xfrm>
          <a:off x="2209800" y="64317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138430</xdr:rowOff>
    </xdr:to>
    <xdr:cxnSp macro="">
      <xdr:nvCxnSpPr>
        <xdr:cNvPr id="72" name="直線コネクタ 71"/>
        <xdr:cNvCxnSpPr/>
      </xdr:nvCxnSpPr>
      <xdr:spPr>
        <a:xfrm flipV="1">
          <a:off x="1320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2" name="円/楕円 81"/>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3"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4" name="円/楕円 83"/>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5" name="テキスト ボックス 84"/>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6" name="円/楕円 85"/>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7" name="テキスト ボックス 86"/>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8" name="円/楕円 87"/>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9" name="テキスト ボックス 88"/>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0" name="円/楕円 89"/>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1" name="テキスト ボックス 90"/>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物件費の経常収支比率については、これまでも物件費の抑制に取り組んできたことなどから類似団体平均</a:t>
          </a:r>
          <a:r>
            <a:rPr kumimoji="1" lang="en-US" altLang="ja-JP" sz="1300">
              <a:latin typeface="ＭＳ Ｐゴシック"/>
            </a:rPr>
            <a:t>15.3</a:t>
          </a:r>
          <a:r>
            <a:rPr kumimoji="1" lang="ja-JP" altLang="en-US" sz="1300">
              <a:latin typeface="ＭＳ Ｐゴシック"/>
            </a:rPr>
            <a:t>％と比較し、</a:t>
          </a:r>
          <a:r>
            <a:rPr kumimoji="1" lang="en-US" altLang="ja-JP" sz="1300">
              <a:latin typeface="ＭＳ Ｐゴシック"/>
            </a:rPr>
            <a:t>5.2</a:t>
          </a:r>
          <a:r>
            <a:rPr kumimoji="1" lang="ja-JP" altLang="en-US" sz="1300">
              <a:latin typeface="ＭＳ Ｐゴシック"/>
            </a:rPr>
            <a:t>ポイント低く抑えられた</a:t>
          </a:r>
          <a:r>
            <a:rPr kumimoji="1" lang="en-US" altLang="ja-JP" sz="1300">
              <a:latin typeface="ＭＳ Ｐゴシック"/>
            </a:rPr>
            <a:t>10.1</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今後においては指定管理者制度の推進などにより物件費の増加も考えられることから、従来の物件費削減策を継続し、なお一層の削減を図っていく。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17272</xdr:rowOff>
    </xdr:to>
    <xdr:cxnSp macro="">
      <xdr:nvCxnSpPr>
        <xdr:cNvPr id="121" name="直線コネクタ 120"/>
        <xdr:cNvCxnSpPr/>
      </xdr:nvCxnSpPr>
      <xdr:spPr>
        <a:xfrm>
          <a:off x="15671800" y="2751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8128</xdr:rowOff>
    </xdr:to>
    <xdr:cxnSp macro="">
      <xdr:nvCxnSpPr>
        <xdr:cNvPr id="124" name="直線コネクタ 123"/>
        <xdr:cNvCxnSpPr/>
      </xdr:nvCxnSpPr>
      <xdr:spPr>
        <a:xfrm>
          <a:off x="14782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8128</xdr:rowOff>
    </xdr:to>
    <xdr:cxnSp macro="">
      <xdr:nvCxnSpPr>
        <xdr:cNvPr id="127" name="直線コネクタ 126"/>
        <xdr:cNvCxnSpPr/>
      </xdr:nvCxnSpPr>
      <xdr:spPr>
        <a:xfrm flipV="1">
          <a:off x="13893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44704</xdr:rowOff>
    </xdr:to>
    <xdr:cxnSp macro="">
      <xdr:nvCxnSpPr>
        <xdr:cNvPr id="130" name="直線コネクタ 129"/>
        <xdr:cNvCxnSpPr/>
      </xdr:nvCxnSpPr>
      <xdr:spPr>
        <a:xfrm flipV="1">
          <a:off x="13004800" y="2751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137922</xdr:rowOff>
    </xdr:from>
    <xdr:to>
      <xdr:col>24</xdr:col>
      <xdr:colOff>82550</xdr:colOff>
      <xdr:row>16</xdr:row>
      <xdr:rowOff>68072</xdr:rowOff>
    </xdr:to>
    <xdr:sp macro="" textlink="">
      <xdr:nvSpPr>
        <xdr:cNvPr id="140" name="円/楕円 139"/>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154449</xdr:rowOff>
    </xdr:from>
    <xdr:ext cx="762000" cy="259045"/>
    <xdr:sp macro="" textlink="">
      <xdr:nvSpPr>
        <xdr:cNvPr id="141"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128778</xdr:rowOff>
    </xdr:from>
    <xdr:to>
      <xdr:col>22</xdr:col>
      <xdr:colOff>615950</xdr:colOff>
      <xdr:row>16</xdr:row>
      <xdr:rowOff>58928</xdr:rowOff>
    </xdr:to>
    <xdr:sp macro="" textlink="">
      <xdr:nvSpPr>
        <xdr:cNvPr id="142" name="円/楕円 141"/>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69105</xdr:rowOff>
    </xdr:from>
    <xdr:ext cx="736600" cy="259045"/>
    <xdr:sp macro="" textlink="">
      <xdr:nvSpPr>
        <xdr:cNvPr id="143" name="テキスト ボックス 142"/>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44" name="円/楕円 143"/>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46245</xdr:rowOff>
    </xdr:from>
    <xdr:ext cx="762000" cy="259045"/>
    <xdr:sp macro="" textlink="">
      <xdr:nvSpPr>
        <xdr:cNvPr id="145" name="テキスト ボックス 144"/>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6" name="円/楕円 145"/>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7" name="テキスト ボックス 146"/>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48" name="円/楕円 147"/>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49" name="テキスト ボックス 148"/>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扶助費の経常収支比率については平成</a:t>
          </a:r>
          <a:r>
            <a:rPr kumimoji="1" lang="en-US" altLang="ja-JP" sz="1200">
              <a:latin typeface="ＭＳ Ｐゴシック"/>
            </a:rPr>
            <a:t>22</a:t>
          </a:r>
          <a:r>
            <a:rPr kumimoji="1" lang="ja-JP" altLang="en-US" sz="1200">
              <a:latin typeface="ＭＳ Ｐゴシック"/>
            </a:rPr>
            <a:t>年度から増加傾向であったが、平成</a:t>
          </a:r>
          <a:r>
            <a:rPr kumimoji="1" lang="en-US" altLang="ja-JP" sz="1200">
              <a:latin typeface="ＭＳ Ｐゴシック"/>
            </a:rPr>
            <a:t>25</a:t>
          </a:r>
          <a:r>
            <a:rPr kumimoji="1" lang="ja-JP" altLang="en-US" sz="1200">
              <a:latin typeface="ＭＳ Ｐゴシック"/>
            </a:rPr>
            <a:t>年度は</a:t>
          </a:r>
          <a:r>
            <a:rPr kumimoji="1" lang="ja-JP" altLang="ja-JP" sz="1200">
              <a:solidFill>
                <a:schemeClr val="dk1"/>
              </a:solidFill>
              <a:effectLst/>
              <a:latin typeface="+mn-lt"/>
              <a:ea typeface="+mn-ea"/>
              <a:cs typeface="+mn-cs"/>
            </a:rPr>
            <a:t>児童手当支給費及び保育所等運営に係る扶助費の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り</a:t>
          </a:r>
          <a:r>
            <a:rPr kumimoji="1" lang="ja-JP" altLang="en-US" sz="1200">
              <a:latin typeface="ＭＳ Ｐゴシック"/>
            </a:rPr>
            <a:t>対前年度比</a:t>
          </a:r>
          <a:r>
            <a:rPr kumimoji="1" lang="en-US" altLang="ja-JP" sz="1200">
              <a:latin typeface="ＭＳ Ｐゴシック"/>
            </a:rPr>
            <a:t>0.4</a:t>
          </a:r>
          <a:r>
            <a:rPr kumimoji="1" lang="ja-JP" altLang="en-US" sz="1200">
              <a:latin typeface="ＭＳ Ｐゴシック"/>
            </a:rPr>
            <a:t>ポイント減の</a:t>
          </a:r>
          <a:r>
            <a:rPr kumimoji="1" lang="en-US" altLang="ja-JP" sz="1200">
              <a:latin typeface="ＭＳ Ｐゴシック"/>
            </a:rPr>
            <a:t>5.7</a:t>
          </a:r>
          <a:r>
            <a:rPr kumimoji="1" lang="ja-JP" altLang="en-US" sz="1200">
              <a:latin typeface="ＭＳ Ｐゴシック"/>
            </a:rPr>
            <a:t>％となった。しかしながら、この減少は一時的なものと思われ、今後においても乳幼児医療費や保育所関係経費など少子化対策経費としての児童福祉費関係扶助費の増加が見込まれていることから、削減が難しい扶助費ではあるが、単独事業の見直しを行うなど適正化を図っ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94343</xdr:rowOff>
    </xdr:to>
    <xdr:cxnSp macro="">
      <xdr:nvCxnSpPr>
        <xdr:cNvPr id="184" name="直線コネクタ 183"/>
        <xdr:cNvCxnSpPr/>
      </xdr:nvCxnSpPr>
      <xdr:spPr>
        <a:xfrm flipV="1">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94343</xdr:rowOff>
    </xdr:to>
    <xdr:cxnSp macro="">
      <xdr:nvCxnSpPr>
        <xdr:cNvPr id="187" name="直線コネクタ 186"/>
        <xdr:cNvCxnSpPr/>
      </xdr:nvCxnSpPr>
      <xdr:spPr>
        <a:xfrm>
          <a:off x="3098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167822</xdr:rowOff>
    </xdr:to>
    <xdr:cxnSp macro="">
      <xdr:nvCxnSpPr>
        <xdr:cNvPr id="190" name="直線コネクタ 189"/>
        <xdr:cNvCxnSpPr/>
      </xdr:nvCxnSpPr>
      <xdr:spPr>
        <a:xfrm>
          <a:off x="2209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118835</xdr:rowOff>
    </xdr:to>
    <xdr:cxnSp macro="">
      <xdr:nvCxnSpPr>
        <xdr:cNvPr id="193" name="直線コネクタ 192"/>
        <xdr:cNvCxnSpPr/>
      </xdr:nvCxnSpPr>
      <xdr:spPr>
        <a:xfrm>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3" name="円/楕円 20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0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5" name="円/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206" name="テキスト ボックス 205"/>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07" name="円/楕円 206"/>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08" name="テキスト ボックス 20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09" name="円/楕円 208"/>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0" name="テキスト ボックス 209"/>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1" name="円/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その他の経常収支比率については、繰出金、維持補修費、投資及び出資金・貸付金の経常収支比率の合計であるが、本町においては繰出金がその</a:t>
          </a:r>
          <a:r>
            <a:rPr kumimoji="1" lang="en-US" altLang="ja-JP" sz="1000">
              <a:latin typeface="ＭＳ Ｐゴシック"/>
            </a:rPr>
            <a:t>96.6</a:t>
          </a:r>
          <a:r>
            <a:rPr kumimoji="1" lang="ja-JP" altLang="en-US" sz="1000">
              <a:latin typeface="ＭＳ Ｐゴシック"/>
            </a:rPr>
            <a:t>％を占めている。繰出金については、事業費削減等により下水道事業への経常的繰出金は減少傾向であるものの依然高い水準にとどまっており、さらには国民健康保険や介護保険、後期高齢者医療への繰出が年々増加していることから、平成</a:t>
          </a:r>
          <a:r>
            <a:rPr kumimoji="1" lang="en-US" altLang="ja-JP" sz="1000">
              <a:latin typeface="ＭＳ Ｐゴシック"/>
            </a:rPr>
            <a:t>25</a:t>
          </a:r>
          <a:r>
            <a:rPr kumimoji="1" lang="ja-JP" altLang="en-US" sz="1000">
              <a:latin typeface="ＭＳ Ｐゴシック"/>
            </a:rPr>
            <a:t>年度においては前年度対比</a:t>
          </a:r>
          <a:r>
            <a:rPr kumimoji="1" lang="en-US" altLang="ja-JP" sz="1000">
              <a:latin typeface="ＭＳ Ｐゴシック"/>
            </a:rPr>
            <a:t>0.2</a:t>
          </a:r>
          <a:r>
            <a:rPr kumimoji="1" lang="ja-JP" altLang="en-US" sz="1000">
              <a:latin typeface="ＭＳ Ｐゴシック"/>
            </a:rPr>
            <a:t>％増の</a:t>
          </a:r>
          <a:r>
            <a:rPr kumimoji="1" lang="en-US" altLang="ja-JP" sz="1000">
              <a:latin typeface="ＭＳ Ｐゴシック"/>
            </a:rPr>
            <a:t>19.2</a:t>
          </a:r>
          <a:r>
            <a:rPr kumimoji="1" lang="ja-JP" altLang="en-US" sz="1000">
              <a:latin typeface="ＭＳ Ｐゴシック"/>
            </a:rPr>
            <a:t>％となり、類似団体平均の</a:t>
          </a:r>
          <a:r>
            <a:rPr kumimoji="1" lang="en-US" altLang="ja-JP" sz="1000">
              <a:latin typeface="ＭＳ Ｐゴシック"/>
            </a:rPr>
            <a:t>14.0</a:t>
          </a:r>
          <a:r>
            <a:rPr kumimoji="1" lang="ja-JP" altLang="en-US" sz="1000">
              <a:latin typeface="ＭＳ Ｐゴシック"/>
            </a:rPr>
            <a:t>％を</a:t>
          </a:r>
          <a:r>
            <a:rPr kumimoji="1" lang="en-US" altLang="ja-JP" sz="1000">
              <a:latin typeface="ＭＳ Ｐゴシック"/>
            </a:rPr>
            <a:t>5.2</a:t>
          </a:r>
          <a:r>
            <a:rPr kumimoji="1" lang="ja-JP" altLang="en-US" sz="1000">
              <a:latin typeface="ＭＳ Ｐゴシック"/>
            </a:rPr>
            <a:t>ポイント上回った。</a:t>
          </a:r>
          <a:endParaRPr kumimoji="1" lang="en-US" altLang="ja-JP" sz="1000">
            <a:latin typeface="ＭＳ Ｐゴシック"/>
          </a:endParaRPr>
        </a:p>
        <a:p>
          <a:r>
            <a:rPr kumimoji="1" lang="ja-JP" altLang="en-US" sz="1000">
              <a:latin typeface="ＭＳ Ｐゴシック"/>
            </a:rPr>
            <a:t>　今後においても医療費関連特別会計への繰出金は増加傾向にあると見込まれるが、全体的な事業の見直しを行い、各種特別会計に対する繰出金の圧縮を図りたい考えである。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46990</xdr:rowOff>
    </xdr:to>
    <xdr:cxnSp macro="">
      <xdr:nvCxnSpPr>
        <xdr:cNvPr id="245" name="直線コネクタ 244"/>
        <xdr:cNvCxnSpPr/>
      </xdr:nvCxnSpPr>
      <xdr:spPr>
        <a:xfrm>
          <a:off x="15671800" y="1014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31750</xdr:rowOff>
    </xdr:to>
    <xdr:cxnSp macro="">
      <xdr:nvCxnSpPr>
        <xdr:cNvPr id="248" name="直線コネクタ 247"/>
        <xdr:cNvCxnSpPr/>
      </xdr:nvCxnSpPr>
      <xdr:spPr>
        <a:xfrm>
          <a:off x="14782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157480</xdr:rowOff>
    </xdr:to>
    <xdr:cxnSp macro="">
      <xdr:nvCxnSpPr>
        <xdr:cNvPr id="251" name="直線コネクタ 250"/>
        <xdr:cNvCxnSpPr/>
      </xdr:nvCxnSpPr>
      <xdr:spPr>
        <a:xfrm>
          <a:off x="13893800" y="9903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27940</xdr:rowOff>
    </xdr:to>
    <xdr:cxnSp macro="">
      <xdr:nvCxnSpPr>
        <xdr:cNvPr id="254" name="直線コネクタ 253"/>
        <xdr:cNvCxnSpPr/>
      </xdr:nvCxnSpPr>
      <xdr:spPr>
        <a:xfrm flipV="1">
          <a:off x="13004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64" name="円/楕円 263"/>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65"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6" name="円/楕円 265"/>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67" name="テキスト ボックス 266"/>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68" name="円/楕円 267"/>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69" name="テキスト ボックス 268"/>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0" name="円/楕円 26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1" name="テキスト ボックス 27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2" name="円/楕円 271"/>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3" name="テキスト ボックス 272"/>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補助費等の経常収支比率については、類似団体平均を上回る状況が続いていたが、年々数値は改善し、平成</a:t>
          </a:r>
          <a:r>
            <a:rPr kumimoji="1" lang="en-US" altLang="ja-JP" sz="1000">
              <a:latin typeface="ＭＳ Ｐゴシック"/>
            </a:rPr>
            <a:t>22</a:t>
          </a:r>
          <a:r>
            <a:rPr kumimoji="1" lang="ja-JP" altLang="en-US" sz="1000">
              <a:latin typeface="ＭＳ Ｐゴシック"/>
            </a:rPr>
            <a:t>年度以降は類似団体を下回っている。平成</a:t>
          </a:r>
          <a:r>
            <a:rPr kumimoji="1" lang="en-US" altLang="ja-JP" sz="1000">
              <a:latin typeface="ＭＳ Ｐゴシック"/>
            </a:rPr>
            <a:t>25</a:t>
          </a:r>
          <a:r>
            <a:rPr kumimoji="1" lang="ja-JP" altLang="en-US" sz="1000">
              <a:latin typeface="ＭＳ Ｐゴシック"/>
            </a:rPr>
            <a:t>年度においては前年度対比</a:t>
          </a:r>
          <a:r>
            <a:rPr kumimoji="1" lang="en-US" altLang="ja-JP" sz="1000">
              <a:latin typeface="ＭＳ Ｐゴシック"/>
            </a:rPr>
            <a:t>0.4</a:t>
          </a:r>
          <a:r>
            <a:rPr kumimoji="1" lang="ja-JP" altLang="en-US" sz="1000">
              <a:latin typeface="ＭＳ Ｐゴシック"/>
            </a:rPr>
            <a:t>ポイント減少し、</a:t>
          </a:r>
          <a:r>
            <a:rPr kumimoji="1" lang="en-US" altLang="ja-JP" sz="1000">
              <a:latin typeface="ＭＳ Ｐゴシック"/>
            </a:rPr>
            <a:t>11.1</a:t>
          </a:r>
          <a:r>
            <a:rPr kumimoji="1" lang="ja-JP" altLang="en-US" sz="1000">
              <a:latin typeface="ＭＳ Ｐゴシック"/>
            </a:rPr>
            <a:t>％となったところであるが、その主要因としては一部事務組合に対するし尿処理負担金が減少したためである。本町の場合は上記し尿処理の他、葬祭、消防、ごみ処理等といった業務を一部事務組合で行っていることから、一部事務組合への負担金が補助費全体の</a:t>
          </a:r>
          <a:r>
            <a:rPr kumimoji="1" lang="en-US" altLang="ja-JP" sz="1000">
              <a:latin typeface="ＭＳ Ｐゴシック"/>
            </a:rPr>
            <a:t>8</a:t>
          </a:r>
          <a:r>
            <a:rPr kumimoji="1" lang="ja-JP" altLang="en-US" sz="1000">
              <a:latin typeface="ＭＳ Ｐゴシック"/>
            </a:rPr>
            <a:t>割以上を占めており</a:t>
          </a:r>
          <a:r>
            <a:rPr kumimoji="1" lang="en-US" altLang="ja-JP" sz="1000">
              <a:latin typeface="ＭＳ Ｐゴシック"/>
            </a:rPr>
            <a:t>(</a:t>
          </a:r>
          <a:r>
            <a:rPr kumimoji="1" lang="ja-JP" altLang="en-US" sz="1000">
              <a:latin typeface="ＭＳ Ｐゴシック"/>
            </a:rPr>
            <a:t>経常的なものに限る）、負担額も大きくなっている。</a:t>
          </a:r>
          <a:endParaRPr kumimoji="1" lang="en-US" altLang="ja-JP" sz="1000">
            <a:latin typeface="ＭＳ Ｐゴシック"/>
          </a:endParaRPr>
        </a:p>
        <a:p>
          <a:r>
            <a:rPr kumimoji="1" lang="ja-JP" altLang="en-US" sz="1000">
              <a:latin typeface="ＭＳ Ｐゴシック"/>
            </a:rPr>
            <a:t>　今後においては負担金のさらなる削減に努めるとともに、各種団体の運営費補助金の見直しなども図りながら補助費等の削減に努め、経常収支比率の改善を図る。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146050</xdr:rowOff>
    </xdr:to>
    <xdr:cxnSp macro="">
      <xdr:nvCxnSpPr>
        <xdr:cNvPr id="306" name="直線コネクタ 305"/>
        <xdr:cNvCxnSpPr/>
      </xdr:nvCxnSpPr>
      <xdr:spPr>
        <a:xfrm flipV="1">
          <a:off x="15671800" y="611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146050</xdr:rowOff>
    </xdr:to>
    <xdr:cxnSp macro="">
      <xdr:nvCxnSpPr>
        <xdr:cNvPr id="309" name="直線コネクタ 308"/>
        <xdr:cNvCxnSpPr/>
      </xdr:nvCxnSpPr>
      <xdr:spPr>
        <a:xfrm>
          <a:off x="14782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5080</xdr:rowOff>
    </xdr:to>
    <xdr:cxnSp macro="">
      <xdr:nvCxnSpPr>
        <xdr:cNvPr id="312" name="直線コネクタ 311"/>
        <xdr:cNvCxnSpPr/>
      </xdr:nvCxnSpPr>
      <xdr:spPr>
        <a:xfrm flipV="1">
          <a:off x="13893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xdr:rowOff>
    </xdr:from>
    <xdr:to>
      <xdr:col>20</xdr:col>
      <xdr:colOff>158750</xdr:colOff>
      <xdr:row>36</xdr:row>
      <xdr:rowOff>142240</xdr:rowOff>
    </xdr:to>
    <xdr:cxnSp macro="">
      <xdr:nvCxnSpPr>
        <xdr:cNvPr id="315" name="直線コネクタ 314"/>
        <xdr:cNvCxnSpPr/>
      </xdr:nvCxnSpPr>
      <xdr:spPr>
        <a:xfrm flipV="1">
          <a:off x="13004800" y="6177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5" name="円/楕円 324"/>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6"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27" name="円/楕円 326"/>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28" name="テキスト ボックス 327"/>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9" name="円/楕円 328"/>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0" name="テキスト ボックス 32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125730</xdr:rowOff>
    </xdr:from>
    <xdr:to>
      <xdr:col>20</xdr:col>
      <xdr:colOff>209550</xdr:colOff>
      <xdr:row>36</xdr:row>
      <xdr:rowOff>55880</xdr:rowOff>
    </xdr:to>
    <xdr:sp macro="" textlink="">
      <xdr:nvSpPr>
        <xdr:cNvPr id="331" name="円/楕円 330"/>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66057</xdr:rowOff>
    </xdr:from>
    <xdr:ext cx="762000" cy="259045"/>
    <xdr:sp macro="" textlink="">
      <xdr:nvSpPr>
        <xdr:cNvPr id="332" name="テキスト ボックス 331"/>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33" name="円/楕円 332"/>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34" name="テキスト ボックス 333"/>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公債費の経常収支比率については、以前より起債抑制策を図ってきたことなどから類似団体を</a:t>
          </a:r>
          <a:r>
            <a:rPr kumimoji="1" lang="en-US" altLang="ja-JP" sz="1050">
              <a:latin typeface="ＭＳ Ｐゴシック"/>
            </a:rPr>
            <a:t>1.8</a:t>
          </a:r>
          <a:r>
            <a:rPr kumimoji="1" lang="ja-JP" altLang="en-US" sz="1050">
              <a:latin typeface="ＭＳ Ｐゴシック"/>
            </a:rPr>
            <a:t>ポイント下回る</a:t>
          </a:r>
          <a:r>
            <a:rPr kumimoji="1" lang="en-US" altLang="ja-JP" sz="1050">
              <a:latin typeface="ＭＳ Ｐゴシック"/>
            </a:rPr>
            <a:t>12.8</a:t>
          </a:r>
          <a:r>
            <a:rPr kumimoji="1" lang="ja-JP" altLang="en-US" sz="1050">
              <a:latin typeface="ＭＳ Ｐゴシック"/>
            </a:rPr>
            <a:t>％となっている。しかしながら、公債費に準ずる費用（一部事務組合負担金や公営企業などの繰出金に含まれる公債費）まで含めた公債費については、人口</a:t>
          </a:r>
          <a:r>
            <a:rPr kumimoji="1" lang="en-US" altLang="ja-JP" sz="1050">
              <a:latin typeface="ＭＳ Ｐゴシック"/>
            </a:rPr>
            <a:t>1</a:t>
          </a:r>
          <a:r>
            <a:rPr kumimoji="1" lang="ja-JP" altLang="en-US" sz="1050">
              <a:latin typeface="ＭＳ Ｐゴシック"/>
            </a:rPr>
            <a:t>人当たり決算額としては</a:t>
          </a:r>
          <a:r>
            <a:rPr kumimoji="1" lang="en-US" altLang="ja-JP" sz="1050">
              <a:latin typeface="ＭＳ Ｐゴシック"/>
            </a:rPr>
            <a:t>16,445</a:t>
          </a:r>
          <a:r>
            <a:rPr kumimoji="1" lang="ja-JP" altLang="en-US" sz="1050">
              <a:latin typeface="ＭＳ Ｐゴシック"/>
            </a:rPr>
            <a:t>円と類似団体を</a:t>
          </a:r>
          <a:r>
            <a:rPr kumimoji="1" lang="en-US" altLang="ja-JP" sz="1050">
              <a:latin typeface="ＭＳ Ｐゴシック"/>
            </a:rPr>
            <a:t>1,482</a:t>
          </a:r>
          <a:r>
            <a:rPr kumimoji="1" lang="ja-JP" altLang="en-US" sz="1050">
              <a:latin typeface="ＭＳ Ｐゴシック"/>
            </a:rPr>
            <a:t>円、率にして</a:t>
          </a:r>
          <a:r>
            <a:rPr kumimoji="1" lang="en-US" altLang="ja-JP" sz="1050">
              <a:latin typeface="ＭＳ Ｐゴシック"/>
            </a:rPr>
            <a:t>9.9</a:t>
          </a:r>
          <a:r>
            <a:rPr kumimoji="1" lang="ja-JP" altLang="en-US" sz="1050">
              <a:latin typeface="ＭＳ Ｐゴシック"/>
            </a:rPr>
            <a:t>％上回っている。これは、主に下水道事業や宅地造成事業などの公営企業債に充てる繰出金が類似団体より大きいためである。</a:t>
          </a:r>
          <a:endParaRPr kumimoji="1" lang="en-US" altLang="ja-JP" sz="1050">
            <a:latin typeface="ＭＳ Ｐゴシック"/>
          </a:endParaRPr>
        </a:p>
        <a:p>
          <a:r>
            <a:rPr kumimoji="1" lang="ja-JP" altLang="en-US" sz="1050">
              <a:latin typeface="ＭＳ Ｐゴシック"/>
            </a:rPr>
            <a:t>　今後においては事業の厳選により起債額の抑制を図るとともに、下水道使用料の定期的な見直しや企業誘致の実現などにより普通会計からの繰出金の削減を図り、公債費経常収支比率のさらなる改善を図る。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5842</xdr:rowOff>
    </xdr:to>
    <xdr:cxnSp macro="">
      <xdr:nvCxnSpPr>
        <xdr:cNvPr id="364" name="直線コネクタ 363"/>
        <xdr:cNvCxnSpPr/>
      </xdr:nvCxnSpPr>
      <xdr:spPr>
        <a:xfrm flipV="1">
          <a:off x="3987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19558</xdr:rowOff>
    </xdr:to>
    <xdr:cxnSp macro="">
      <xdr:nvCxnSpPr>
        <xdr:cNvPr id="367" name="直線コネクタ 366"/>
        <xdr:cNvCxnSpPr/>
      </xdr:nvCxnSpPr>
      <xdr:spPr>
        <a:xfrm flipV="1">
          <a:off x="3098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19558</xdr:rowOff>
    </xdr:to>
    <xdr:cxnSp macro="">
      <xdr:nvCxnSpPr>
        <xdr:cNvPr id="370" name="直線コネクタ 369"/>
        <xdr:cNvCxnSpPr/>
      </xdr:nvCxnSpPr>
      <xdr:spPr>
        <a:xfrm>
          <a:off x="2209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168148</xdr:rowOff>
    </xdr:to>
    <xdr:cxnSp macro="">
      <xdr:nvCxnSpPr>
        <xdr:cNvPr id="373" name="直線コネクタ 372"/>
        <xdr:cNvCxnSpPr/>
      </xdr:nvCxnSpPr>
      <xdr:spPr>
        <a:xfrm flipV="1">
          <a:off x="1320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3" name="円/楕円 382"/>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4"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5" name="円/楕円 384"/>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6" name="テキスト ボックス 385"/>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87" name="円/楕円 386"/>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88" name="テキスト ボックス 387"/>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89" name="円/楕円 388"/>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0" name="テキスト ボックス 389"/>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1" name="円/楕円 390"/>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2" name="テキスト ボックス 391"/>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公債費以外の経常収支比率については、前年度比で</a:t>
          </a:r>
          <a:r>
            <a:rPr kumimoji="1" lang="en-US" altLang="ja-JP" sz="1300">
              <a:latin typeface="ＭＳ Ｐゴシック"/>
            </a:rPr>
            <a:t>0.8</a:t>
          </a:r>
          <a:r>
            <a:rPr kumimoji="1" lang="ja-JP" altLang="en-US" sz="1300">
              <a:latin typeface="ＭＳ Ｐゴシック"/>
            </a:rPr>
            <a:t>ポイント改善し</a:t>
          </a:r>
          <a:r>
            <a:rPr kumimoji="1" lang="en-US" altLang="ja-JP" sz="1300">
              <a:latin typeface="ＭＳ Ｐゴシック"/>
            </a:rPr>
            <a:t>72.2</a:t>
          </a:r>
          <a:r>
            <a:rPr kumimoji="1" lang="ja-JP" altLang="en-US" sz="1300">
              <a:latin typeface="ＭＳ Ｐゴシック"/>
            </a:rPr>
            <a:t>％となり、類似団体平均を</a:t>
          </a:r>
          <a:r>
            <a:rPr kumimoji="1" lang="en-US" altLang="ja-JP" sz="1300">
              <a:latin typeface="ＭＳ Ｐゴシック"/>
            </a:rPr>
            <a:t>0.4</a:t>
          </a:r>
          <a:r>
            <a:rPr kumimoji="1" lang="ja-JP" altLang="en-US" sz="1300">
              <a:latin typeface="ＭＳ Ｐゴシック"/>
            </a:rPr>
            <a:t>ポイント下回った。公債費及び公債費以外においても類似団体の平均を下回ったことから、今後も行財政改革を継続し、経常収支比率の更なる改善を図っていく。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12700</xdr:rowOff>
    </xdr:to>
    <xdr:cxnSp macro="">
      <xdr:nvCxnSpPr>
        <xdr:cNvPr id="425" name="直線コネクタ 424"/>
        <xdr:cNvCxnSpPr/>
      </xdr:nvCxnSpPr>
      <xdr:spPr>
        <a:xfrm flipV="1">
          <a:off x="15671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12700</xdr:rowOff>
    </xdr:to>
    <xdr:cxnSp macro="">
      <xdr:nvCxnSpPr>
        <xdr:cNvPr id="428" name="直線コネクタ 427"/>
        <xdr:cNvCxnSpPr/>
      </xdr:nvCxnSpPr>
      <xdr:spPr>
        <a:xfrm>
          <a:off x="14782800" y="13374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78</xdr:row>
      <xdr:rowOff>1270</xdr:rowOff>
    </xdr:to>
    <xdr:cxnSp macro="">
      <xdr:nvCxnSpPr>
        <xdr:cNvPr id="431" name="直線コネクタ 430"/>
        <xdr:cNvCxnSpPr/>
      </xdr:nvCxnSpPr>
      <xdr:spPr>
        <a:xfrm>
          <a:off x="13893800" y="132029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165100</xdr:rowOff>
    </xdr:to>
    <xdr:cxnSp macro="">
      <xdr:nvCxnSpPr>
        <xdr:cNvPr id="434" name="直線コネクタ 433"/>
        <xdr:cNvCxnSpPr/>
      </xdr:nvCxnSpPr>
      <xdr:spPr>
        <a:xfrm flipV="1">
          <a:off x="13004800" y="132029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4" name="円/楕円 443"/>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119397</xdr:rowOff>
    </xdr:from>
    <xdr:ext cx="762000" cy="259045"/>
    <xdr:sp macro="" textlink="">
      <xdr:nvSpPr>
        <xdr:cNvPr id="445" name="公債費以外該当値テキスト"/>
        <xdr:cNvSpPr txBox="1"/>
      </xdr:nvSpPr>
      <xdr:spPr>
        <a:xfrm>
          <a:off x="16598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6" name="円/楕円 445"/>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7" name="テキスト ボックス 446"/>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48" name="円/楕円 447"/>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49" name="テキスト ボックス 448"/>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0" name="円/楕円 449"/>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51" name="テキスト ボックス 45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114300</xdr:rowOff>
    </xdr:from>
    <xdr:to>
      <xdr:col>19</xdr:col>
      <xdr:colOff>6350</xdr:colOff>
      <xdr:row>78</xdr:row>
      <xdr:rowOff>44450</xdr:rowOff>
    </xdr:to>
    <xdr:sp macro="" textlink="">
      <xdr:nvSpPr>
        <xdr:cNvPr id="452" name="円/楕円 451"/>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29227</xdr:rowOff>
    </xdr:from>
    <xdr:ext cx="762000" cy="259045"/>
    <xdr:sp macro="" textlink="">
      <xdr:nvSpPr>
        <xdr:cNvPr id="453" name="テキスト ボックス 452"/>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宮城県亘理町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3643</xdr:rowOff>
    </xdr:from>
    <xdr:to>
      <xdr:col>4</xdr:col>
      <xdr:colOff>1117600</xdr:colOff>
      <xdr:row>18</xdr:row>
      <xdr:rowOff>6299</xdr:rowOff>
    </xdr:to>
    <xdr:cxnSp macro="">
      <xdr:nvCxnSpPr>
        <xdr:cNvPr id="52" name="直線コネクタ 51"/>
        <xdr:cNvCxnSpPr/>
      </xdr:nvCxnSpPr>
      <xdr:spPr bwMode="auto">
        <a:xfrm flipV="1">
          <a:off x="5003800" y="3137368"/>
          <a:ext cx="647700" cy="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159870</xdr:rowOff>
    </xdr:from>
    <xdr:ext cx="762000" cy="259045"/>
    <xdr:sp macro="" textlink="">
      <xdr:nvSpPr>
        <xdr:cNvPr id="53" name="人口1人当たり決算額の推移平均値テキスト130"/>
        <xdr:cNvSpPr txBox="1"/>
      </xdr:nvSpPr>
      <xdr:spPr>
        <a:xfrm>
          <a:off x="5740400" y="312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6299</xdr:rowOff>
    </xdr:from>
    <xdr:to>
      <xdr:col>4</xdr:col>
      <xdr:colOff>469900</xdr:colOff>
      <xdr:row>18</xdr:row>
      <xdr:rowOff>21049</xdr:rowOff>
    </xdr:to>
    <xdr:cxnSp macro="">
      <xdr:nvCxnSpPr>
        <xdr:cNvPr id="55" name="直線コネクタ 54"/>
        <xdr:cNvCxnSpPr/>
      </xdr:nvCxnSpPr>
      <xdr:spPr bwMode="auto">
        <a:xfrm flipV="1">
          <a:off x="4305300" y="3140024"/>
          <a:ext cx="698500" cy="1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21049</xdr:rowOff>
    </xdr:from>
    <xdr:to>
      <xdr:col>3</xdr:col>
      <xdr:colOff>904875</xdr:colOff>
      <xdr:row>18</xdr:row>
      <xdr:rowOff>82075</xdr:rowOff>
    </xdr:to>
    <xdr:cxnSp macro="">
      <xdr:nvCxnSpPr>
        <xdr:cNvPr id="58" name="直線コネクタ 57"/>
        <xdr:cNvCxnSpPr/>
      </xdr:nvCxnSpPr>
      <xdr:spPr bwMode="auto">
        <a:xfrm flipV="1">
          <a:off x="3606800" y="3154774"/>
          <a:ext cx="698500" cy="6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72637</xdr:rowOff>
    </xdr:from>
    <xdr:to>
      <xdr:col>3</xdr:col>
      <xdr:colOff>206375</xdr:colOff>
      <xdr:row>18</xdr:row>
      <xdr:rowOff>82075</xdr:rowOff>
    </xdr:to>
    <xdr:cxnSp macro="">
      <xdr:nvCxnSpPr>
        <xdr:cNvPr id="61" name="直線コネクタ 60"/>
        <xdr:cNvCxnSpPr/>
      </xdr:nvCxnSpPr>
      <xdr:spPr bwMode="auto">
        <a:xfrm>
          <a:off x="2908300" y="3206362"/>
          <a:ext cx="698500" cy="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124293</xdr:rowOff>
    </xdr:from>
    <xdr:to>
      <xdr:col>5</xdr:col>
      <xdr:colOff>34925</xdr:colOff>
      <xdr:row>18</xdr:row>
      <xdr:rowOff>54443</xdr:rowOff>
    </xdr:to>
    <xdr:sp macro="" textlink="">
      <xdr:nvSpPr>
        <xdr:cNvPr id="71" name="円/楕円 70"/>
        <xdr:cNvSpPr/>
      </xdr:nvSpPr>
      <xdr:spPr bwMode="auto">
        <a:xfrm>
          <a:off x="5600700" y="308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140820</xdr:rowOff>
    </xdr:from>
    <xdr:ext cx="762000" cy="259045"/>
    <xdr:sp macro="" textlink="">
      <xdr:nvSpPr>
        <xdr:cNvPr id="72" name="人口1人当たり決算額の推移該当値テキスト130"/>
        <xdr:cNvSpPr txBox="1"/>
      </xdr:nvSpPr>
      <xdr:spPr>
        <a:xfrm>
          <a:off x="5740400" y="293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126949</xdr:rowOff>
    </xdr:from>
    <xdr:to>
      <xdr:col>4</xdr:col>
      <xdr:colOff>520700</xdr:colOff>
      <xdr:row>18</xdr:row>
      <xdr:rowOff>57099</xdr:rowOff>
    </xdr:to>
    <xdr:sp macro="" textlink="">
      <xdr:nvSpPr>
        <xdr:cNvPr id="73" name="円/楕円 72"/>
        <xdr:cNvSpPr/>
      </xdr:nvSpPr>
      <xdr:spPr bwMode="auto">
        <a:xfrm>
          <a:off x="49530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67276</xdr:rowOff>
    </xdr:from>
    <xdr:ext cx="736600" cy="259045"/>
    <xdr:sp macro="" textlink="">
      <xdr:nvSpPr>
        <xdr:cNvPr id="74" name="テキスト ボックス 73"/>
        <xdr:cNvSpPr txBox="1"/>
      </xdr:nvSpPr>
      <xdr:spPr>
        <a:xfrm>
          <a:off x="4622800" y="285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141699</xdr:rowOff>
    </xdr:from>
    <xdr:to>
      <xdr:col>3</xdr:col>
      <xdr:colOff>955675</xdr:colOff>
      <xdr:row>18</xdr:row>
      <xdr:rowOff>71849</xdr:rowOff>
    </xdr:to>
    <xdr:sp macro="" textlink="">
      <xdr:nvSpPr>
        <xdr:cNvPr id="75" name="円/楕円 74"/>
        <xdr:cNvSpPr/>
      </xdr:nvSpPr>
      <xdr:spPr bwMode="auto">
        <a:xfrm>
          <a:off x="4254500" y="310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56626</xdr:rowOff>
    </xdr:from>
    <xdr:ext cx="762000" cy="259045"/>
    <xdr:sp macro="" textlink="">
      <xdr:nvSpPr>
        <xdr:cNvPr id="76" name="テキスト ボックス 75"/>
        <xdr:cNvSpPr txBox="1"/>
      </xdr:nvSpPr>
      <xdr:spPr>
        <a:xfrm>
          <a:off x="3924300" y="31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31275</xdr:rowOff>
    </xdr:from>
    <xdr:to>
      <xdr:col>3</xdr:col>
      <xdr:colOff>257175</xdr:colOff>
      <xdr:row>18</xdr:row>
      <xdr:rowOff>132875</xdr:rowOff>
    </xdr:to>
    <xdr:sp macro="" textlink="">
      <xdr:nvSpPr>
        <xdr:cNvPr id="77" name="円/楕円 76"/>
        <xdr:cNvSpPr/>
      </xdr:nvSpPr>
      <xdr:spPr bwMode="auto">
        <a:xfrm>
          <a:off x="3556000" y="316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117652</xdr:rowOff>
    </xdr:from>
    <xdr:ext cx="762000" cy="259045"/>
    <xdr:sp macro="" textlink="">
      <xdr:nvSpPr>
        <xdr:cNvPr id="78" name="テキスト ボックス 77"/>
        <xdr:cNvSpPr txBox="1"/>
      </xdr:nvSpPr>
      <xdr:spPr>
        <a:xfrm>
          <a:off x="3225800" y="32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21837</xdr:rowOff>
    </xdr:from>
    <xdr:to>
      <xdr:col>2</xdr:col>
      <xdr:colOff>692150</xdr:colOff>
      <xdr:row>18</xdr:row>
      <xdr:rowOff>123437</xdr:rowOff>
    </xdr:to>
    <xdr:sp macro="" textlink="">
      <xdr:nvSpPr>
        <xdr:cNvPr id="79" name="円/楕円 78"/>
        <xdr:cNvSpPr/>
      </xdr:nvSpPr>
      <xdr:spPr bwMode="auto">
        <a:xfrm>
          <a:off x="2857500" y="315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108214</xdr:rowOff>
    </xdr:from>
    <xdr:ext cx="762000" cy="259045"/>
    <xdr:sp macro="" textlink="">
      <xdr:nvSpPr>
        <xdr:cNvPr id="80" name="テキスト ボックス 79"/>
        <xdr:cNvSpPr txBox="1"/>
      </xdr:nvSpPr>
      <xdr:spPr>
        <a:xfrm>
          <a:off x="2527300" y="32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219526</xdr:rowOff>
    </xdr:from>
    <xdr:to>
      <xdr:col>4</xdr:col>
      <xdr:colOff>1117600</xdr:colOff>
      <xdr:row>35</xdr:row>
      <xdr:rowOff>251873</xdr:rowOff>
    </xdr:to>
    <xdr:cxnSp macro="">
      <xdr:nvCxnSpPr>
        <xdr:cNvPr id="113" name="直線コネクタ 112"/>
        <xdr:cNvCxnSpPr/>
      </xdr:nvCxnSpPr>
      <xdr:spPr bwMode="auto">
        <a:xfrm>
          <a:off x="5003800" y="6829876"/>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236650</xdr:rowOff>
    </xdr:from>
    <xdr:ext cx="762000" cy="259045"/>
    <xdr:sp macro="" textlink="">
      <xdr:nvSpPr>
        <xdr:cNvPr id="114" name="人口1人当たり決算額の推移平均値テキスト445"/>
        <xdr:cNvSpPr txBox="1"/>
      </xdr:nvSpPr>
      <xdr:spPr>
        <a:xfrm>
          <a:off x="5740400" y="6847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219526</xdr:rowOff>
    </xdr:from>
    <xdr:to>
      <xdr:col>4</xdr:col>
      <xdr:colOff>469900</xdr:colOff>
      <xdr:row>35</xdr:row>
      <xdr:rowOff>221564</xdr:rowOff>
    </xdr:to>
    <xdr:cxnSp macro="">
      <xdr:nvCxnSpPr>
        <xdr:cNvPr id="116" name="直線コネクタ 115"/>
        <xdr:cNvCxnSpPr/>
      </xdr:nvCxnSpPr>
      <xdr:spPr bwMode="auto">
        <a:xfrm flipV="1">
          <a:off x="4305300" y="6829876"/>
          <a:ext cx="698500" cy="2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221564</xdr:rowOff>
    </xdr:from>
    <xdr:to>
      <xdr:col>3</xdr:col>
      <xdr:colOff>904875</xdr:colOff>
      <xdr:row>35</xdr:row>
      <xdr:rowOff>258083</xdr:rowOff>
    </xdr:to>
    <xdr:cxnSp macro="">
      <xdr:nvCxnSpPr>
        <xdr:cNvPr id="119" name="直線コネクタ 118"/>
        <xdr:cNvCxnSpPr/>
      </xdr:nvCxnSpPr>
      <xdr:spPr bwMode="auto">
        <a:xfrm flipV="1">
          <a:off x="3606800" y="6831914"/>
          <a:ext cx="698500" cy="3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241909</xdr:rowOff>
    </xdr:from>
    <xdr:to>
      <xdr:col>3</xdr:col>
      <xdr:colOff>206375</xdr:colOff>
      <xdr:row>35</xdr:row>
      <xdr:rowOff>258083</xdr:rowOff>
    </xdr:to>
    <xdr:cxnSp macro="">
      <xdr:nvCxnSpPr>
        <xdr:cNvPr id="122" name="直線コネクタ 121"/>
        <xdr:cNvCxnSpPr/>
      </xdr:nvCxnSpPr>
      <xdr:spPr bwMode="auto">
        <a:xfrm>
          <a:off x="2908300" y="6852259"/>
          <a:ext cx="698500" cy="1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201073</xdr:rowOff>
    </xdr:from>
    <xdr:to>
      <xdr:col>5</xdr:col>
      <xdr:colOff>34925</xdr:colOff>
      <xdr:row>35</xdr:row>
      <xdr:rowOff>302673</xdr:rowOff>
    </xdr:to>
    <xdr:sp macro="" textlink="">
      <xdr:nvSpPr>
        <xdr:cNvPr id="132" name="円/楕円 131"/>
        <xdr:cNvSpPr/>
      </xdr:nvSpPr>
      <xdr:spPr bwMode="auto">
        <a:xfrm>
          <a:off x="5600700" y="681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46150</xdr:rowOff>
    </xdr:from>
    <xdr:ext cx="762000" cy="259045"/>
    <xdr:sp macro="" textlink="">
      <xdr:nvSpPr>
        <xdr:cNvPr id="133" name="人口1人当たり決算額の推移該当値テキスト445"/>
        <xdr:cNvSpPr txBox="1"/>
      </xdr:nvSpPr>
      <xdr:spPr>
        <a:xfrm>
          <a:off x="5740400" y="66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168726</xdr:rowOff>
    </xdr:from>
    <xdr:to>
      <xdr:col>4</xdr:col>
      <xdr:colOff>520700</xdr:colOff>
      <xdr:row>35</xdr:row>
      <xdr:rowOff>270326</xdr:rowOff>
    </xdr:to>
    <xdr:sp macro="" textlink="">
      <xdr:nvSpPr>
        <xdr:cNvPr id="134" name="円/楕円 133"/>
        <xdr:cNvSpPr/>
      </xdr:nvSpPr>
      <xdr:spPr bwMode="auto">
        <a:xfrm>
          <a:off x="4953000" y="677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280503</xdr:rowOff>
    </xdr:from>
    <xdr:ext cx="736600" cy="259045"/>
    <xdr:sp macro="" textlink="">
      <xdr:nvSpPr>
        <xdr:cNvPr id="135" name="テキスト ボックス 134"/>
        <xdr:cNvSpPr txBox="1"/>
      </xdr:nvSpPr>
      <xdr:spPr>
        <a:xfrm>
          <a:off x="4622800" y="65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170764</xdr:rowOff>
    </xdr:from>
    <xdr:to>
      <xdr:col>3</xdr:col>
      <xdr:colOff>955675</xdr:colOff>
      <xdr:row>35</xdr:row>
      <xdr:rowOff>272364</xdr:rowOff>
    </xdr:to>
    <xdr:sp macro="" textlink="">
      <xdr:nvSpPr>
        <xdr:cNvPr id="136" name="円/楕円 135"/>
        <xdr:cNvSpPr/>
      </xdr:nvSpPr>
      <xdr:spPr bwMode="auto">
        <a:xfrm>
          <a:off x="42545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282541</xdr:rowOff>
    </xdr:from>
    <xdr:ext cx="762000" cy="259045"/>
    <xdr:sp macro="" textlink="">
      <xdr:nvSpPr>
        <xdr:cNvPr id="137" name="テキスト ボックス 136"/>
        <xdr:cNvSpPr txBox="1"/>
      </xdr:nvSpPr>
      <xdr:spPr>
        <a:xfrm>
          <a:off x="3924300" y="65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207283</xdr:rowOff>
    </xdr:from>
    <xdr:to>
      <xdr:col>3</xdr:col>
      <xdr:colOff>257175</xdr:colOff>
      <xdr:row>35</xdr:row>
      <xdr:rowOff>308883</xdr:rowOff>
    </xdr:to>
    <xdr:sp macro="" textlink="">
      <xdr:nvSpPr>
        <xdr:cNvPr id="138" name="円/楕円 137"/>
        <xdr:cNvSpPr/>
      </xdr:nvSpPr>
      <xdr:spPr bwMode="auto">
        <a:xfrm>
          <a:off x="3556000" y="681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293660</xdr:rowOff>
    </xdr:from>
    <xdr:ext cx="762000" cy="259045"/>
    <xdr:sp macro="" textlink="">
      <xdr:nvSpPr>
        <xdr:cNvPr id="139" name="テキスト ボックス 138"/>
        <xdr:cNvSpPr txBox="1"/>
      </xdr:nvSpPr>
      <xdr:spPr>
        <a:xfrm>
          <a:off x="3225800" y="690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191109</xdr:rowOff>
    </xdr:from>
    <xdr:to>
      <xdr:col>2</xdr:col>
      <xdr:colOff>692150</xdr:colOff>
      <xdr:row>35</xdr:row>
      <xdr:rowOff>292709</xdr:rowOff>
    </xdr:to>
    <xdr:sp macro="" textlink="">
      <xdr:nvSpPr>
        <xdr:cNvPr id="140" name="円/楕円 139"/>
        <xdr:cNvSpPr/>
      </xdr:nvSpPr>
      <xdr:spPr bwMode="auto">
        <a:xfrm>
          <a:off x="2857500" y="680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277486</xdr:rowOff>
    </xdr:from>
    <xdr:ext cx="762000" cy="259045"/>
    <xdr:sp macro="" textlink="">
      <xdr:nvSpPr>
        <xdr:cNvPr id="141" name="テキスト ボックス 140"/>
        <xdr:cNvSpPr txBox="1"/>
      </xdr:nvSpPr>
      <xdr:spPr>
        <a:xfrm>
          <a:off x="2527300" y="688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本町の決算については、平成</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年度からの三位一体改革以降、歳入における地方交付税等の減及び歳出における扶助費等義務的経費の増などから厳しい財政運営が続き、財源不足を財政調整基金の取り崩しにより対応してきたところである。しかしながら、行財政改革における人件費等の削減や普通建設事業費の大幅な削減などにより、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年度以降は実質単年度収支、財政調整基金残高の</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標準財政規模比年々改善してきている状況である。また、平成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年度以降においては、東日本大震災による復旧・復興事業が多額に上っているものの、通常事業費の大幅な削減等により全体的に数値が大きく改善し、特に平成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は財政調整基金残高が大幅に増加している。今後においては、単独事業として実施せざるを得ない復旧・復興事業が多額に上ると思われるが、可能な限り事業の精査を行い、健全財政の維持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連結実質赤字比率に係る赤字・黒字の標準財政規模比については、本町においては全会計で黒字を維持していることからすべて整数での表記となっている。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全体の黒字額の標準財政規模比については、分析を開始した平成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年度以降増減を繰り返し、毎年度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％の範囲内で推移してきたところである。しかしながら、平成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年度以降においては、特に一般会計において震災の影響による通常事業費の減少及び予算規模の増大に伴う各種事業剰余金の増加などにより実質収支比率が大きく増加している。平成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年度においては、上記要因の他に繰越予算において多額の決算剰余金が発生したことから一般会計の黒字が増大し、標準財政規模比が</a:t>
          </a:r>
          <a:r>
            <a:rPr kumimoji="1" lang="en-US" altLang="ja-JP" sz="1400">
              <a:latin typeface="ＭＳ ゴシック" pitchFamily="49" charset="-128"/>
              <a:ea typeface="ＭＳ ゴシック" pitchFamily="49" charset="-128"/>
            </a:rPr>
            <a:t>18.43</a:t>
          </a:r>
          <a:r>
            <a:rPr kumimoji="1" lang="ja-JP" altLang="en-US" sz="1400">
              <a:latin typeface="ＭＳ ゴシック" pitchFamily="49" charset="-128"/>
              <a:ea typeface="ＭＳ ゴシック" pitchFamily="49" charset="-128"/>
            </a:rPr>
            <a:t>％となったものである。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今後においても東日本大震災の影響により数値が大きく変動する可能性が高いと思われるが、各会計において適切な財源確保策を講じ、さらなる実質収支比率の改善に努めたい。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本町における実質公債費比率については平成</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14.6</a:t>
          </a:r>
          <a:r>
            <a:rPr kumimoji="1" lang="ja-JP" altLang="en-US" sz="1100">
              <a:latin typeface="ＭＳ ゴシック" pitchFamily="49" charset="-128"/>
              <a:ea typeface="ＭＳ ゴシック" pitchFamily="49" charset="-128"/>
            </a:rPr>
            <a:t>％をピークに減少傾向であったが、近年はほぼ横ばいの状態である。構造の内訳をみてみると、普通会計における元利償還金は平成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ピークに減少傾向が続いている。また、組合等が起こした地方債元利償還金に対する負担金についても、組合自体の公債費が減少していることから年々減少している状況である。一方、公営企業債の元利償還金に対する繰入金については、宅地造成事業における繰入が増加したことから全体で</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百万円の増となった。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においては、震災関連事業（災害援護資金貸付金や災害公営住宅整備事業に係る起債など）の地方債借入が増加する見込みであることから、通常事業分の地方債借入を可能な限り抑制し、実質公債費比率の上昇を抑えたい考え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本町における将来負担比率については、年々減少傾向であり、平成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表示となっている。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その内訳をみてみると、将来負担額において一般会計等に係る地方債の現在高が災害援護資金貸付金及び災害公営住宅整備事業に係る地方債借入により前年度対比で</a:t>
          </a:r>
          <a:r>
            <a:rPr kumimoji="1" lang="en-US" altLang="ja-JP" sz="1200">
              <a:latin typeface="ＭＳ ゴシック" pitchFamily="49" charset="-128"/>
              <a:ea typeface="ＭＳ ゴシック" pitchFamily="49" charset="-128"/>
            </a:rPr>
            <a:t>220</a:t>
          </a:r>
          <a:r>
            <a:rPr kumimoji="1" lang="ja-JP" altLang="en-US" sz="1200">
              <a:latin typeface="ＭＳ ゴシック" pitchFamily="49" charset="-128"/>
              <a:ea typeface="ＭＳ ゴシック" pitchFamily="49" charset="-128"/>
            </a:rPr>
            <a:t>百万円増加したところである。一方、公営企業債等繰入見込額については、水道事業及び公共下水道事業における地方債残高が減少していることなどから</a:t>
          </a:r>
          <a:r>
            <a:rPr kumimoji="1" lang="en-US" altLang="ja-JP" sz="1200">
              <a:latin typeface="ＭＳ ゴシック" pitchFamily="49" charset="-128"/>
              <a:ea typeface="ＭＳ ゴシック" pitchFamily="49" charset="-128"/>
            </a:rPr>
            <a:t>442</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充当可能財源等については、充当可能基金について年々増加傾向であったが、特に平成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年度以降においては財政調整基金残高の増加などにより大きく増加している状況である。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以上の要因から将来負担比率の分子が減少し、将来負担比率の改善につながったものである。今後においては、特に工業用地の早期売却を目指し、さらなる将来負担比率の改善に努めていきたい。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53684698</v>
      </c>
      <c r="BO4" s="379"/>
      <c r="BP4" s="379"/>
      <c r="BQ4" s="379"/>
      <c r="BR4" s="379"/>
      <c r="BS4" s="379"/>
      <c r="BT4" s="379"/>
      <c r="BU4" s="380"/>
      <c r="BV4" s="378">
        <v>76208667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18.600000000000001</v>
      </c>
      <c r="CU4" s="554"/>
      <c r="CV4" s="554"/>
      <c r="CW4" s="554"/>
      <c r="CX4" s="554"/>
      <c r="CY4" s="554"/>
      <c r="CZ4" s="554"/>
      <c r="DA4" s="555"/>
      <c r="DB4" s="553">
        <v>6.5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47275037</v>
      </c>
      <c r="BO5" s="384"/>
      <c r="BP5" s="384"/>
      <c r="BQ5" s="384"/>
      <c r="BR5" s="384"/>
      <c r="BS5" s="384"/>
      <c r="BT5" s="384"/>
      <c r="BU5" s="385"/>
      <c r="BV5" s="383">
        <v>67738940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v>
      </c>
      <c r="CU5" s="354"/>
      <c r="CV5" s="354"/>
      <c r="CW5" s="354"/>
      <c r="CX5" s="354"/>
      <c r="CY5" s="354"/>
      <c r="CZ5" s="354"/>
      <c r="DA5" s="355"/>
      <c r="DB5" s="353">
        <v>86.6</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6409661</v>
      </c>
      <c r="BO6" s="384"/>
      <c r="BP6" s="384"/>
      <c r="BQ6" s="384"/>
      <c r="BR6" s="384"/>
      <c r="BS6" s="384"/>
      <c r="BT6" s="384"/>
      <c r="BU6" s="385"/>
      <c r="BV6" s="383">
        <v>8469727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92.4</v>
      </c>
      <c r="CU6" s="528"/>
      <c r="CV6" s="528"/>
      <c r="CW6" s="528"/>
      <c r="CX6" s="528"/>
      <c r="CY6" s="528"/>
      <c r="CZ6" s="528"/>
      <c r="DA6" s="529"/>
      <c r="DB6" s="527">
        <v>95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5092539</v>
      </c>
      <c r="BO7" s="384"/>
      <c r="BP7" s="384"/>
      <c r="BQ7" s="384"/>
      <c r="BR7" s="384"/>
      <c r="BS7" s="384"/>
      <c r="BT7" s="384"/>
      <c r="BU7" s="385"/>
      <c r="BV7" s="383">
        <v>8026868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7096591</v>
      </c>
      <c r="CU7" s="384"/>
      <c r="CV7" s="384"/>
      <c r="CW7" s="384"/>
      <c r="CX7" s="384"/>
      <c r="CY7" s="384"/>
      <c r="CZ7" s="384"/>
      <c r="DA7" s="385"/>
      <c r="DB7" s="383">
        <v>6865339</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1317122</v>
      </c>
      <c r="BO8" s="384"/>
      <c r="BP8" s="384"/>
      <c r="BQ8" s="384"/>
      <c r="BR8" s="384"/>
      <c r="BS8" s="384"/>
      <c r="BT8" s="384"/>
      <c r="BU8" s="385"/>
      <c r="BV8" s="383">
        <v>442859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v>
      </c>
      <c r="CU8" s="491"/>
      <c r="CV8" s="491"/>
      <c r="CW8" s="491"/>
      <c r="CX8" s="491"/>
      <c r="CY8" s="491"/>
      <c r="CZ8" s="491"/>
      <c r="DA8" s="492"/>
      <c r="DB8" s="490">
        <v>0.5</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34845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874263</v>
      </c>
      <c r="BO9" s="384"/>
      <c r="BP9" s="384"/>
      <c r="BQ9" s="384"/>
      <c r="BR9" s="384"/>
      <c r="BS9" s="384"/>
      <c r="BT9" s="384"/>
      <c r="BU9" s="385"/>
      <c r="BV9" s="383">
        <v>-624312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5.0999999999999996</v>
      </c>
      <c r="CU9" s="354"/>
      <c r="CV9" s="354"/>
      <c r="CW9" s="354"/>
      <c r="CX9" s="354"/>
      <c r="CY9" s="354"/>
      <c r="CZ9" s="354"/>
      <c r="DA9" s="355"/>
      <c r="DB9" s="353">
        <v>4.5999999999999996</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35132</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1162</v>
      </c>
      <c r="BO10" s="384"/>
      <c r="BP10" s="384"/>
      <c r="BQ10" s="384"/>
      <c r="BR10" s="384"/>
      <c r="BS10" s="384"/>
      <c r="BT10" s="384"/>
      <c r="BU10" s="385"/>
      <c r="BV10" s="383">
        <v>1271259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5800</v>
      </c>
      <c r="BO11" s="384"/>
      <c r="BP11" s="384"/>
      <c r="BQ11" s="384"/>
      <c r="BR11" s="384"/>
      <c r="BS11" s="384"/>
      <c r="BT11" s="384"/>
      <c r="BU11" s="385"/>
      <c r="BV11" s="383">
        <v>3250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33942</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545527</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33859</v>
      </c>
      <c r="S13" s="483"/>
      <c r="T13" s="483"/>
      <c r="U13" s="483"/>
      <c r="V13" s="484"/>
      <c r="W13" s="470" t="s">
        <v>122</v>
      </c>
      <c r="X13" s="396"/>
      <c r="Y13" s="396"/>
      <c r="Z13" s="396"/>
      <c r="AA13" s="396"/>
      <c r="AB13" s="397"/>
      <c r="AC13" s="359">
        <v>1509</v>
      </c>
      <c r="AD13" s="360"/>
      <c r="AE13" s="360"/>
      <c r="AF13" s="360"/>
      <c r="AG13" s="361"/>
      <c r="AH13" s="359">
        <v>1920</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335698</v>
      </c>
      <c r="BO13" s="384"/>
      <c r="BP13" s="384"/>
      <c r="BQ13" s="384"/>
      <c r="BR13" s="384"/>
      <c r="BS13" s="384"/>
      <c r="BT13" s="384"/>
      <c r="BU13" s="385"/>
      <c r="BV13" s="383">
        <v>650197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33907</v>
      </c>
      <c r="S14" s="483"/>
      <c r="T14" s="483"/>
      <c r="U14" s="483"/>
      <c r="V14" s="484"/>
      <c r="W14" s="485"/>
      <c r="X14" s="399"/>
      <c r="Y14" s="399"/>
      <c r="Z14" s="399"/>
      <c r="AA14" s="399"/>
      <c r="AB14" s="400"/>
      <c r="AC14" s="475">
        <v>9.4</v>
      </c>
      <c r="AD14" s="476"/>
      <c r="AE14" s="476"/>
      <c r="AF14" s="476"/>
      <c r="AG14" s="477"/>
      <c r="AH14" s="475">
        <v>11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t="s">
        <v>119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33824</v>
      </c>
      <c r="S15" s="483"/>
      <c r="T15" s="483"/>
      <c r="U15" s="483"/>
      <c r="V15" s="484"/>
      <c r="W15" s="470" t="s">
        <v>129</v>
      </c>
      <c r="X15" s="396"/>
      <c r="Y15" s="396"/>
      <c r="Z15" s="396"/>
      <c r="AA15" s="396"/>
      <c r="AB15" s="397"/>
      <c r="AC15" s="359">
        <v>4813</v>
      </c>
      <c r="AD15" s="360"/>
      <c r="AE15" s="360"/>
      <c r="AF15" s="360"/>
      <c r="AG15" s="361"/>
      <c r="AH15" s="359">
        <v>5257</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2962689</v>
      </c>
      <c r="BO15" s="379"/>
      <c r="BP15" s="379"/>
      <c r="BQ15" s="379"/>
      <c r="BR15" s="379"/>
      <c r="BS15" s="379"/>
      <c r="BT15" s="379"/>
      <c r="BU15" s="380"/>
      <c r="BV15" s="378">
        <v>2681884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30.1</v>
      </c>
      <c r="AD16" s="476"/>
      <c r="AE16" s="476"/>
      <c r="AF16" s="476"/>
      <c r="AG16" s="477"/>
      <c r="AH16" s="475">
        <v>30.1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5730262</v>
      </c>
      <c r="BO16" s="384"/>
      <c r="BP16" s="384"/>
      <c r="BQ16" s="384"/>
      <c r="BR16" s="384"/>
      <c r="BS16" s="384"/>
      <c r="BT16" s="384"/>
      <c r="BU16" s="385"/>
      <c r="BV16" s="383">
        <v>5544238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9691</v>
      </c>
      <c r="AD17" s="360"/>
      <c r="AE17" s="360"/>
      <c r="AF17" s="360"/>
      <c r="AG17" s="361"/>
      <c r="AH17" s="359">
        <v>10251</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3770349</v>
      </c>
      <c r="BO17" s="384"/>
      <c r="BP17" s="384"/>
      <c r="BQ17" s="384"/>
      <c r="BR17" s="384"/>
      <c r="BS17" s="384"/>
      <c r="BT17" s="384"/>
      <c r="BU17" s="385"/>
      <c r="BV17" s="383">
        <v>3400484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73.209999999999994</v>
      </c>
      <c r="M18" s="446"/>
      <c r="N18" s="446"/>
      <c r="O18" s="446"/>
      <c r="P18" s="446"/>
      <c r="Q18" s="446"/>
      <c r="R18" s="447"/>
      <c r="S18" s="447"/>
      <c r="T18" s="447"/>
      <c r="U18" s="447"/>
      <c r="V18" s="448"/>
      <c r="W18" s="462"/>
      <c r="X18" s="463"/>
      <c r="Y18" s="463"/>
      <c r="Z18" s="463"/>
      <c r="AA18" s="463"/>
      <c r="AB18" s="471"/>
      <c r="AC18" s="347">
        <v>60.5</v>
      </c>
      <c r="AD18" s="348"/>
      <c r="AE18" s="348"/>
      <c r="AF18" s="348"/>
      <c r="AG18" s="449"/>
      <c r="AH18" s="347">
        <v>58.7</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5921541</v>
      </c>
      <c r="BO18" s="384"/>
      <c r="BP18" s="384"/>
      <c r="BQ18" s="384"/>
      <c r="BR18" s="384"/>
      <c r="BS18" s="384"/>
      <c r="BT18" s="384"/>
      <c r="BU18" s="385"/>
      <c r="BV18" s="383">
        <v>5882434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476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17332488</v>
      </c>
      <c r="BO19" s="384"/>
      <c r="BP19" s="384"/>
      <c r="BQ19" s="384"/>
      <c r="BR19" s="384"/>
      <c r="BS19" s="384"/>
      <c r="BT19" s="384"/>
      <c r="BU19" s="385"/>
      <c r="BV19" s="383">
        <v>20199947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10903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9756563</v>
      </c>
      <c r="BO23" s="384"/>
      <c r="BP23" s="384"/>
      <c r="BQ23" s="384"/>
      <c r="BR23" s="384"/>
      <c r="BS23" s="384"/>
      <c r="BT23" s="384"/>
      <c r="BU23" s="385"/>
      <c r="BV23" s="383">
        <v>9536910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7722</v>
      </c>
      <c r="R24" s="360"/>
      <c r="S24" s="360"/>
      <c r="T24" s="360"/>
      <c r="U24" s="360"/>
      <c r="V24" s="361"/>
      <c r="W24" s="425"/>
      <c r="X24" s="416"/>
      <c r="Y24" s="417"/>
      <c r="Z24" s="356" t="s">
        <v>152</v>
      </c>
      <c r="AA24" s="357"/>
      <c r="AB24" s="357"/>
      <c r="AC24" s="357"/>
      <c r="AD24" s="357"/>
      <c r="AE24" s="357"/>
      <c r="AF24" s="357"/>
      <c r="AG24" s="358"/>
      <c r="AH24" s="359">
        <v>283</v>
      </c>
      <c r="AI24" s="360"/>
      <c r="AJ24" s="360"/>
      <c r="AK24" s="360"/>
      <c r="AL24" s="361"/>
      <c r="AM24" s="359">
        <v>771741</v>
      </c>
      <c r="AN24" s="360"/>
      <c r="AO24" s="360"/>
      <c r="AP24" s="360"/>
      <c r="AQ24" s="360"/>
      <c r="AR24" s="361"/>
      <c r="AS24" s="359">
        <v>2727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8985425</v>
      </c>
      <c r="BO24" s="384"/>
      <c r="BP24" s="384"/>
      <c r="BQ24" s="384"/>
      <c r="BR24" s="384"/>
      <c r="BS24" s="384"/>
      <c r="BT24" s="384"/>
      <c r="BU24" s="385"/>
      <c r="BV24" s="383">
        <v>8829387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5940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7209053</v>
      </c>
      <c r="BO25" s="379"/>
      <c r="BP25" s="379"/>
      <c r="BQ25" s="379"/>
      <c r="BR25" s="379"/>
      <c r="BS25" s="379"/>
      <c r="BT25" s="379"/>
      <c r="BU25" s="380"/>
      <c r="BV25" s="378">
        <v>2663182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5310</v>
      </c>
      <c r="R26" s="360"/>
      <c r="S26" s="360"/>
      <c r="T26" s="360"/>
      <c r="U26" s="360"/>
      <c r="V26" s="361"/>
      <c r="W26" s="425"/>
      <c r="X26" s="416"/>
      <c r="Y26" s="417"/>
      <c r="Z26" s="356" t="s">
        <v>158</v>
      </c>
      <c r="AA26" s="436"/>
      <c r="AB26" s="436"/>
      <c r="AC26" s="436"/>
      <c r="AD26" s="436"/>
      <c r="AE26" s="436"/>
      <c r="AF26" s="436"/>
      <c r="AG26" s="437"/>
      <c r="AH26" s="359">
        <v>20</v>
      </c>
      <c r="AI26" s="360"/>
      <c r="AJ26" s="360"/>
      <c r="AK26" s="360"/>
      <c r="AL26" s="361"/>
      <c r="AM26" s="359">
        <v>51960</v>
      </c>
      <c r="AN26" s="360"/>
      <c r="AO26" s="360"/>
      <c r="AP26" s="360"/>
      <c r="AQ26" s="360"/>
      <c r="AR26" s="361"/>
      <c r="AS26" s="359">
        <v>2598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3230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v>3792</v>
      </c>
      <c r="AN27" s="360"/>
      <c r="AO27" s="360"/>
      <c r="AP27" s="360"/>
      <c r="AQ27" s="360"/>
      <c r="AR27" s="361"/>
      <c r="AS27" s="359">
        <v>3792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324269</v>
      </c>
      <c r="BO27" s="387"/>
      <c r="BP27" s="387"/>
      <c r="BQ27" s="387"/>
      <c r="BR27" s="387"/>
      <c r="BS27" s="387"/>
      <c r="BT27" s="387"/>
      <c r="BU27" s="388"/>
      <c r="BV27" s="386">
        <v>319215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2680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4693694</v>
      </c>
      <c r="BO28" s="379"/>
      <c r="BP28" s="379"/>
      <c r="BQ28" s="379"/>
      <c r="BR28" s="379"/>
      <c r="BS28" s="379"/>
      <c r="BT28" s="379"/>
      <c r="BU28" s="380"/>
      <c r="BV28" s="378">
        <v>4857059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16</v>
      </c>
      <c r="M29" s="360"/>
      <c r="N29" s="360"/>
      <c r="O29" s="360"/>
      <c r="P29" s="361"/>
      <c r="Q29" s="359">
        <v>2560</v>
      </c>
      <c r="R29" s="360"/>
      <c r="S29" s="360"/>
      <c r="T29" s="360"/>
      <c r="U29" s="360"/>
      <c r="V29" s="361"/>
      <c r="W29" s="425"/>
      <c r="X29" s="416"/>
      <c r="Y29" s="417"/>
      <c r="Z29" s="356" t="s">
        <v>168</v>
      </c>
      <c r="AA29" s="357"/>
      <c r="AB29" s="357"/>
      <c r="AC29" s="357"/>
      <c r="AD29" s="357"/>
      <c r="AE29" s="357"/>
      <c r="AF29" s="357"/>
      <c r="AG29" s="358"/>
      <c r="AH29" s="359">
        <v>284</v>
      </c>
      <c r="AI29" s="360"/>
      <c r="AJ29" s="360"/>
      <c r="AK29" s="360"/>
      <c r="AL29" s="361"/>
      <c r="AM29" s="359">
        <v>775533</v>
      </c>
      <c r="AN29" s="360"/>
      <c r="AO29" s="360"/>
      <c r="AP29" s="360"/>
      <c r="AQ29" s="360"/>
      <c r="AR29" s="361"/>
      <c r="AS29" s="359">
        <v>2731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32149</v>
      </c>
      <c r="BO29" s="384"/>
      <c r="BP29" s="384"/>
      <c r="BQ29" s="384"/>
      <c r="BR29" s="384"/>
      <c r="BS29" s="384"/>
      <c r="BT29" s="384"/>
      <c r="BU29" s="385"/>
      <c r="BV29" s="383">
        <v>32135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22784518</v>
      </c>
      <c r="BO30" s="387"/>
      <c r="BP30" s="387"/>
      <c r="BQ30" s="387"/>
      <c r="BR30" s="387"/>
      <c r="BS30" s="387"/>
      <c r="BT30" s="387"/>
      <c r="BU30" s="388"/>
      <c r="BV30" s="386">
        <v>30661338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亘理地区行政事務組合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わたり温泉鳥の海特別会計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亘理名取共立衛生処理組合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奨学資金貸付特別会計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工業用地等造成事業特別会計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宮城県市町村職員退職手当組合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宮城県市町村非常勤消防団員補償報償組合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9" zoomScaleSheetLayoutView="100" workbookViewId="0">
      <selection activeCell="S47" sqref="S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9" t="s">
        <v>24</v>
      </c>
      <c r="C41" s="1180"/>
      <c r="D41" s="81"/>
      <c r="E41" s="1181" t="s">
        <v>25</v>
      </c>
      <c r="F41" s="1181"/>
      <c r="G41" s="1181"/>
      <c r="H41" s="1182"/>
      <c r="I41" s="82">
        <v>9220</v>
      </c>
      <c r="J41" s="83">
        <v>9302</v>
      </c>
      <c r="K41" s="83">
        <v>9471</v>
      </c>
      <c r="L41" s="83">
        <v>9537</v>
      </c>
      <c r="M41" s="84">
        <v>9757</v>
      </c>
    </row>
    <row r="42" spans="2:13" ht="27.75" customHeight="1" x14ac:dyDescent="0.15">
      <c r="B42" s="1169"/>
      <c r="C42" s="1170"/>
      <c r="D42" s="85"/>
      <c r="E42" s="1173" t="s">
        <v>26</v>
      </c>
      <c r="F42" s="1173"/>
      <c r="G42" s="1173"/>
      <c r="H42" s="1174"/>
      <c r="I42" s="86">
        <v>50</v>
      </c>
      <c r="J42" s="87">
        <v>45</v>
      </c>
      <c r="K42" s="87">
        <v>40</v>
      </c>
      <c r="L42" s="87">
        <v>39</v>
      </c>
      <c r="M42" s="88">
        <v>32</v>
      </c>
    </row>
    <row r="43" spans="2:13" ht="27.75" customHeight="1" x14ac:dyDescent="0.15">
      <c r="B43" s="1169"/>
      <c r="C43" s="1170"/>
      <c r="D43" s="85"/>
      <c r="E43" s="1173" t="s">
        <v>27</v>
      </c>
      <c r="F43" s="1173"/>
      <c r="G43" s="1173"/>
      <c r="H43" s="1174"/>
      <c r="I43" s="86">
        <v>8249</v>
      </c>
      <c r="J43" s="87">
        <v>8905</v>
      </c>
      <c r="K43" s="87">
        <v>7761</v>
      </c>
      <c r="L43" s="87">
        <v>7408</v>
      </c>
      <c r="M43" s="88">
        <v>6966</v>
      </c>
    </row>
    <row r="44" spans="2:13" ht="27.75" customHeight="1" x14ac:dyDescent="0.15">
      <c r="B44" s="1169"/>
      <c r="C44" s="1170"/>
      <c r="D44" s="85"/>
      <c r="E44" s="1173" t="s">
        <v>28</v>
      </c>
      <c r="F44" s="1173"/>
      <c r="G44" s="1173"/>
      <c r="H44" s="1174"/>
      <c r="I44" s="86">
        <v>63</v>
      </c>
      <c r="J44" s="87">
        <v>41</v>
      </c>
      <c r="K44" s="87">
        <v>44</v>
      </c>
      <c r="L44" s="87">
        <v>24</v>
      </c>
      <c r="M44" s="88">
        <v>35</v>
      </c>
    </row>
    <row r="45" spans="2:13" ht="27.75" customHeight="1" x14ac:dyDescent="0.15">
      <c r="B45" s="1169"/>
      <c r="C45" s="1170"/>
      <c r="D45" s="85"/>
      <c r="E45" s="1173" t="s">
        <v>29</v>
      </c>
      <c r="F45" s="1173"/>
      <c r="G45" s="1173"/>
      <c r="H45" s="1174"/>
      <c r="I45" s="86">
        <v>1952</v>
      </c>
      <c r="J45" s="87">
        <v>2110</v>
      </c>
      <c r="K45" s="87">
        <v>2030</v>
      </c>
      <c r="L45" s="87">
        <v>1971</v>
      </c>
      <c r="M45" s="88">
        <v>1894</v>
      </c>
    </row>
    <row r="46" spans="2:13" ht="27.75" customHeight="1" x14ac:dyDescent="0.15">
      <c r="B46" s="1169"/>
      <c r="C46" s="1170"/>
      <c r="D46" s="85"/>
      <c r="E46" s="1173" t="s">
        <v>30</v>
      </c>
      <c r="F46" s="1173"/>
      <c r="G46" s="1173"/>
      <c r="H46" s="1174"/>
      <c r="I46" s="86" t="s">
        <v>476</v>
      </c>
      <c r="J46" s="87" t="s">
        <v>476</v>
      </c>
      <c r="K46" s="87" t="s">
        <v>476</v>
      </c>
      <c r="L46" s="87" t="s">
        <v>476</v>
      </c>
      <c r="M46" s="88" t="s">
        <v>476</v>
      </c>
    </row>
    <row r="47" spans="2:13" ht="27.75" customHeight="1" x14ac:dyDescent="0.15">
      <c r="B47" s="1169"/>
      <c r="C47" s="1170"/>
      <c r="D47" s="85"/>
      <c r="E47" s="1173" t="s">
        <v>31</v>
      </c>
      <c r="F47" s="1173"/>
      <c r="G47" s="1173"/>
      <c r="H47" s="1174"/>
      <c r="I47" s="86" t="s">
        <v>476</v>
      </c>
      <c r="J47" s="87" t="s">
        <v>476</v>
      </c>
      <c r="K47" s="87" t="s">
        <v>476</v>
      </c>
      <c r="L47" s="87" t="s">
        <v>476</v>
      </c>
      <c r="M47" s="88" t="s">
        <v>476</v>
      </c>
    </row>
    <row r="48" spans="2:13" ht="27.75" customHeight="1" x14ac:dyDescent="0.15">
      <c r="B48" s="1171"/>
      <c r="C48" s="1172"/>
      <c r="D48" s="85"/>
      <c r="E48" s="1173" t="s">
        <v>32</v>
      </c>
      <c r="F48" s="1173"/>
      <c r="G48" s="1173"/>
      <c r="H48" s="1174"/>
      <c r="I48" s="86" t="s">
        <v>476</v>
      </c>
      <c r="J48" s="87" t="s">
        <v>476</v>
      </c>
      <c r="K48" s="87" t="s">
        <v>476</v>
      </c>
      <c r="L48" s="87" t="s">
        <v>476</v>
      </c>
      <c r="M48" s="88" t="s">
        <v>476</v>
      </c>
    </row>
    <row r="49" spans="2:13" ht="27.75" customHeight="1" x14ac:dyDescent="0.15">
      <c r="B49" s="1167" t="s">
        <v>33</v>
      </c>
      <c r="C49" s="1168"/>
      <c r="D49" s="89"/>
      <c r="E49" s="1173" t="s">
        <v>34</v>
      </c>
      <c r="F49" s="1173"/>
      <c r="G49" s="1173"/>
      <c r="H49" s="1174"/>
      <c r="I49" s="86">
        <v>2779</v>
      </c>
      <c r="J49" s="87">
        <v>3546</v>
      </c>
      <c r="K49" s="87">
        <v>4818</v>
      </c>
      <c r="L49" s="87">
        <v>7604</v>
      </c>
      <c r="M49" s="88">
        <v>7059</v>
      </c>
    </row>
    <row r="50" spans="2:13" ht="27.75" customHeight="1" x14ac:dyDescent="0.15">
      <c r="B50" s="1169"/>
      <c r="C50" s="1170"/>
      <c r="D50" s="85"/>
      <c r="E50" s="1173" t="s">
        <v>35</v>
      </c>
      <c r="F50" s="1173"/>
      <c r="G50" s="1173"/>
      <c r="H50" s="1174"/>
      <c r="I50" s="86">
        <v>2854</v>
      </c>
      <c r="J50" s="87">
        <v>2781</v>
      </c>
      <c r="K50" s="87">
        <v>2560</v>
      </c>
      <c r="L50" s="87">
        <v>2381</v>
      </c>
      <c r="M50" s="88">
        <v>2158</v>
      </c>
    </row>
    <row r="51" spans="2:13" ht="27.75" customHeight="1" x14ac:dyDescent="0.15">
      <c r="B51" s="1171"/>
      <c r="C51" s="1172"/>
      <c r="D51" s="85"/>
      <c r="E51" s="1173" t="s">
        <v>36</v>
      </c>
      <c r="F51" s="1173"/>
      <c r="G51" s="1173"/>
      <c r="H51" s="1174"/>
      <c r="I51" s="86">
        <v>11343</v>
      </c>
      <c r="J51" s="87">
        <v>11689</v>
      </c>
      <c r="K51" s="87">
        <v>11736</v>
      </c>
      <c r="L51" s="87">
        <v>11838</v>
      </c>
      <c r="M51" s="88">
        <v>11812</v>
      </c>
    </row>
    <row r="52" spans="2:13" ht="27.75" customHeight="1" thickBot="1" x14ac:dyDescent="0.2">
      <c r="B52" s="1175" t="s">
        <v>37</v>
      </c>
      <c r="C52" s="1176"/>
      <c r="D52" s="90"/>
      <c r="E52" s="1177" t="s">
        <v>38</v>
      </c>
      <c r="F52" s="1177"/>
      <c r="G52" s="1177"/>
      <c r="H52" s="1178"/>
      <c r="I52" s="91">
        <v>2557</v>
      </c>
      <c r="J52" s="92">
        <v>2387</v>
      </c>
      <c r="K52" s="92">
        <v>232</v>
      </c>
      <c r="L52" s="92">
        <v>-2844</v>
      </c>
      <c r="M52" s="93">
        <v>-2345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36163</v>
      </c>
      <c r="E3" s="116"/>
      <c r="F3" s="117">
        <v>47258</v>
      </c>
      <c r="G3" s="118"/>
      <c r="H3" s="119"/>
    </row>
    <row r="4" spans="1:8" x14ac:dyDescent="0.15">
      <c r="A4" s="120"/>
      <c r="B4" s="121"/>
      <c r="C4" s="122"/>
      <c r="D4" s="123">
        <v>28658</v>
      </c>
      <c r="E4" s="124"/>
      <c r="F4" s="125">
        <v>27842</v>
      </c>
      <c r="G4" s="126"/>
      <c r="H4" s="127"/>
    </row>
    <row r="5" spans="1:8" x14ac:dyDescent="0.15">
      <c r="A5" s="108" t="s">
        <v>510</v>
      </c>
      <c r="B5" s="113"/>
      <c r="C5" s="114"/>
      <c r="D5" s="115">
        <v>25907</v>
      </c>
      <c r="E5" s="116"/>
      <c r="F5" s="117">
        <v>49426</v>
      </c>
      <c r="G5" s="118"/>
      <c r="H5" s="119"/>
    </row>
    <row r="6" spans="1:8" x14ac:dyDescent="0.15">
      <c r="A6" s="120"/>
      <c r="B6" s="121"/>
      <c r="C6" s="122"/>
      <c r="D6" s="123">
        <v>18844</v>
      </c>
      <c r="E6" s="124"/>
      <c r="F6" s="125">
        <v>26568</v>
      </c>
      <c r="G6" s="126"/>
      <c r="H6" s="127"/>
    </row>
    <row r="7" spans="1:8" x14ac:dyDescent="0.15">
      <c r="A7" s="108" t="s">
        <v>511</v>
      </c>
      <c r="B7" s="113"/>
      <c r="C7" s="114"/>
      <c r="D7" s="115">
        <v>61590</v>
      </c>
      <c r="E7" s="116"/>
      <c r="F7" s="117">
        <v>42839</v>
      </c>
      <c r="G7" s="118"/>
      <c r="H7" s="119"/>
    </row>
    <row r="8" spans="1:8" x14ac:dyDescent="0.15">
      <c r="A8" s="120"/>
      <c r="B8" s="121"/>
      <c r="C8" s="122"/>
      <c r="D8" s="123">
        <v>31401</v>
      </c>
      <c r="E8" s="124"/>
      <c r="F8" s="125">
        <v>22027</v>
      </c>
      <c r="G8" s="126"/>
      <c r="H8" s="127"/>
    </row>
    <row r="9" spans="1:8" x14ac:dyDescent="0.15">
      <c r="A9" s="108" t="s">
        <v>512</v>
      </c>
      <c r="B9" s="113"/>
      <c r="C9" s="114"/>
      <c r="D9" s="115">
        <v>269192</v>
      </c>
      <c r="E9" s="116"/>
      <c r="F9" s="117">
        <v>46819</v>
      </c>
      <c r="G9" s="118"/>
      <c r="H9" s="119"/>
    </row>
    <row r="10" spans="1:8" x14ac:dyDescent="0.15">
      <c r="A10" s="120"/>
      <c r="B10" s="121"/>
      <c r="C10" s="122"/>
      <c r="D10" s="123">
        <v>22608</v>
      </c>
      <c r="E10" s="124"/>
      <c r="F10" s="125">
        <v>24121</v>
      </c>
      <c r="G10" s="126"/>
      <c r="H10" s="127"/>
    </row>
    <row r="11" spans="1:8" x14ac:dyDescent="0.15">
      <c r="A11" s="108" t="s">
        <v>513</v>
      </c>
      <c r="B11" s="113"/>
      <c r="C11" s="114"/>
      <c r="D11" s="115">
        <v>464999</v>
      </c>
      <c r="E11" s="116"/>
      <c r="F11" s="117">
        <v>53270</v>
      </c>
      <c r="G11" s="118"/>
      <c r="H11" s="119"/>
    </row>
    <row r="12" spans="1:8" x14ac:dyDescent="0.15">
      <c r="A12" s="120"/>
      <c r="B12" s="121"/>
      <c r="C12" s="128"/>
      <c r="D12" s="123">
        <v>44430</v>
      </c>
      <c r="E12" s="124"/>
      <c r="F12" s="125">
        <v>24316</v>
      </c>
      <c r="G12" s="126"/>
      <c r="H12" s="127"/>
    </row>
    <row r="13" spans="1:8" x14ac:dyDescent="0.15">
      <c r="A13" s="108"/>
      <c r="B13" s="113"/>
      <c r="C13" s="129"/>
      <c r="D13" s="130">
        <v>171570</v>
      </c>
      <c r="E13" s="131"/>
      <c r="F13" s="132">
        <v>47922</v>
      </c>
      <c r="G13" s="133"/>
      <c r="H13" s="119"/>
    </row>
    <row r="14" spans="1:8" x14ac:dyDescent="0.15">
      <c r="A14" s="120"/>
      <c r="B14" s="121"/>
      <c r="C14" s="122"/>
      <c r="D14" s="123">
        <v>29188</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5.44</v>
      </c>
      <c r="C19" s="134">
        <f>ROUND(VALUE(SUBSTITUTE(実質収支比率等に係る経年分析!G$48,"▲","-")),2)</f>
        <v>3.87</v>
      </c>
      <c r="D19" s="134">
        <f>ROUND(VALUE(SUBSTITUTE(実質収支比率等に係る経年分析!H$48,"▲","-")),2)</f>
        <v>15.23</v>
      </c>
      <c r="E19" s="134">
        <f>ROUND(VALUE(SUBSTITUTE(実質収支比率等に係る経年分析!I$48,"▲","-")),2)</f>
        <v>6.45</v>
      </c>
      <c r="F19" s="134">
        <f>ROUND(VALUE(SUBSTITUTE(実質収支比率等に係る経年分析!J$48,"▲","-")),2)</f>
        <v>18.559999999999999</v>
      </c>
    </row>
    <row r="20" spans="1:11" x14ac:dyDescent="0.15">
      <c r="A20" s="134" t="s">
        <v>43</v>
      </c>
      <c r="B20" s="134">
        <f>ROUND(VALUE(SUBSTITUTE(実質収支比率等に係る経年分析!F$47,"▲","-")),2)</f>
        <v>13.88</v>
      </c>
      <c r="C20" s="134">
        <f>ROUND(VALUE(SUBSTITUTE(実質収支比率等に係る経年分析!G$47,"▲","-")),2)</f>
        <v>19.260000000000002</v>
      </c>
      <c r="D20" s="134">
        <f>ROUND(VALUE(SUBSTITUTE(実質収支比率等に係る経年分析!H$47,"▲","-")),2)</f>
        <v>33.86</v>
      </c>
      <c r="E20" s="134">
        <f>ROUND(VALUE(SUBSTITUTE(実質収支比率等に係る経年分析!I$47,"▲","-")),2)</f>
        <v>70.75</v>
      </c>
      <c r="F20" s="134">
        <f>ROUND(VALUE(SUBSTITUTE(実質収支比率等に係る経年分析!J$47,"▲","-")),2)</f>
        <v>66.14</v>
      </c>
    </row>
    <row r="21" spans="1:11" x14ac:dyDescent="0.15">
      <c r="A21" s="134" t="s">
        <v>44</v>
      </c>
      <c r="B21" s="134">
        <f>IF(ISNUMBER(VALUE(SUBSTITUTE(実質収支比率等に係る経年分析!F$49,"▲","-"))),ROUND(VALUE(SUBSTITUTE(実質収支比率等に係る経年分析!F$49,"▲","-")),2),NA())</f>
        <v>-2.0499999999999998</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22.73</v>
      </c>
      <c r="E21" s="134">
        <f>IF(ISNUMBER(VALUE(SUBSTITUTE(実質収支比率等に係る経年分析!I$49,"▲","-"))),ROUND(VALUE(SUBSTITUTE(実質収支比率等に係る経年分析!I$49,"▲","-")),2),NA())</f>
        <v>9.4700000000000006</v>
      </c>
      <c r="F21" s="134">
        <f>IF(ISNUMBER(VALUE(SUBSTITUTE(実質収支比率等に係る経年分析!J$49,"▲","-"))),ROUND(VALUE(SUBSTITUTE(実質収支比率等に係る経年分析!J$49,"▲","-")),2),NA())</f>
        <v>4.7300000000000004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わたり温泉鳥の海特別会計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1.35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奨学資金貸付特別会計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18.43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957</v>
      </c>
      <c r="E42" s="136"/>
      <c r="F42" s="136"/>
      <c r="G42" s="136">
        <f>'実質公債費比率（分子）の構造'!L$52</f>
        <v>980</v>
      </c>
      <c r="H42" s="136"/>
      <c r="I42" s="136"/>
      <c r="J42" s="136">
        <f>'実質公債費比率（分子）の構造'!M$52</f>
        <v>931</v>
      </c>
      <c r="K42" s="136"/>
      <c r="L42" s="136"/>
      <c r="M42" s="136">
        <f>'実質公債費比率（分子）の構造'!N$52</f>
        <v>947</v>
      </c>
      <c r="N42" s="136"/>
      <c r="O42" s="136"/>
      <c r="P42" s="136">
        <f>'実質公債費比率（分子）の構造'!O$52</f>
        <v>966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x14ac:dyDescent="0.15">
      <c r="A45" s="136" t="s">
        <v>54</v>
      </c>
      <c r="B45" s="136">
        <f>'実質公債費比率（分子）の構造'!K$49</f>
        <v>40</v>
      </c>
      <c r="C45" s="136"/>
      <c r="D45" s="136"/>
      <c r="E45" s="136">
        <f>'実質公債費比率（分子）の構造'!L$49</f>
        <v>38</v>
      </c>
      <c r="F45" s="136"/>
      <c r="G45" s="136"/>
      <c r="H45" s="136">
        <f>'実質公債費比率（分子）の構造'!M$49</f>
        <v>36</v>
      </c>
      <c r="I45" s="136"/>
      <c r="J45" s="136"/>
      <c r="K45" s="136">
        <f>'実質公債費比率（分子）の構造'!N$49</f>
        <v>32</v>
      </c>
      <c r="L45" s="136"/>
      <c r="M45" s="136"/>
      <c r="N45" s="136">
        <f>'実質公債費比率（分子）の構造'!O$49</f>
        <v>6</v>
      </c>
      <c r="O45" s="136"/>
      <c r="P45" s="136"/>
    </row>
    <row r="46" spans="1:16" x14ac:dyDescent="0.15">
      <c r="A46" s="136" t="s">
        <v>55</v>
      </c>
      <c r="B46" s="136">
        <f>'実質公債費比率（分子）の構造'!K$48</f>
        <v>590</v>
      </c>
      <c r="C46" s="136"/>
      <c r="D46" s="136"/>
      <c r="E46" s="136">
        <f>'実質公債費比率（分子）の構造'!L$48</f>
        <v>568</v>
      </c>
      <c r="F46" s="136"/>
      <c r="G46" s="136"/>
      <c r="H46" s="136">
        <f>'実質公債費比率（分子）の構造'!M$48</f>
        <v>574</v>
      </c>
      <c r="I46" s="136"/>
      <c r="J46" s="136"/>
      <c r="K46" s="136">
        <f>'実質公債費比率（分子）の構造'!N$48</f>
        <v>596</v>
      </c>
      <c r="L46" s="136"/>
      <c r="M46" s="136"/>
      <c r="N46" s="136">
        <f>'実質公債費比率（分子）の構造'!O$48</f>
        <v>615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925</v>
      </c>
      <c r="C49" s="136"/>
      <c r="D49" s="136"/>
      <c r="E49" s="136">
        <f>'実質公債費比率（分子）の構造'!L$45</f>
        <v>934</v>
      </c>
      <c r="F49" s="136"/>
      <c r="G49" s="136"/>
      <c r="H49" s="136">
        <f>'実質公債費比率（分子）の構造'!M$45</f>
        <v>928</v>
      </c>
      <c r="I49" s="136"/>
      <c r="J49" s="136"/>
      <c r="K49" s="136">
        <f>'実質公債費比率（分子）の構造'!N$45</f>
        <v>924</v>
      </c>
      <c r="L49" s="136"/>
      <c r="M49" s="136"/>
      <c r="N49" s="136">
        <f>'実質公債費比率（分子）の構造'!O$45</f>
        <v>895</v>
      </c>
      <c r="O49" s="136"/>
      <c r="P49" s="136"/>
    </row>
    <row r="50" spans="1:16" x14ac:dyDescent="0.15">
      <c r="A50" s="136" t="s">
        <v>58</v>
      </c>
      <c r="B50" s="136" t="e">
        <f>NA()</f>
        <v>#N/A</v>
      </c>
      <c r="C50" s="136">
        <f>IF(ISNUMBER('実質公債費比率（分子）の構造'!K$53),'実質公債費比率（分子）の構造'!K$53,NA())</f>
        <v>606</v>
      </c>
      <c r="D50" s="136" t="e">
        <f>NA()</f>
        <v>#N/A</v>
      </c>
      <c r="E50" s="136" t="e">
        <f>NA()</f>
        <v>#N/A</v>
      </c>
      <c r="F50" s="136">
        <f>IF(ISNUMBER('実質公債費比率（分子）の構造'!L$53),'実質公債費比率（分子）の構造'!L$53,NA())</f>
        <v>568</v>
      </c>
      <c r="G50" s="136" t="e">
        <f>NA()</f>
        <v>#N/A</v>
      </c>
      <c r="H50" s="136" t="e">
        <f>NA()</f>
        <v>#N/A</v>
      </c>
      <c r="I50" s="136">
        <f>IF(ISNUMBER('実質公債費比率（分子）の構造'!M$53),'実質公債費比率（分子）の構造'!M$53,NA())</f>
        <v>615</v>
      </c>
      <c r="J50" s="136" t="e">
        <f>NA()</f>
        <v>#N/A</v>
      </c>
      <c r="K50" s="136" t="e">
        <f>NA()</f>
        <v>#N/A</v>
      </c>
      <c r="L50" s="136">
        <f>IF(ISNUMBER('実質公債費比率（分子）の構造'!N$53),'実質公債費比率（分子）の構造'!N$53,NA())</f>
        <v>613</v>
      </c>
      <c r="M50" s="136" t="e">
        <f>NA()</f>
        <v>#N/A</v>
      </c>
      <c r="N50" s="136" t="e">
        <f>NA()</f>
        <v>#N/A</v>
      </c>
      <c r="O50" s="136">
        <f>IF(ISNUMBER('実質公債費比率（分子）の構造'!O$53),'実質公債費比率（分子）の構造'!O$53,NA())</f>
        <v>558</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11343</v>
      </c>
      <c r="E56" s="135"/>
      <c r="F56" s="135"/>
      <c r="G56" s="135">
        <f>'将来負担比率（分子）の構造'!J$51</f>
        <v>11689</v>
      </c>
      <c r="H56" s="135"/>
      <c r="I56" s="135"/>
      <c r="J56" s="135">
        <f>'将来負担比率（分子）の構造'!K$51</f>
        <v>11736</v>
      </c>
      <c r="K56" s="135"/>
      <c r="L56" s="135"/>
      <c r="M56" s="135">
        <f>'将来負担比率（分子）の構造'!L$51</f>
        <v>11838</v>
      </c>
      <c r="N56" s="135"/>
      <c r="O56" s="135"/>
      <c r="P56" s="135">
        <f>'将来負担比率（分子）の構造'!M$51</f>
        <v>11812</v>
      </c>
    </row>
    <row r="57" spans="1:16" x14ac:dyDescent="0.15">
      <c r="A57" s="135" t="s">
        <v>35</v>
      </c>
      <c r="B57" s="135"/>
      <c r="C57" s="135"/>
      <c r="D57" s="135">
        <f>'将来負担比率（分子）の構造'!I$50</f>
        <v>2854</v>
      </c>
      <c r="E57" s="135"/>
      <c r="F57" s="135"/>
      <c r="G57" s="135">
        <f>'将来負担比率（分子）の構造'!J$50</f>
        <v>2781</v>
      </c>
      <c r="H57" s="135"/>
      <c r="I57" s="135"/>
      <c r="J57" s="135">
        <f>'将来負担比率（分子）の構造'!K$50</f>
        <v>2560</v>
      </c>
      <c r="K57" s="135"/>
      <c r="L57" s="135"/>
      <c r="M57" s="135">
        <f>'将来負担比率（分子）の構造'!L$50</f>
        <v>2381</v>
      </c>
      <c r="N57" s="135"/>
      <c r="O57" s="135"/>
      <c r="P57" s="135">
        <f>'将来負担比率（分子）の構造'!M$50</f>
        <v>2158</v>
      </c>
    </row>
    <row r="58" spans="1:16" x14ac:dyDescent="0.15">
      <c r="A58" s="135" t="s">
        <v>34</v>
      </c>
      <c r="B58" s="135"/>
      <c r="C58" s="135"/>
      <c r="D58" s="135">
        <f>'将来負担比率（分子）の構造'!I$49</f>
        <v>2779</v>
      </c>
      <c r="E58" s="135"/>
      <c r="F58" s="135"/>
      <c r="G58" s="135">
        <f>'将来負担比率（分子）の構造'!J$49</f>
        <v>3546</v>
      </c>
      <c r="H58" s="135"/>
      <c r="I58" s="135"/>
      <c r="J58" s="135">
        <f>'将来負担比率（分子）の構造'!K$49</f>
        <v>4818</v>
      </c>
      <c r="K58" s="135"/>
      <c r="L58" s="135"/>
      <c r="M58" s="135">
        <f>'将来負担比率（分子）の構造'!L$49</f>
        <v>7604</v>
      </c>
      <c r="N58" s="135"/>
      <c r="O58" s="135"/>
      <c r="P58" s="135">
        <f>'将来負担比率（分子）の構造'!M$49</f>
        <v>7059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1952</v>
      </c>
      <c r="C62" s="135"/>
      <c r="D62" s="135"/>
      <c r="E62" s="135">
        <f>'将来負担比率（分子）の構造'!J$45</f>
        <v>2110</v>
      </c>
      <c r="F62" s="135"/>
      <c r="G62" s="135"/>
      <c r="H62" s="135">
        <f>'将来負担比率（分子）の構造'!K$45</f>
        <v>2030</v>
      </c>
      <c r="I62" s="135"/>
      <c r="J62" s="135"/>
      <c r="K62" s="135">
        <f>'将来負担比率（分子）の構造'!L$45</f>
        <v>1971</v>
      </c>
      <c r="L62" s="135"/>
      <c r="M62" s="135"/>
      <c r="N62" s="135">
        <f>'将来負担比率（分子）の構造'!M$45</f>
        <v>1894</v>
      </c>
      <c r="O62" s="135"/>
      <c r="P62" s="135"/>
    </row>
    <row r="63" spans="1:16" x14ac:dyDescent="0.15">
      <c r="A63" s="135" t="s">
        <v>28</v>
      </c>
      <c r="B63" s="135">
        <f>'将来負担比率（分子）の構造'!I$44</f>
        <v>63</v>
      </c>
      <c r="C63" s="135"/>
      <c r="D63" s="135"/>
      <c r="E63" s="135">
        <f>'将来負担比率（分子）の構造'!J$44</f>
        <v>41</v>
      </c>
      <c r="F63" s="135"/>
      <c r="G63" s="135"/>
      <c r="H63" s="135">
        <f>'将来負担比率（分子）の構造'!K$44</f>
        <v>44</v>
      </c>
      <c r="I63" s="135"/>
      <c r="J63" s="135"/>
      <c r="K63" s="135">
        <f>'将来負担比率（分子）の構造'!L$44</f>
        <v>24</v>
      </c>
      <c r="L63" s="135"/>
      <c r="M63" s="135"/>
      <c r="N63" s="135">
        <f>'将来負担比率（分子）の構造'!M$44</f>
        <v>35</v>
      </c>
      <c r="O63" s="135"/>
      <c r="P63" s="135"/>
    </row>
    <row r="64" spans="1:16" x14ac:dyDescent="0.15">
      <c r="A64" s="135" t="s">
        <v>27</v>
      </c>
      <c r="B64" s="135">
        <f>'将来負担比率（分子）の構造'!I$43</f>
        <v>8249</v>
      </c>
      <c r="C64" s="135"/>
      <c r="D64" s="135"/>
      <c r="E64" s="135">
        <f>'将来負担比率（分子）の構造'!J$43</f>
        <v>8905</v>
      </c>
      <c r="F64" s="135"/>
      <c r="G64" s="135"/>
      <c r="H64" s="135">
        <f>'将来負担比率（分子）の構造'!K$43</f>
        <v>7761</v>
      </c>
      <c r="I64" s="135"/>
      <c r="J64" s="135"/>
      <c r="K64" s="135">
        <f>'将来負担比率（分子）の構造'!L$43</f>
        <v>7408</v>
      </c>
      <c r="L64" s="135"/>
      <c r="M64" s="135"/>
      <c r="N64" s="135">
        <f>'将来負担比率（分子）の構造'!M$43</f>
        <v>6966</v>
      </c>
      <c r="O64" s="135"/>
      <c r="P64" s="135"/>
    </row>
    <row r="65" spans="1:16" x14ac:dyDescent="0.15">
      <c r="A65" s="135" t="s">
        <v>26</v>
      </c>
      <c r="B65" s="135">
        <f>'将来負担比率（分子）の構造'!I$42</f>
        <v>50</v>
      </c>
      <c r="C65" s="135"/>
      <c r="D65" s="135"/>
      <c r="E65" s="135">
        <f>'将来負担比率（分子）の構造'!J$42</f>
        <v>45</v>
      </c>
      <c r="F65" s="135"/>
      <c r="G65" s="135"/>
      <c r="H65" s="135">
        <f>'将来負担比率（分子）の構造'!K$42</f>
        <v>40</v>
      </c>
      <c r="I65" s="135"/>
      <c r="J65" s="135"/>
      <c r="K65" s="135">
        <f>'将来負担比率（分子）の構造'!L$42</f>
        <v>39</v>
      </c>
      <c r="L65" s="135"/>
      <c r="M65" s="135"/>
      <c r="N65" s="135">
        <f>'将来負担比率（分子）の構造'!M$42</f>
        <v>32</v>
      </c>
      <c r="O65" s="135"/>
      <c r="P65" s="135"/>
    </row>
    <row r="66" spans="1:16" x14ac:dyDescent="0.15">
      <c r="A66" s="135" t="s">
        <v>25</v>
      </c>
      <c r="B66" s="135">
        <f>'将来負担比率（分子）の構造'!I$41</f>
        <v>9220</v>
      </c>
      <c r="C66" s="135"/>
      <c r="D66" s="135"/>
      <c r="E66" s="135">
        <f>'将来負担比率（分子）の構造'!J$41</f>
        <v>9302</v>
      </c>
      <c r="F66" s="135"/>
      <c r="G66" s="135"/>
      <c r="H66" s="135">
        <f>'将来負担比率（分子）の構造'!K$41</f>
        <v>9471</v>
      </c>
      <c r="I66" s="135"/>
      <c r="J66" s="135"/>
      <c r="K66" s="135">
        <f>'将来負担比率（分子）の構造'!L$41</f>
        <v>9537</v>
      </c>
      <c r="L66" s="135"/>
      <c r="M66" s="135"/>
      <c r="N66" s="135">
        <f>'将来負担比率（分子）の構造'!M$41</f>
        <v>9757</v>
      </c>
      <c r="O66" s="135"/>
      <c r="P66" s="135"/>
    </row>
    <row r="67" spans="1:16" x14ac:dyDescent="0.15">
      <c r="A67" s="135" t="s">
        <v>62</v>
      </c>
      <c r="B67" s="135" t="e">
        <f>NA()</f>
        <v>#N/A</v>
      </c>
      <c r="C67" s="135">
        <f>IF(ISNUMBER('将来負担比率（分子）の構造'!I$52), IF('将来負担比率（分子）の構造'!I$52 &lt; 0, 0, '将来負担比率（分子）の構造'!I$52), NA())</f>
        <v>2557</v>
      </c>
      <c r="D67" s="135" t="e">
        <f>NA()</f>
        <v>#N/A</v>
      </c>
      <c r="E67" s="135" t="e">
        <f>NA()</f>
        <v>#N/A</v>
      </c>
      <c r="F67" s="135">
        <f>IF(ISNUMBER('将来負担比率（分子）の構造'!J$52), IF('将来負担比率（分子）の構造'!J$52 &lt; 0, 0, '将来負担比率（分子）の構造'!J$52), NA())</f>
        <v>2387</v>
      </c>
      <c r="G67" s="135" t="e">
        <f>NA()</f>
        <v>#N/A</v>
      </c>
      <c r="H67" s="135" t="e">
        <f>NA()</f>
        <v>#N/A</v>
      </c>
      <c r="I67" s="135">
        <f>IF(ISNUMBER('将来負担比率（分子）の構造'!K$52), IF('将来負担比率（分子）の構造'!K$52 &lt; 0, 0, '将来負担比率（分子）の構造'!K$52), NA())</f>
        <v>232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3240173</v>
      </c>
      <c r="S5" s="637"/>
      <c r="T5" s="637"/>
      <c r="U5" s="637"/>
      <c r="V5" s="637"/>
      <c r="W5" s="637"/>
      <c r="X5" s="637"/>
      <c r="Y5" s="684"/>
      <c r="Z5" s="697">
        <v>6</v>
      </c>
      <c r="AA5" s="697"/>
      <c r="AB5" s="697"/>
      <c r="AC5" s="697"/>
      <c r="AD5" s="698">
        <v>3084706</v>
      </c>
      <c r="AE5" s="698"/>
      <c r="AF5" s="698"/>
      <c r="AG5" s="698"/>
      <c r="AH5" s="698"/>
      <c r="AI5" s="698"/>
      <c r="AJ5" s="698"/>
      <c r="AK5" s="698"/>
      <c r="AL5" s="685">
        <v>48.1</v>
      </c>
      <c r="AM5" s="654"/>
      <c r="AN5" s="654"/>
      <c r="AO5" s="686"/>
      <c r="AP5" s="673" t="s">
        <v>206</v>
      </c>
      <c r="AQ5" s="674"/>
      <c r="AR5" s="674"/>
      <c r="AS5" s="674"/>
      <c r="AT5" s="674"/>
      <c r="AU5" s="674"/>
      <c r="AV5" s="674"/>
      <c r="AW5" s="674"/>
      <c r="AX5" s="674"/>
      <c r="AY5" s="674"/>
      <c r="AZ5" s="674"/>
      <c r="BA5" s="674"/>
      <c r="BB5" s="674"/>
      <c r="BC5" s="674"/>
      <c r="BD5" s="674"/>
      <c r="BE5" s="674"/>
      <c r="BF5" s="675"/>
      <c r="BG5" s="586">
        <v>3084706</v>
      </c>
      <c r="BH5" s="587"/>
      <c r="BI5" s="587"/>
      <c r="BJ5" s="587"/>
      <c r="BK5" s="587"/>
      <c r="BL5" s="587"/>
      <c r="BM5" s="587"/>
      <c r="BN5" s="588"/>
      <c r="BO5" s="639">
        <v>95.2</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149757</v>
      </c>
      <c r="S6" s="587"/>
      <c r="T6" s="587"/>
      <c r="U6" s="587"/>
      <c r="V6" s="587"/>
      <c r="W6" s="587"/>
      <c r="X6" s="587"/>
      <c r="Y6" s="588"/>
      <c r="Z6" s="639">
        <v>0.3</v>
      </c>
      <c r="AA6" s="639"/>
      <c r="AB6" s="639"/>
      <c r="AC6" s="639"/>
      <c r="AD6" s="640">
        <v>149757</v>
      </c>
      <c r="AE6" s="640"/>
      <c r="AF6" s="640"/>
      <c r="AG6" s="640"/>
      <c r="AH6" s="640"/>
      <c r="AI6" s="640"/>
      <c r="AJ6" s="640"/>
      <c r="AK6" s="640"/>
      <c r="AL6" s="609">
        <v>2.2999999999999998</v>
      </c>
      <c r="AM6" s="641"/>
      <c r="AN6" s="641"/>
      <c r="AO6" s="642"/>
      <c r="AP6" s="583" t="s">
        <v>212</v>
      </c>
      <c r="AQ6" s="584"/>
      <c r="AR6" s="584"/>
      <c r="AS6" s="584"/>
      <c r="AT6" s="584"/>
      <c r="AU6" s="584"/>
      <c r="AV6" s="584"/>
      <c r="AW6" s="584"/>
      <c r="AX6" s="584"/>
      <c r="AY6" s="584"/>
      <c r="AZ6" s="584"/>
      <c r="BA6" s="584"/>
      <c r="BB6" s="584"/>
      <c r="BC6" s="584"/>
      <c r="BD6" s="584"/>
      <c r="BE6" s="584"/>
      <c r="BF6" s="585"/>
      <c r="BG6" s="586">
        <v>3084706</v>
      </c>
      <c r="BH6" s="587"/>
      <c r="BI6" s="587"/>
      <c r="BJ6" s="587"/>
      <c r="BK6" s="587"/>
      <c r="BL6" s="587"/>
      <c r="BM6" s="587"/>
      <c r="BN6" s="588"/>
      <c r="BO6" s="639">
        <v>95.2</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123902</v>
      </c>
      <c r="CS6" s="587"/>
      <c r="CT6" s="587"/>
      <c r="CU6" s="587"/>
      <c r="CV6" s="587"/>
      <c r="CW6" s="587"/>
      <c r="CX6" s="587"/>
      <c r="CY6" s="588"/>
      <c r="CZ6" s="639">
        <v>0.3</v>
      </c>
      <c r="DA6" s="639"/>
      <c r="DB6" s="639"/>
      <c r="DC6" s="639"/>
      <c r="DD6" s="592" t="s">
        <v>207</v>
      </c>
      <c r="DE6" s="587"/>
      <c r="DF6" s="587"/>
      <c r="DG6" s="587"/>
      <c r="DH6" s="587"/>
      <c r="DI6" s="587"/>
      <c r="DJ6" s="587"/>
      <c r="DK6" s="587"/>
      <c r="DL6" s="587"/>
      <c r="DM6" s="587"/>
      <c r="DN6" s="587"/>
      <c r="DO6" s="587"/>
      <c r="DP6" s="588"/>
      <c r="DQ6" s="592">
        <v>123902</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6670</v>
      </c>
      <c r="S7" s="587"/>
      <c r="T7" s="587"/>
      <c r="U7" s="587"/>
      <c r="V7" s="587"/>
      <c r="W7" s="587"/>
      <c r="X7" s="587"/>
      <c r="Y7" s="588"/>
      <c r="Z7" s="639">
        <v>0</v>
      </c>
      <c r="AA7" s="639"/>
      <c r="AB7" s="639"/>
      <c r="AC7" s="639"/>
      <c r="AD7" s="640">
        <v>6670</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1471822</v>
      </c>
      <c r="BH7" s="587"/>
      <c r="BI7" s="587"/>
      <c r="BJ7" s="587"/>
      <c r="BK7" s="587"/>
      <c r="BL7" s="587"/>
      <c r="BM7" s="587"/>
      <c r="BN7" s="588"/>
      <c r="BO7" s="639">
        <v>45.4</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4333408</v>
      </c>
      <c r="CS7" s="587"/>
      <c r="CT7" s="587"/>
      <c r="CU7" s="587"/>
      <c r="CV7" s="587"/>
      <c r="CW7" s="587"/>
      <c r="CX7" s="587"/>
      <c r="CY7" s="588"/>
      <c r="CZ7" s="639">
        <v>9.1999999999999993</v>
      </c>
      <c r="DA7" s="639"/>
      <c r="DB7" s="639"/>
      <c r="DC7" s="639"/>
      <c r="DD7" s="592">
        <v>159318</v>
      </c>
      <c r="DE7" s="587"/>
      <c r="DF7" s="587"/>
      <c r="DG7" s="587"/>
      <c r="DH7" s="587"/>
      <c r="DI7" s="587"/>
      <c r="DJ7" s="587"/>
      <c r="DK7" s="587"/>
      <c r="DL7" s="587"/>
      <c r="DM7" s="587"/>
      <c r="DN7" s="587"/>
      <c r="DO7" s="587"/>
      <c r="DP7" s="588"/>
      <c r="DQ7" s="592">
        <v>1131950</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7941</v>
      </c>
      <c r="S8" s="587"/>
      <c r="T8" s="587"/>
      <c r="U8" s="587"/>
      <c r="V8" s="587"/>
      <c r="W8" s="587"/>
      <c r="X8" s="587"/>
      <c r="Y8" s="588"/>
      <c r="Z8" s="639">
        <v>0</v>
      </c>
      <c r="AA8" s="639"/>
      <c r="AB8" s="639"/>
      <c r="AC8" s="639"/>
      <c r="AD8" s="640">
        <v>7941</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57131</v>
      </c>
      <c r="BH8" s="587"/>
      <c r="BI8" s="587"/>
      <c r="BJ8" s="587"/>
      <c r="BK8" s="587"/>
      <c r="BL8" s="587"/>
      <c r="BM8" s="587"/>
      <c r="BN8" s="588"/>
      <c r="BO8" s="639">
        <v>1.8</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18787740</v>
      </c>
      <c r="CS8" s="587"/>
      <c r="CT8" s="587"/>
      <c r="CU8" s="587"/>
      <c r="CV8" s="587"/>
      <c r="CW8" s="587"/>
      <c r="CX8" s="587"/>
      <c r="CY8" s="588"/>
      <c r="CZ8" s="639">
        <v>39.700000000000003</v>
      </c>
      <c r="DA8" s="639"/>
      <c r="DB8" s="639"/>
      <c r="DC8" s="639"/>
      <c r="DD8" s="592">
        <v>4608</v>
      </c>
      <c r="DE8" s="587"/>
      <c r="DF8" s="587"/>
      <c r="DG8" s="587"/>
      <c r="DH8" s="587"/>
      <c r="DI8" s="587"/>
      <c r="DJ8" s="587"/>
      <c r="DK8" s="587"/>
      <c r="DL8" s="587"/>
      <c r="DM8" s="587"/>
      <c r="DN8" s="587"/>
      <c r="DO8" s="587"/>
      <c r="DP8" s="588"/>
      <c r="DQ8" s="592">
        <v>2340311</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11342</v>
      </c>
      <c r="S9" s="587"/>
      <c r="T9" s="587"/>
      <c r="U9" s="587"/>
      <c r="V9" s="587"/>
      <c r="W9" s="587"/>
      <c r="X9" s="587"/>
      <c r="Y9" s="588"/>
      <c r="Z9" s="639">
        <v>0</v>
      </c>
      <c r="AA9" s="639"/>
      <c r="AB9" s="639"/>
      <c r="AC9" s="639"/>
      <c r="AD9" s="640">
        <v>11342</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1144667</v>
      </c>
      <c r="BH9" s="587"/>
      <c r="BI9" s="587"/>
      <c r="BJ9" s="587"/>
      <c r="BK9" s="587"/>
      <c r="BL9" s="587"/>
      <c r="BM9" s="587"/>
      <c r="BN9" s="588"/>
      <c r="BO9" s="639">
        <v>35.299999999999997</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807665</v>
      </c>
      <c r="CS9" s="587"/>
      <c r="CT9" s="587"/>
      <c r="CU9" s="587"/>
      <c r="CV9" s="587"/>
      <c r="CW9" s="587"/>
      <c r="CX9" s="587"/>
      <c r="CY9" s="588"/>
      <c r="CZ9" s="639">
        <v>1.7</v>
      </c>
      <c r="DA9" s="639"/>
      <c r="DB9" s="639"/>
      <c r="DC9" s="639"/>
      <c r="DD9" s="592">
        <v>35906</v>
      </c>
      <c r="DE9" s="587"/>
      <c r="DF9" s="587"/>
      <c r="DG9" s="587"/>
      <c r="DH9" s="587"/>
      <c r="DI9" s="587"/>
      <c r="DJ9" s="587"/>
      <c r="DK9" s="587"/>
      <c r="DL9" s="587"/>
      <c r="DM9" s="587"/>
      <c r="DN9" s="587"/>
      <c r="DO9" s="587"/>
      <c r="DP9" s="588"/>
      <c r="DQ9" s="592">
        <v>756643</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276963</v>
      </c>
      <c r="S10" s="587"/>
      <c r="T10" s="587"/>
      <c r="U10" s="587"/>
      <c r="V10" s="587"/>
      <c r="W10" s="587"/>
      <c r="X10" s="587"/>
      <c r="Y10" s="588"/>
      <c r="Z10" s="639">
        <v>0.5</v>
      </c>
      <c r="AA10" s="639"/>
      <c r="AB10" s="639"/>
      <c r="AC10" s="639"/>
      <c r="AD10" s="640">
        <v>276963</v>
      </c>
      <c r="AE10" s="640"/>
      <c r="AF10" s="640"/>
      <c r="AG10" s="640"/>
      <c r="AH10" s="640"/>
      <c r="AI10" s="640"/>
      <c r="AJ10" s="640"/>
      <c r="AK10" s="640"/>
      <c r="AL10" s="609">
        <v>4.3</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63885</v>
      </c>
      <c r="BH10" s="587"/>
      <c r="BI10" s="587"/>
      <c r="BJ10" s="587"/>
      <c r="BK10" s="587"/>
      <c r="BL10" s="587"/>
      <c r="BM10" s="587"/>
      <c r="BN10" s="588"/>
      <c r="BO10" s="639">
        <v>2</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304442</v>
      </c>
      <c r="CS10" s="587"/>
      <c r="CT10" s="587"/>
      <c r="CU10" s="587"/>
      <c r="CV10" s="587"/>
      <c r="CW10" s="587"/>
      <c r="CX10" s="587"/>
      <c r="CY10" s="588"/>
      <c r="CZ10" s="639">
        <v>0.6</v>
      </c>
      <c r="DA10" s="639"/>
      <c r="DB10" s="639"/>
      <c r="DC10" s="639"/>
      <c r="DD10" s="592">
        <v>2415</v>
      </c>
      <c r="DE10" s="587"/>
      <c r="DF10" s="587"/>
      <c r="DG10" s="587"/>
      <c r="DH10" s="587"/>
      <c r="DI10" s="587"/>
      <c r="DJ10" s="587"/>
      <c r="DK10" s="587"/>
      <c r="DL10" s="587"/>
      <c r="DM10" s="587"/>
      <c r="DN10" s="587"/>
      <c r="DO10" s="587"/>
      <c r="DP10" s="588"/>
      <c r="DQ10" s="592">
        <v>27825</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206139</v>
      </c>
      <c r="BH11" s="587"/>
      <c r="BI11" s="587"/>
      <c r="BJ11" s="587"/>
      <c r="BK11" s="587"/>
      <c r="BL11" s="587"/>
      <c r="BM11" s="587"/>
      <c r="BN11" s="588"/>
      <c r="BO11" s="639">
        <v>6.4</v>
      </c>
      <c r="BP11" s="639"/>
      <c r="BQ11" s="639"/>
      <c r="BR11" s="639"/>
      <c r="BS11" s="592" t="s">
        <v>111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7996552</v>
      </c>
      <c r="CS11" s="587"/>
      <c r="CT11" s="587"/>
      <c r="CU11" s="587"/>
      <c r="CV11" s="587"/>
      <c r="CW11" s="587"/>
      <c r="CX11" s="587"/>
      <c r="CY11" s="588"/>
      <c r="CZ11" s="639">
        <v>16.899999999999999</v>
      </c>
      <c r="DA11" s="639"/>
      <c r="DB11" s="639"/>
      <c r="DC11" s="639"/>
      <c r="DD11" s="592">
        <v>7463346</v>
      </c>
      <c r="DE11" s="587"/>
      <c r="DF11" s="587"/>
      <c r="DG11" s="587"/>
      <c r="DH11" s="587"/>
      <c r="DI11" s="587"/>
      <c r="DJ11" s="587"/>
      <c r="DK11" s="587"/>
      <c r="DL11" s="587"/>
      <c r="DM11" s="587"/>
      <c r="DN11" s="587"/>
      <c r="DO11" s="587"/>
      <c r="DP11" s="588"/>
      <c r="DQ11" s="592">
        <v>844331</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1264749</v>
      </c>
      <c r="BH12" s="587"/>
      <c r="BI12" s="587"/>
      <c r="BJ12" s="587"/>
      <c r="BK12" s="587"/>
      <c r="BL12" s="587"/>
      <c r="BM12" s="587"/>
      <c r="BN12" s="588"/>
      <c r="BO12" s="639">
        <v>39</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1322606</v>
      </c>
      <c r="CS12" s="587"/>
      <c r="CT12" s="587"/>
      <c r="CU12" s="587"/>
      <c r="CV12" s="587"/>
      <c r="CW12" s="587"/>
      <c r="CX12" s="587"/>
      <c r="CY12" s="588"/>
      <c r="CZ12" s="639">
        <v>2.8</v>
      </c>
      <c r="DA12" s="639"/>
      <c r="DB12" s="639"/>
      <c r="DC12" s="639"/>
      <c r="DD12" s="592">
        <v>4986</v>
      </c>
      <c r="DE12" s="587"/>
      <c r="DF12" s="587"/>
      <c r="DG12" s="587"/>
      <c r="DH12" s="587"/>
      <c r="DI12" s="587"/>
      <c r="DJ12" s="587"/>
      <c r="DK12" s="587"/>
      <c r="DL12" s="587"/>
      <c r="DM12" s="587"/>
      <c r="DN12" s="587"/>
      <c r="DO12" s="587"/>
      <c r="DP12" s="588"/>
      <c r="DQ12" s="592">
        <v>1182090</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57931</v>
      </c>
      <c r="S13" s="587"/>
      <c r="T13" s="587"/>
      <c r="U13" s="587"/>
      <c r="V13" s="587"/>
      <c r="W13" s="587"/>
      <c r="X13" s="587"/>
      <c r="Y13" s="588"/>
      <c r="Z13" s="639">
        <v>0.1</v>
      </c>
      <c r="AA13" s="639"/>
      <c r="AB13" s="639"/>
      <c r="AC13" s="639"/>
      <c r="AD13" s="640">
        <v>57931</v>
      </c>
      <c r="AE13" s="640"/>
      <c r="AF13" s="640"/>
      <c r="AG13" s="640"/>
      <c r="AH13" s="640"/>
      <c r="AI13" s="640"/>
      <c r="AJ13" s="640"/>
      <c r="AK13" s="640"/>
      <c r="AL13" s="609">
        <v>0.9</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1262169</v>
      </c>
      <c r="BH13" s="587"/>
      <c r="BI13" s="587"/>
      <c r="BJ13" s="587"/>
      <c r="BK13" s="587"/>
      <c r="BL13" s="587"/>
      <c r="BM13" s="587"/>
      <c r="BN13" s="588"/>
      <c r="BO13" s="639">
        <v>39</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9368644</v>
      </c>
      <c r="CS13" s="587"/>
      <c r="CT13" s="587"/>
      <c r="CU13" s="587"/>
      <c r="CV13" s="587"/>
      <c r="CW13" s="587"/>
      <c r="CX13" s="587"/>
      <c r="CY13" s="588"/>
      <c r="CZ13" s="639">
        <v>19.8</v>
      </c>
      <c r="DA13" s="639"/>
      <c r="DB13" s="639"/>
      <c r="DC13" s="639"/>
      <c r="DD13" s="592">
        <v>7674282</v>
      </c>
      <c r="DE13" s="587"/>
      <c r="DF13" s="587"/>
      <c r="DG13" s="587"/>
      <c r="DH13" s="587"/>
      <c r="DI13" s="587"/>
      <c r="DJ13" s="587"/>
      <c r="DK13" s="587"/>
      <c r="DL13" s="587"/>
      <c r="DM13" s="587"/>
      <c r="DN13" s="587"/>
      <c r="DO13" s="587"/>
      <c r="DP13" s="588"/>
      <c r="DQ13" s="592">
        <v>1794000</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67506</v>
      </c>
      <c r="BH14" s="587"/>
      <c r="BI14" s="587"/>
      <c r="BJ14" s="587"/>
      <c r="BK14" s="587"/>
      <c r="BL14" s="587"/>
      <c r="BM14" s="587"/>
      <c r="BN14" s="588"/>
      <c r="BO14" s="639">
        <v>2.1</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617369</v>
      </c>
      <c r="CS14" s="587"/>
      <c r="CT14" s="587"/>
      <c r="CU14" s="587"/>
      <c r="CV14" s="587"/>
      <c r="CW14" s="587"/>
      <c r="CX14" s="587"/>
      <c r="CY14" s="588"/>
      <c r="CZ14" s="639">
        <v>1.3</v>
      </c>
      <c r="DA14" s="639"/>
      <c r="DB14" s="639"/>
      <c r="DC14" s="639"/>
      <c r="DD14" s="592">
        <v>192354</v>
      </c>
      <c r="DE14" s="587"/>
      <c r="DF14" s="587"/>
      <c r="DG14" s="587"/>
      <c r="DH14" s="587"/>
      <c r="DI14" s="587"/>
      <c r="DJ14" s="587"/>
      <c r="DK14" s="587"/>
      <c r="DL14" s="587"/>
      <c r="DM14" s="587"/>
      <c r="DN14" s="587"/>
      <c r="DO14" s="587"/>
      <c r="DP14" s="588"/>
      <c r="DQ14" s="592">
        <v>503095</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13894</v>
      </c>
      <c r="S15" s="587"/>
      <c r="T15" s="587"/>
      <c r="U15" s="587"/>
      <c r="V15" s="587"/>
      <c r="W15" s="587"/>
      <c r="X15" s="587"/>
      <c r="Y15" s="588"/>
      <c r="Z15" s="639">
        <v>0</v>
      </c>
      <c r="AA15" s="639"/>
      <c r="AB15" s="639"/>
      <c r="AC15" s="639"/>
      <c r="AD15" s="640">
        <v>13894</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280629</v>
      </c>
      <c r="BH15" s="587"/>
      <c r="BI15" s="587"/>
      <c r="BJ15" s="587"/>
      <c r="BK15" s="587"/>
      <c r="BL15" s="587"/>
      <c r="BM15" s="587"/>
      <c r="BN15" s="588"/>
      <c r="BO15" s="639">
        <v>8.6999999999999993</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1252362</v>
      </c>
      <c r="CS15" s="587"/>
      <c r="CT15" s="587"/>
      <c r="CU15" s="587"/>
      <c r="CV15" s="587"/>
      <c r="CW15" s="587"/>
      <c r="CX15" s="587"/>
      <c r="CY15" s="588"/>
      <c r="CZ15" s="639">
        <v>2.6</v>
      </c>
      <c r="DA15" s="639"/>
      <c r="DB15" s="639"/>
      <c r="DC15" s="639"/>
      <c r="DD15" s="592">
        <v>245797</v>
      </c>
      <c r="DE15" s="587"/>
      <c r="DF15" s="587"/>
      <c r="DG15" s="587"/>
      <c r="DH15" s="587"/>
      <c r="DI15" s="587"/>
      <c r="DJ15" s="587"/>
      <c r="DK15" s="587"/>
      <c r="DL15" s="587"/>
      <c r="DM15" s="587"/>
      <c r="DN15" s="587"/>
      <c r="DO15" s="587"/>
      <c r="DP15" s="588"/>
      <c r="DQ15" s="592">
        <v>946610</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6696587</v>
      </c>
      <c r="S16" s="587"/>
      <c r="T16" s="587"/>
      <c r="U16" s="587"/>
      <c r="V16" s="587"/>
      <c r="W16" s="587"/>
      <c r="X16" s="587"/>
      <c r="Y16" s="588"/>
      <c r="Z16" s="639">
        <v>12.5</v>
      </c>
      <c r="AA16" s="639"/>
      <c r="AB16" s="639"/>
      <c r="AC16" s="639"/>
      <c r="AD16" s="640">
        <v>2767573</v>
      </c>
      <c r="AE16" s="640"/>
      <c r="AF16" s="640"/>
      <c r="AG16" s="640"/>
      <c r="AH16" s="640"/>
      <c r="AI16" s="640"/>
      <c r="AJ16" s="640"/>
      <c r="AK16" s="640"/>
      <c r="AL16" s="609">
        <v>43.2</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1465294</v>
      </c>
      <c r="CS16" s="587"/>
      <c r="CT16" s="587"/>
      <c r="CU16" s="587"/>
      <c r="CV16" s="587"/>
      <c r="CW16" s="587"/>
      <c r="CX16" s="587"/>
      <c r="CY16" s="588"/>
      <c r="CZ16" s="639">
        <v>3.1</v>
      </c>
      <c r="DA16" s="639"/>
      <c r="DB16" s="639"/>
      <c r="DC16" s="639"/>
      <c r="DD16" s="592" t="s">
        <v>111</v>
      </c>
      <c r="DE16" s="587"/>
      <c r="DF16" s="587"/>
      <c r="DG16" s="587"/>
      <c r="DH16" s="587"/>
      <c r="DI16" s="587"/>
      <c r="DJ16" s="587"/>
      <c r="DK16" s="587"/>
      <c r="DL16" s="587"/>
      <c r="DM16" s="587"/>
      <c r="DN16" s="587"/>
      <c r="DO16" s="587"/>
      <c r="DP16" s="588"/>
      <c r="DQ16" s="592">
        <v>382817</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2767573</v>
      </c>
      <c r="S17" s="587"/>
      <c r="T17" s="587"/>
      <c r="U17" s="587"/>
      <c r="V17" s="587"/>
      <c r="W17" s="587"/>
      <c r="X17" s="587"/>
      <c r="Y17" s="588"/>
      <c r="Z17" s="639">
        <v>5.2</v>
      </c>
      <c r="AA17" s="639"/>
      <c r="AB17" s="639"/>
      <c r="AC17" s="639"/>
      <c r="AD17" s="640">
        <v>2767573</v>
      </c>
      <c r="AE17" s="640"/>
      <c r="AF17" s="640"/>
      <c r="AG17" s="640"/>
      <c r="AH17" s="640"/>
      <c r="AI17" s="640"/>
      <c r="AJ17" s="640"/>
      <c r="AK17" s="640"/>
      <c r="AL17" s="609">
        <v>43.2</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895053</v>
      </c>
      <c r="CS17" s="587"/>
      <c r="CT17" s="587"/>
      <c r="CU17" s="587"/>
      <c r="CV17" s="587"/>
      <c r="CW17" s="587"/>
      <c r="CX17" s="587"/>
      <c r="CY17" s="588"/>
      <c r="CZ17" s="639">
        <v>1.9</v>
      </c>
      <c r="DA17" s="639"/>
      <c r="DB17" s="639"/>
      <c r="DC17" s="639"/>
      <c r="DD17" s="592" t="s">
        <v>111</v>
      </c>
      <c r="DE17" s="587"/>
      <c r="DF17" s="587"/>
      <c r="DG17" s="587"/>
      <c r="DH17" s="587"/>
      <c r="DI17" s="587"/>
      <c r="DJ17" s="587"/>
      <c r="DK17" s="587"/>
      <c r="DL17" s="587"/>
      <c r="DM17" s="587"/>
      <c r="DN17" s="587"/>
      <c r="DO17" s="587"/>
      <c r="DP17" s="588"/>
      <c r="DQ17" s="592">
        <v>889253</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254876</v>
      </c>
      <c r="S18" s="587"/>
      <c r="T18" s="587"/>
      <c r="U18" s="587"/>
      <c r="V18" s="587"/>
      <c r="W18" s="587"/>
      <c r="X18" s="587"/>
      <c r="Y18" s="588"/>
      <c r="Z18" s="639">
        <v>0.5</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3674138</v>
      </c>
      <c r="S19" s="587"/>
      <c r="T19" s="587"/>
      <c r="U19" s="587"/>
      <c r="V19" s="587"/>
      <c r="W19" s="587"/>
      <c r="X19" s="587"/>
      <c r="Y19" s="588"/>
      <c r="Z19" s="639">
        <v>6.8</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155467</v>
      </c>
      <c r="BH19" s="587"/>
      <c r="BI19" s="587"/>
      <c r="BJ19" s="587"/>
      <c r="BK19" s="587"/>
      <c r="BL19" s="587"/>
      <c r="BM19" s="587"/>
      <c r="BN19" s="588"/>
      <c r="BO19" s="639">
        <v>4.8</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10461258</v>
      </c>
      <c r="S20" s="587"/>
      <c r="T20" s="587"/>
      <c r="U20" s="587"/>
      <c r="V20" s="587"/>
      <c r="W20" s="587"/>
      <c r="X20" s="587"/>
      <c r="Y20" s="588"/>
      <c r="Z20" s="639">
        <v>19.5</v>
      </c>
      <c r="AA20" s="639"/>
      <c r="AB20" s="639"/>
      <c r="AC20" s="639"/>
      <c r="AD20" s="640">
        <v>6376777</v>
      </c>
      <c r="AE20" s="640"/>
      <c r="AF20" s="640"/>
      <c r="AG20" s="640"/>
      <c r="AH20" s="640"/>
      <c r="AI20" s="640"/>
      <c r="AJ20" s="640"/>
      <c r="AK20" s="640"/>
      <c r="AL20" s="609">
        <v>99.5</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155467</v>
      </c>
      <c r="BH20" s="587"/>
      <c r="BI20" s="587"/>
      <c r="BJ20" s="587"/>
      <c r="BK20" s="587"/>
      <c r="BL20" s="587"/>
      <c r="BM20" s="587"/>
      <c r="BN20" s="588"/>
      <c r="BO20" s="639">
        <v>4.8</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47275037</v>
      </c>
      <c r="CS20" s="587"/>
      <c r="CT20" s="587"/>
      <c r="CU20" s="587"/>
      <c r="CV20" s="587"/>
      <c r="CW20" s="587"/>
      <c r="CX20" s="587"/>
      <c r="CY20" s="588"/>
      <c r="CZ20" s="639">
        <v>100</v>
      </c>
      <c r="DA20" s="639"/>
      <c r="DB20" s="639"/>
      <c r="DC20" s="639"/>
      <c r="DD20" s="592">
        <v>15783012</v>
      </c>
      <c r="DE20" s="587"/>
      <c r="DF20" s="587"/>
      <c r="DG20" s="587"/>
      <c r="DH20" s="587"/>
      <c r="DI20" s="587"/>
      <c r="DJ20" s="587"/>
      <c r="DK20" s="587"/>
      <c r="DL20" s="587"/>
      <c r="DM20" s="587"/>
      <c r="DN20" s="587"/>
      <c r="DO20" s="587"/>
      <c r="DP20" s="588"/>
      <c r="DQ20" s="592">
        <v>10922827</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4290</v>
      </c>
      <c r="S21" s="587"/>
      <c r="T21" s="587"/>
      <c r="U21" s="587"/>
      <c r="V21" s="587"/>
      <c r="W21" s="587"/>
      <c r="X21" s="587"/>
      <c r="Y21" s="588"/>
      <c r="Z21" s="639">
        <v>0</v>
      </c>
      <c r="AA21" s="639"/>
      <c r="AB21" s="639"/>
      <c r="AC21" s="639"/>
      <c r="AD21" s="640">
        <v>4290</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66038</v>
      </c>
      <c r="S22" s="587"/>
      <c r="T22" s="587"/>
      <c r="U22" s="587"/>
      <c r="V22" s="587"/>
      <c r="W22" s="587"/>
      <c r="X22" s="587"/>
      <c r="Y22" s="588"/>
      <c r="Z22" s="639">
        <v>0.1</v>
      </c>
      <c r="AA22" s="639"/>
      <c r="AB22" s="639"/>
      <c r="AC22" s="639"/>
      <c r="AD22" s="640" t="s">
        <v>111</v>
      </c>
      <c r="AE22" s="640"/>
      <c r="AF22" s="640"/>
      <c r="AG22" s="640"/>
      <c r="AH22" s="640"/>
      <c r="AI22" s="640"/>
      <c r="AJ22" s="640"/>
      <c r="AK22" s="640"/>
      <c r="AL22" s="609" t="s">
        <v>111</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110611</v>
      </c>
      <c r="S23" s="587"/>
      <c r="T23" s="587"/>
      <c r="U23" s="587"/>
      <c r="V23" s="587"/>
      <c r="W23" s="587"/>
      <c r="X23" s="587"/>
      <c r="Y23" s="588"/>
      <c r="Z23" s="639">
        <v>0.2</v>
      </c>
      <c r="AA23" s="639"/>
      <c r="AB23" s="639"/>
      <c r="AC23" s="639"/>
      <c r="AD23" s="640">
        <v>13020</v>
      </c>
      <c r="AE23" s="640"/>
      <c r="AF23" s="640"/>
      <c r="AG23" s="640"/>
      <c r="AH23" s="640"/>
      <c r="AI23" s="640"/>
      <c r="AJ23" s="640"/>
      <c r="AK23" s="640"/>
      <c r="AL23" s="609">
        <v>0.2</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v>155467</v>
      </c>
      <c r="BH23" s="587"/>
      <c r="BI23" s="587"/>
      <c r="BJ23" s="587"/>
      <c r="BK23" s="587"/>
      <c r="BL23" s="587"/>
      <c r="BM23" s="587"/>
      <c r="BN23" s="588"/>
      <c r="BO23" s="639">
        <v>4.8</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20898</v>
      </c>
      <c r="S24" s="587"/>
      <c r="T24" s="587"/>
      <c r="U24" s="587"/>
      <c r="V24" s="587"/>
      <c r="W24" s="587"/>
      <c r="X24" s="587"/>
      <c r="Y24" s="588"/>
      <c r="Z24" s="639">
        <v>0</v>
      </c>
      <c r="AA24" s="639"/>
      <c r="AB24" s="639"/>
      <c r="AC24" s="639"/>
      <c r="AD24" s="640" t="s">
        <v>111</v>
      </c>
      <c r="AE24" s="640"/>
      <c r="AF24" s="640"/>
      <c r="AG24" s="640"/>
      <c r="AH24" s="640"/>
      <c r="AI24" s="640"/>
      <c r="AJ24" s="640"/>
      <c r="AK24" s="640"/>
      <c r="AL24" s="609" t="s">
        <v>111</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4336817</v>
      </c>
      <c r="CS24" s="637"/>
      <c r="CT24" s="637"/>
      <c r="CU24" s="637"/>
      <c r="CV24" s="637"/>
      <c r="CW24" s="637"/>
      <c r="CX24" s="637"/>
      <c r="CY24" s="684"/>
      <c r="CZ24" s="688">
        <v>9.1999999999999993</v>
      </c>
      <c r="DA24" s="689"/>
      <c r="DB24" s="689"/>
      <c r="DC24" s="690"/>
      <c r="DD24" s="683">
        <v>3285467</v>
      </c>
      <c r="DE24" s="637"/>
      <c r="DF24" s="637"/>
      <c r="DG24" s="637"/>
      <c r="DH24" s="637"/>
      <c r="DI24" s="637"/>
      <c r="DJ24" s="637"/>
      <c r="DK24" s="684"/>
      <c r="DL24" s="683">
        <v>3106485</v>
      </c>
      <c r="DM24" s="637"/>
      <c r="DN24" s="637"/>
      <c r="DO24" s="637"/>
      <c r="DP24" s="637"/>
      <c r="DQ24" s="637"/>
      <c r="DR24" s="637"/>
      <c r="DS24" s="637"/>
      <c r="DT24" s="637"/>
      <c r="DU24" s="637"/>
      <c r="DV24" s="684"/>
      <c r="DW24" s="685">
        <v>44.6</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17823115</v>
      </c>
      <c r="S25" s="587"/>
      <c r="T25" s="587"/>
      <c r="U25" s="587"/>
      <c r="V25" s="587"/>
      <c r="W25" s="587"/>
      <c r="X25" s="587"/>
      <c r="Y25" s="588"/>
      <c r="Z25" s="639">
        <v>33.200000000000003</v>
      </c>
      <c r="AA25" s="639"/>
      <c r="AB25" s="639"/>
      <c r="AC25" s="639"/>
      <c r="AD25" s="640" t="s">
        <v>111</v>
      </c>
      <c r="AE25" s="640"/>
      <c r="AF25" s="640"/>
      <c r="AG25" s="640"/>
      <c r="AH25" s="640"/>
      <c r="AI25" s="640"/>
      <c r="AJ25" s="640"/>
      <c r="AK25" s="640"/>
      <c r="AL25" s="609" t="s">
        <v>111</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2082109</v>
      </c>
      <c r="CS25" s="605"/>
      <c r="CT25" s="605"/>
      <c r="CU25" s="605"/>
      <c r="CV25" s="605"/>
      <c r="CW25" s="605"/>
      <c r="CX25" s="605"/>
      <c r="CY25" s="606"/>
      <c r="CZ25" s="589">
        <v>4.4000000000000004</v>
      </c>
      <c r="DA25" s="607"/>
      <c r="DB25" s="607"/>
      <c r="DC25" s="608"/>
      <c r="DD25" s="592">
        <v>1998733</v>
      </c>
      <c r="DE25" s="605"/>
      <c r="DF25" s="605"/>
      <c r="DG25" s="605"/>
      <c r="DH25" s="605"/>
      <c r="DI25" s="605"/>
      <c r="DJ25" s="605"/>
      <c r="DK25" s="606"/>
      <c r="DL25" s="592">
        <v>1820376</v>
      </c>
      <c r="DM25" s="605"/>
      <c r="DN25" s="605"/>
      <c r="DO25" s="605"/>
      <c r="DP25" s="605"/>
      <c r="DQ25" s="605"/>
      <c r="DR25" s="605"/>
      <c r="DS25" s="605"/>
      <c r="DT25" s="605"/>
      <c r="DU25" s="605"/>
      <c r="DV25" s="606"/>
      <c r="DW25" s="609">
        <v>26.1</v>
      </c>
      <c r="DX25" s="610"/>
      <c r="DY25" s="610"/>
      <c r="DZ25" s="610"/>
      <c r="EA25" s="610"/>
      <c r="EB25" s="610"/>
      <c r="EC25" s="611"/>
    </row>
    <row r="26" spans="2:133" ht="11.25" customHeight="1" x14ac:dyDescent="0.15">
      <c r="B26" s="677" t="s">
        <v>274</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1325419</v>
      </c>
      <c r="CS26" s="587"/>
      <c r="CT26" s="587"/>
      <c r="CU26" s="587"/>
      <c r="CV26" s="587"/>
      <c r="CW26" s="587"/>
      <c r="CX26" s="587"/>
      <c r="CY26" s="588"/>
      <c r="CZ26" s="589">
        <v>2.8</v>
      </c>
      <c r="DA26" s="607"/>
      <c r="DB26" s="607"/>
      <c r="DC26" s="608"/>
      <c r="DD26" s="592">
        <v>1254701</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3867351</v>
      </c>
      <c r="S27" s="587"/>
      <c r="T27" s="587"/>
      <c r="U27" s="587"/>
      <c r="V27" s="587"/>
      <c r="W27" s="587"/>
      <c r="X27" s="587"/>
      <c r="Y27" s="588"/>
      <c r="Z27" s="639">
        <v>7.2</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3240173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1359655</v>
      </c>
      <c r="CS27" s="605"/>
      <c r="CT27" s="605"/>
      <c r="CU27" s="605"/>
      <c r="CV27" s="605"/>
      <c r="CW27" s="605"/>
      <c r="CX27" s="605"/>
      <c r="CY27" s="606"/>
      <c r="CZ27" s="589">
        <v>2.9</v>
      </c>
      <c r="DA27" s="607"/>
      <c r="DB27" s="607"/>
      <c r="DC27" s="608"/>
      <c r="DD27" s="592">
        <v>397481</v>
      </c>
      <c r="DE27" s="605"/>
      <c r="DF27" s="605"/>
      <c r="DG27" s="605"/>
      <c r="DH27" s="605"/>
      <c r="DI27" s="605"/>
      <c r="DJ27" s="605"/>
      <c r="DK27" s="606"/>
      <c r="DL27" s="592">
        <v>396856</v>
      </c>
      <c r="DM27" s="605"/>
      <c r="DN27" s="605"/>
      <c r="DO27" s="605"/>
      <c r="DP27" s="605"/>
      <c r="DQ27" s="605"/>
      <c r="DR27" s="605"/>
      <c r="DS27" s="605"/>
      <c r="DT27" s="605"/>
      <c r="DU27" s="605"/>
      <c r="DV27" s="606"/>
      <c r="DW27" s="609">
        <v>5.7</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153005</v>
      </c>
      <c r="S28" s="587"/>
      <c r="T28" s="587"/>
      <c r="U28" s="587"/>
      <c r="V28" s="587"/>
      <c r="W28" s="587"/>
      <c r="X28" s="587"/>
      <c r="Y28" s="588"/>
      <c r="Z28" s="639">
        <v>0.3</v>
      </c>
      <c r="AA28" s="639"/>
      <c r="AB28" s="639"/>
      <c r="AC28" s="639"/>
      <c r="AD28" s="640">
        <v>7976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895053</v>
      </c>
      <c r="CS28" s="587"/>
      <c r="CT28" s="587"/>
      <c r="CU28" s="587"/>
      <c r="CV28" s="587"/>
      <c r="CW28" s="587"/>
      <c r="CX28" s="587"/>
      <c r="CY28" s="588"/>
      <c r="CZ28" s="589">
        <v>1.9</v>
      </c>
      <c r="DA28" s="607"/>
      <c r="DB28" s="607"/>
      <c r="DC28" s="608"/>
      <c r="DD28" s="592">
        <v>889253</v>
      </c>
      <c r="DE28" s="587"/>
      <c r="DF28" s="587"/>
      <c r="DG28" s="587"/>
      <c r="DH28" s="587"/>
      <c r="DI28" s="587"/>
      <c r="DJ28" s="587"/>
      <c r="DK28" s="588"/>
      <c r="DL28" s="592">
        <v>889253</v>
      </c>
      <c r="DM28" s="587"/>
      <c r="DN28" s="587"/>
      <c r="DO28" s="587"/>
      <c r="DP28" s="587"/>
      <c r="DQ28" s="587"/>
      <c r="DR28" s="587"/>
      <c r="DS28" s="587"/>
      <c r="DT28" s="587"/>
      <c r="DU28" s="587"/>
      <c r="DV28" s="588"/>
      <c r="DW28" s="609">
        <v>12.8</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14730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895053</v>
      </c>
      <c r="CS29" s="605"/>
      <c r="CT29" s="605"/>
      <c r="CU29" s="605"/>
      <c r="CV29" s="605"/>
      <c r="CW29" s="605"/>
      <c r="CX29" s="605"/>
      <c r="CY29" s="606"/>
      <c r="CZ29" s="589">
        <v>1.9</v>
      </c>
      <c r="DA29" s="607"/>
      <c r="DB29" s="607"/>
      <c r="DC29" s="608"/>
      <c r="DD29" s="592">
        <v>889253</v>
      </c>
      <c r="DE29" s="605"/>
      <c r="DF29" s="605"/>
      <c r="DG29" s="605"/>
      <c r="DH29" s="605"/>
      <c r="DI29" s="605"/>
      <c r="DJ29" s="605"/>
      <c r="DK29" s="606"/>
      <c r="DL29" s="592">
        <v>889253</v>
      </c>
      <c r="DM29" s="605"/>
      <c r="DN29" s="605"/>
      <c r="DO29" s="605"/>
      <c r="DP29" s="605"/>
      <c r="DQ29" s="605"/>
      <c r="DR29" s="605"/>
      <c r="DS29" s="605"/>
      <c r="DT29" s="605"/>
      <c r="DU29" s="605"/>
      <c r="DV29" s="606"/>
      <c r="DW29" s="609">
        <v>12.8</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11519450</v>
      </c>
      <c r="S30" s="587"/>
      <c r="T30" s="587"/>
      <c r="U30" s="587"/>
      <c r="V30" s="587"/>
      <c r="W30" s="587"/>
      <c r="X30" s="587"/>
      <c r="Y30" s="588"/>
      <c r="Z30" s="639">
        <v>21.5</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98.8</v>
      </c>
      <c r="BH30" s="653"/>
      <c r="BI30" s="653"/>
      <c r="BJ30" s="653"/>
      <c r="BK30" s="653"/>
      <c r="BL30" s="653"/>
      <c r="BM30" s="654">
        <v>94.3</v>
      </c>
      <c r="BN30" s="653"/>
      <c r="BO30" s="653"/>
      <c r="BP30" s="653"/>
      <c r="BQ30" s="655"/>
      <c r="BR30" s="652">
        <v>98.7</v>
      </c>
      <c r="BS30" s="653"/>
      <c r="BT30" s="653"/>
      <c r="BU30" s="653"/>
      <c r="BV30" s="653"/>
      <c r="BW30" s="653"/>
      <c r="BX30" s="654">
        <v>92.9</v>
      </c>
      <c r="BY30" s="653"/>
      <c r="BZ30" s="653"/>
      <c r="CA30" s="653"/>
      <c r="CB30" s="655"/>
      <c r="CD30" s="658"/>
      <c r="CE30" s="659"/>
      <c r="CF30" s="623" t="s">
        <v>290</v>
      </c>
      <c r="CG30" s="620"/>
      <c r="CH30" s="620"/>
      <c r="CI30" s="620"/>
      <c r="CJ30" s="620"/>
      <c r="CK30" s="620"/>
      <c r="CL30" s="620"/>
      <c r="CM30" s="620"/>
      <c r="CN30" s="620"/>
      <c r="CO30" s="620"/>
      <c r="CP30" s="620"/>
      <c r="CQ30" s="621"/>
      <c r="CR30" s="586">
        <v>774347</v>
      </c>
      <c r="CS30" s="587"/>
      <c r="CT30" s="587"/>
      <c r="CU30" s="587"/>
      <c r="CV30" s="587"/>
      <c r="CW30" s="587"/>
      <c r="CX30" s="587"/>
      <c r="CY30" s="588"/>
      <c r="CZ30" s="589">
        <v>1.6</v>
      </c>
      <c r="DA30" s="607"/>
      <c r="DB30" s="607"/>
      <c r="DC30" s="608"/>
      <c r="DD30" s="592">
        <v>768547</v>
      </c>
      <c r="DE30" s="587"/>
      <c r="DF30" s="587"/>
      <c r="DG30" s="587"/>
      <c r="DH30" s="587"/>
      <c r="DI30" s="587"/>
      <c r="DJ30" s="587"/>
      <c r="DK30" s="588"/>
      <c r="DL30" s="592">
        <v>768547</v>
      </c>
      <c r="DM30" s="587"/>
      <c r="DN30" s="587"/>
      <c r="DO30" s="587"/>
      <c r="DP30" s="587"/>
      <c r="DQ30" s="587"/>
      <c r="DR30" s="587"/>
      <c r="DS30" s="587"/>
      <c r="DT30" s="587"/>
      <c r="DU30" s="587"/>
      <c r="DV30" s="588"/>
      <c r="DW30" s="609">
        <v>11</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8077727</v>
      </c>
      <c r="S31" s="587"/>
      <c r="T31" s="587"/>
      <c r="U31" s="587"/>
      <c r="V31" s="587"/>
      <c r="W31" s="587"/>
      <c r="X31" s="587"/>
      <c r="Y31" s="588"/>
      <c r="Z31" s="639">
        <v>15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96.6</v>
      </c>
      <c r="BN31" s="651"/>
      <c r="BO31" s="651"/>
      <c r="BP31" s="651"/>
      <c r="BQ31" s="615"/>
      <c r="BR31" s="650">
        <v>98.8</v>
      </c>
      <c r="BS31" s="605"/>
      <c r="BT31" s="605"/>
      <c r="BU31" s="605"/>
      <c r="BV31" s="605"/>
      <c r="BW31" s="605"/>
      <c r="BX31" s="641">
        <v>95.6</v>
      </c>
      <c r="BY31" s="651"/>
      <c r="BZ31" s="651"/>
      <c r="CA31" s="651"/>
      <c r="CB31" s="615"/>
      <c r="CD31" s="658"/>
      <c r="CE31" s="659"/>
      <c r="CF31" s="623" t="s">
        <v>294</v>
      </c>
      <c r="CG31" s="620"/>
      <c r="CH31" s="620"/>
      <c r="CI31" s="620"/>
      <c r="CJ31" s="620"/>
      <c r="CK31" s="620"/>
      <c r="CL31" s="620"/>
      <c r="CM31" s="620"/>
      <c r="CN31" s="620"/>
      <c r="CO31" s="620"/>
      <c r="CP31" s="620"/>
      <c r="CQ31" s="621"/>
      <c r="CR31" s="586">
        <v>120706</v>
      </c>
      <c r="CS31" s="605"/>
      <c r="CT31" s="605"/>
      <c r="CU31" s="605"/>
      <c r="CV31" s="605"/>
      <c r="CW31" s="605"/>
      <c r="CX31" s="605"/>
      <c r="CY31" s="606"/>
      <c r="CZ31" s="589">
        <v>0.3</v>
      </c>
      <c r="DA31" s="607"/>
      <c r="DB31" s="607"/>
      <c r="DC31" s="608"/>
      <c r="DD31" s="592">
        <v>120706</v>
      </c>
      <c r="DE31" s="605"/>
      <c r="DF31" s="605"/>
      <c r="DG31" s="605"/>
      <c r="DH31" s="605"/>
      <c r="DI31" s="605"/>
      <c r="DJ31" s="605"/>
      <c r="DK31" s="606"/>
      <c r="DL31" s="592">
        <v>120706</v>
      </c>
      <c r="DM31" s="605"/>
      <c r="DN31" s="605"/>
      <c r="DO31" s="605"/>
      <c r="DP31" s="605"/>
      <c r="DQ31" s="605"/>
      <c r="DR31" s="605"/>
      <c r="DS31" s="605"/>
      <c r="DT31" s="605"/>
      <c r="DU31" s="605"/>
      <c r="DV31" s="606"/>
      <c r="DW31" s="609">
        <v>1.7</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572225</v>
      </c>
      <c r="S32" s="587"/>
      <c r="T32" s="587"/>
      <c r="U32" s="587"/>
      <c r="V32" s="587"/>
      <c r="W32" s="587"/>
      <c r="X32" s="587"/>
      <c r="Y32" s="588"/>
      <c r="Z32" s="639">
        <v>1.1000000000000001</v>
      </c>
      <c r="AA32" s="639"/>
      <c r="AB32" s="639"/>
      <c r="AC32" s="639"/>
      <c r="AD32" s="640">
        <v>4586</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98.6</v>
      </c>
      <c r="BH32" s="571"/>
      <c r="BI32" s="571"/>
      <c r="BJ32" s="571"/>
      <c r="BK32" s="571"/>
      <c r="BL32" s="571"/>
      <c r="BM32" s="634">
        <v>90.9</v>
      </c>
      <c r="BN32" s="571"/>
      <c r="BO32" s="571"/>
      <c r="BP32" s="571"/>
      <c r="BQ32" s="628"/>
      <c r="BR32" s="649">
        <v>98.5</v>
      </c>
      <c r="BS32" s="571"/>
      <c r="BT32" s="571"/>
      <c r="BU32" s="571"/>
      <c r="BV32" s="571"/>
      <c r="BW32" s="571"/>
      <c r="BX32" s="634">
        <v>88.8</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994000</v>
      </c>
      <c r="S33" s="587"/>
      <c r="T33" s="587"/>
      <c r="U33" s="587"/>
      <c r="V33" s="587"/>
      <c r="W33" s="587"/>
      <c r="X33" s="587"/>
      <c r="Y33" s="588"/>
      <c r="Z33" s="639">
        <v>1.9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25689914</v>
      </c>
      <c r="CS33" s="605"/>
      <c r="CT33" s="605"/>
      <c r="CU33" s="605"/>
      <c r="CV33" s="605"/>
      <c r="CW33" s="605"/>
      <c r="CX33" s="605"/>
      <c r="CY33" s="606"/>
      <c r="CZ33" s="589">
        <v>54.3</v>
      </c>
      <c r="DA33" s="607"/>
      <c r="DB33" s="607"/>
      <c r="DC33" s="608"/>
      <c r="DD33" s="592">
        <v>5427338</v>
      </c>
      <c r="DE33" s="605"/>
      <c r="DF33" s="605"/>
      <c r="DG33" s="605"/>
      <c r="DH33" s="605"/>
      <c r="DI33" s="605"/>
      <c r="DJ33" s="605"/>
      <c r="DK33" s="606"/>
      <c r="DL33" s="592">
        <v>2815056</v>
      </c>
      <c r="DM33" s="605"/>
      <c r="DN33" s="605"/>
      <c r="DO33" s="605"/>
      <c r="DP33" s="605"/>
      <c r="DQ33" s="605"/>
      <c r="DR33" s="605"/>
      <c r="DS33" s="605"/>
      <c r="DT33" s="605"/>
      <c r="DU33" s="605"/>
      <c r="DV33" s="606"/>
      <c r="DW33" s="609">
        <v>40.4</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2979011</v>
      </c>
      <c r="CS34" s="587"/>
      <c r="CT34" s="587"/>
      <c r="CU34" s="587"/>
      <c r="CV34" s="587"/>
      <c r="CW34" s="587"/>
      <c r="CX34" s="587"/>
      <c r="CY34" s="588"/>
      <c r="CZ34" s="589">
        <v>6.3</v>
      </c>
      <c r="DA34" s="607"/>
      <c r="DB34" s="607"/>
      <c r="DC34" s="608"/>
      <c r="DD34" s="592">
        <v>999367</v>
      </c>
      <c r="DE34" s="587"/>
      <c r="DF34" s="587"/>
      <c r="DG34" s="587"/>
      <c r="DH34" s="587"/>
      <c r="DI34" s="587"/>
      <c r="DJ34" s="587"/>
      <c r="DK34" s="588"/>
      <c r="DL34" s="592">
        <v>703640</v>
      </c>
      <c r="DM34" s="587"/>
      <c r="DN34" s="587"/>
      <c r="DO34" s="587"/>
      <c r="DP34" s="587"/>
      <c r="DQ34" s="587"/>
      <c r="DR34" s="587"/>
      <c r="DS34" s="587"/>
      <c r="DT34" s="587"/>
      <c r="DU34" s="587"/>
      <c r="DV34" s="588"/>
      <c r="DW34" s="609">
        <v>10.1</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558000</v>
      </c>
      <c r="S35" s="587"/>
      <c r="T35" s="587"/>
      <c r="U35" s="587"/>
      <c r="V35" s="587"/>
      <c r="W35" s="587"/>
      <c r="X35" s="587"/>
      <c r="Y35" s="588"/>
      <c r="Z35" s="639">
        <v>1</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2780312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375801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37703</v>
      </c>
      <c r="CS35" s="605"/>
      <c r="CT35" s="605"/>
      <c r="CU35" s="605"/>
      <c r="CV35" s="605"/>
      <c r="CW35" s="605"/>
      <c r="CX35" s="605"/>
      <c r="CY35" s="606"/>
      <c r="CZ35" s="589">
        <v>0.1</v>
      </c>
      <c r="DA35" s="607"/>
      <c r="DB35" s="607"/>
      <c r="DC35" s="608"/>
      <c r="DD35" s="592">
        <v>31212</v>
      </c>
      <c r="DE35" s="605"/>
      <c r="DF35" s="605"/>
      <c r="DG35" s="605"/>
      <c r="DH35" s="605"/>
      <c r="DI35" s="605"/>
      <c r="DJ35" s="605"/>
      <c r="DK35" s="606"/>
      <c r="DL35" s="592">
        <v>31212</v>
      </c>
      <c r="DM35" s="605"/>
      <c r="DN35" s="605"/>
      <c r="DO35" s="605"/>
      <c r="DP35" s="605"/>
      <c r="DQ35" s="605"/>
      <c r="DR35" s="605"/>
      <c r="DS35" s="605"/>
      <c r="DT35" s="605"/>
      <c r="DU35" s="605"/>
      <c r="DV35" s="606"/>
      <c r="DW35" s="609">
        <v>0.4</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53684698</v>
      </c>
      <c r="S36" s="627"/>
      <c r="T36" s="627"/>
      <c r="U36" s="627"/>
      <c r="V36" s="627"/>
      <c r="W36" s="627"/>
      <c r="X36" s="627"/>
      <c r="Y36" s="630"/>
      <c r="Z36" s="631">
        <v>100</v>
      </c>
      <c r="AA36" s="631"/>
      <c r="AB36" s="631"/>
      <c r="AC36" s="631"/>
      <c r="AD36" s="632">
        <v>6406649</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958801</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312275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16660833</v>
      </c>
      <c r="CS36" s="587"/>
      <c r="CT36" s="587"/>
      <c r="CU36" s="587"/>
      <c r="CV36" s="587"/>
      <c r="CW36" s="587"/>
      <c r="CX36" s="587"/>
      <c r="CY36" s="588"/>
      <c r="CZ36" s="589">
        <v>35.200000000000003</v>
      </c>
      <c r="DA36" s="607"/>
      <c r="DB36" s="607"/>
      <c r="DC36" s="608"/>
      <c r="DD36" s="592">
        <v>1740442</v>
      </c>
      <c r="DE36" s="587"/>
      <c r="DF36" s="587"/>
      <c r="DG36" s="587"/>
      <c r="DH36" s="587"/>
      <c r="DI36" s="587"/>
      <c r="DJ36" s="587"/>
      <c r="DK36" s="588"/>
      <c r="DL36" s="592">
        <v>770018</v>
      </c>
      <c r="DM36" s="587"/>
      <c r="DN36" s="587"/>
      <c r="DO36" s="587"/>
      <c r="DP36" s="587"/>
      <c r="DQ36" s="587"/>
      <c r="DR36" s="587"/>
      <c r="DS36" s="587"/>
      <c r="DT36" s="587"/>
      <c r="DU36" s="587"/>
      <c r="DV36" s="588"/>
      <c r="DW36" s="609">
        <v>11.1</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669519</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5017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820714</v>
      </c>
      <c r="CS37" s="605"/>
      <c r="CT37" s="605"/>
      <c r="CU37" s="605"/>
      <c r="CV37" s="605"/>
      <c r="CW37" s="605"/>
      <c r="CX37" s="605"/>
      <c r="CY37" s="606"/>
      <c r="CZ37" s="589">
        <v>1.7</v>
      </c>
      <c r="DA37" s="607"/>
      <c r="DB37" s="607"/>
      <c r="DC37" s="608"/>
      <c r="DD37" s="592">
        <v>820714</v>
      </c>
      <c r="DE37" s="605"/>
      <c r="DF37" s="605"/>
      <c r="DG37" s="605"/>
      <c r="DH37" s="605"/>
      <c r="DI37" s="605"/>
      <c r="DJ37" s="605"/>
      <c r="DK37" s="606"/>
      <c r="DL37" s="592">
        <v>635657</v>
      </c>
      <c r="DM37" s="605"/>
      <c r="DN37" s="605"/>
      <c r="DO37" s="605"/>
      <c r="DP37" s="605"/>
      <c r="DQ37" s="605"/>
      <c r="DR37" s="605"/>
      <c r="DS37" s="605"/>
      <c r="DT37" s="605"/>
      <c r="DU37" s="605"/>
      <c r="DV37" s="606"/>
      <c r="DW37" s="609">
        <v>9.1</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147078</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9272</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2761978</v>
      </c>
      <c r="CS38" s="587"/>
      <c r="CT38" s="587"/>
      <c r="CU38" s="587"/>
      <c r="CV38" s="587"/>
      <c r="CW38" s="587"/>
      <c r="CX38" s="587"/>
      <c r="CY38" s="588"/>
      <c r="CZ38" s="589">
        <v>5.8</v>
      </c>
      <c r="DA38" s="607"/>
      <c r="DB38" s="607"/>
      <c r="DC38" s="608"/>
      <c r="DD38" s="592">
        <v>2558152</v>
      </c>
      <c r="DE38" s="587"/>
      <c r="DF38" s="587"/>
      <c r="DG38" s="587"/>
      <c r="DH38" s="587"/>
      <c r="DI38" s="587"/>
      <c r="DJ38" s="587"/>
      <c r="DK38" s="588"/>
      <c r="DL38" s="592">
        <v>1295190</v>
      </c>
      <c r="DM38" s="587"/>
      <c r="DN38" s="587"/>
      <c r="DO38" s="587"/>
      <c r="DP38" s="587"/>
      <c r="DQ38" s="587"/>
      <c r="DR38" s="587"/>
      <c r="DS38" s="587"/>
      <c r="DT38" s="587"/>
      <c r="DU38" s="587"/>
      <c r="DV38" s="588"/>
      <c r="DW38" s="609">
        <v>18.600000000000001</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v>18334</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101</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2992347</v>
      </c>
      <c r="CS39" s="605"/>
      <c r="CT39" s="605"/>
      <c r="CU39" s="605"/>
      <c r="CV39" s="605"/>
      <c r="CW39" s="605"/>
      <c r="CX39" s="605"/>
      <c r="CY39" s="606"/>
      <c r="CZ39" s="589">
        <v>6.3</v>
      </c>
      <c r="DA39" s="607"/>
      <c r="DB39" s="607"/>
      <c r="DC39" s="608"/>
      <c r="DD39" s="592">
        <v>83169</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241172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113</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258042</v>
      </c>
      <c r="CS40" s="587"/>
      <c r="CT40" s="587"/>
      <c r="CU40" s="587"/>
      <c r="CV40" s="587"/>
      <c r="CW40" s="587"/>
      <c r="CX40" s="587"/>
      <c r="CY40" s="588"/>
      <c r="CZ40" s="589">
        <v>0.5</v>
      </c>
      <c r="DA40" s="607"/>
      <c r="DB40" s="607"/>
      <c r="DC40" s="608"/>
      <c r="DD40" s="592">
        <v>14996</v>
      </c>
      <c r="DE40" s="587"/>
      <c r="DF40" s="587"/>
      <c r="DG40" s="587"/>
      <c r="DH40" s="587"/>
      <c r="DI40" s="587"/>
      <c r="DJ40" s="587"/>
      <c r="DK40" s="588"/>
      <c r="DL40" s="592">
        <v>14996</v>
      </c>
      <c r="DM40" s="587"/>
      <c r="DN40" s="587"/>
      <c r="DO40" s="587"/>
      <c r="DP40" s="587"/>
      <c r="DQ40" s="587"/>
      <c r="DR40" s="587"/>
      <c r="DS40" s="587"/>
      <c r="DT40" s="587"/>
      <c r="DU40" s="587"/>
      <c r="DV40" s="588"/>
      <c r="DW40" s="609">
        <v>0.2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745408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281</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17248306</v>
      </c>
      <c r="CS42" s="587"/>
      <c r="CT42" s="587"/>
      <c r="CU42" s="587"/>
      <c r="CV42" s="587"/>
      <c r="CW42" s="587"/>
      <c r="CX42" s="587"/>
      <c r="CY42" s="588"/>
      <c r="CZ42" s="589">
        <v>36.5</v>
      </c>
      <c r="DA42" s="590"/>
      <c r="DB42" s="590"/>
      <c r="DC42" s="591"/>
      <c r="DD42" s="592">
        <v>2210022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68030</v>
      </c>
      <c r="CS43" s="605"/>
      <c r="CT43" s="605"/>
      <c r="CU43" s="605"/>
      <c r="CV43" s="605"/>
      <c r="CW43" s="605"/>
      <c r="CX43" s="605"/>
      <c r="CY43" s="606"/>
      <c r="CZ43" s="589">
        <v>0.1</v>
      </c>
      <c r="DA43" s="607"/>
      <c r="DB43" s="607"/>
      <c r="DC43" s="608"/>
      <c r="DD43" s="592">
        <v>68030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15783012</v>
      </c>
      <c r="CS44" s="587"/>
      <c r="CT44" s="587"/>
      <c r="CU44" s="587"/>
      <c r="CV44" s="587"/>
      <c r="CW44" s="587"/>
      <c r="CX44" s="587"/>
      <c r="CY44" s="588"/>
      <c r="CZ44" s="589">
        <v>33.4</v>
      </c>
      <c r="DA44" s="590"/>
      <c r="DB44" s="590"/>
      <c r="DC44" s="591"/>
      <c r="DD44" s="592">
        <v>1827205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13983423</v>
      </c>
      <c r="CS45" s="605"/>
      <c r="CT45" s="605"/>
      <c r="CU45" s="605"/>
      <c r="CV45" s="605"/>
      <c r="CW45" s="605"/>
      <c r="CX45" s="605"/>
      <c r="CY45" s="606"/>
      <c r="CZ45" s="589">
        <v>29.6</v>
      </c>
      <c r="DA45" s="607"/>
      <c r="DB45" s="607"/>
      <c r="DC45" s="608"/>
      <c r="DD45" s="592">
        <v>862211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1508053</v>
      </c>
      <c r="CS46" s="587"/>
      <c r="CT46" s="587"/>
      <c r="CU46" s="587"/>
      <c r="CV46" s="587"/>
      <c r="CW46" s="587"/>
      <c r="CX46" s="587"/>
      <c r="CY46" s="588"/>
      <c r="CZ46" s="589">
        <v>3.2</v>
      </c>
      <c r="DA46" s="590"/>
      <c r="DB46" s="590"/>
      <c r="DC46" s="591"/>
      <c r="DD46" s="592">
        <v>704289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1465294</v>
      </c>
      <c r="CS47" s="605"/>
      <c r="CT47" s="605"/>
      <c r="CU47" s="605"/>
      <c r="CV47" s="605"/>
      <c r="CW47" s="605"/>
      <c r="CX47" s="605"/>
      <c r="CY47" s="606"/>
      <c r="CZ47" s="589">
        <v>3.1</v>
      </c>
      <c r="DA47" s="607"/>
      <c r="DB47" s="607"/>
      <c r="DC47" s="608"/>
      <c r="DD47" s="592">
        <v>382817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47275037</v>
      </c>
      <c r="CS49" s="571"/>
      <c r="CT49" s="571"/>
      <c r="CU49" s="571"/>
      <c r="CV49" s="571"/>
      <c r="CW49" s="571"/>
      <c r="CX49" s="571"/>
      <c r="CY49" s="572"/>
      <c r="CZ49" s="573">
        <v>100</v>
      </c>
      <c r="DA49" s="574"/>
      <c r="DB49" s="574"/>
      <c r="DC49" s="575"/>
      <c r="DD49" s="576">
        <v>10922827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 zoomScale="70" zoomScaleNormal="25" zoomScaleSheetLayoutView="70" workbookViewId="0">
      <selection activeCell="AU75" sqref="AU75:AY7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53681</v>
      </c>
      <c r="R7" s="1099"/>
      <c r="S7" s="1099"/>
      <c r="T7" s="1099"/>
      <c r="U7" s="1099"/>
      <c r="V7" s="1099">
        <v>47280</v>
      </c>
      <c r="W7" s="1099"/>
      <c r="X7" s="1099"/>
      <c r="Y7" s="1099"/>
      <c r="Z7" s="1099"/>
      <c r="AA7" s="1099">
        <v>6401</v>
      </c>
      <c r="AB7" s="1099"/>
      <c r="AC7" s="1099"/>
      <c r="AD7" s="1099"/>
      <c r="AE7" s="1100"/>
      <c r="AF7" s="1101">
        <v>1308</v>
      </c>
      <c r="AG7" s="1102"/>
      <c r="AH7" s="1102"/>
      <c r="AI7" s="1102"/>
      <c r="AJ7" s="1103"/>
      <c r="AK7" s="1085">
        <v>11519</v>
      </c>
      <c r="AL7" s="1086"/>
      <c r="AM7" s="1086"/>
      <c r="AN7" s="1086"/>
      <c r="AO7" s="1086"/>
      <c r="AP7" s="1086">
        <v>9757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25" t="s">
        <v>364</v>
      </c>
      <c r="C8" s="1026"/>
      <c r="D8" s="1026"/>
      <c r="E8" s="1026"/>
      <c r="F8" s="1026"/>
      <c r="G8" s="1026"/>
      <c r="H8" s="1026"/>
      <c r="I8" s="1026"/>
      <c r="J8" s="1026"/>
      <c r="K8" s="1026"/>
      <c r="L8" s="1026"/>
      <c r="M8" s="1026"/>
      <c r="N8" s="1026"/>
      <c r="O8" s="1026"/>
      <c r="P8" s="1027"/>
      <c r="Q8" s="1037">
        <v>5</v>
      </c>
      <c r="R8" s="1038"/>
      <c r="S8" s="1038"/>
      <c r="T8" s="1038"/>
      <c r="U8" s="1038"/>
      <c r="V8" s="1038">
        <v>5</v>
      </c>
      <c r="W8" s="1038"/>
      <c r="X8" s="1038"/>
      <c r="Y8" s="1038"/>
      <c r="Z8" s="1038"/>
      <c r="AA8" s="1038">
        <v>0</v>
      </c>
      <c r="AB8" s="1038"/>
      <c r="AC8" s="1038"/>
      <c r="AD8" s="1038"/>
      <c r="AE8" s="1039"/>
      <c r="AF8" s="1031">
        <v>0</v>
      </c>
      <c r="AG8" s="1032"/>
      <c r="AH8" s="1032"/>
      <c r="AI8" s="1032"/>
      <c r="AJ8" s="1033"/>
      <c r="AK8" s="1080">
        <v>5</v>
      </c>
      <c r="AL8" s="1081"/>
      <c r="AM8" s="1081"/>
      <c r="AN8" s="1081"/>
      <c r="AO8" s="1081"/>
      <c r="AP8" s="1081" t="s">
        <v>532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t="s">
        <v>365</v>
      </c>
      <c r="C9" s="1026"/>
      <c r="D9" s="1026"/>
      <c r="E9" s="1026"/>
      <c r="F9" s="1026"/>
      <c r="G9" s="1026"/>
      <c r="H9" s="1026"/>
      <c r="I9" s="1026"/>
      <c r="J9" s="1026"/>
      <c r="K9" s="1026"/>
      <c r="L9" s="1026"/>
      <c r="M9" s="1026"/>
      <c r="N9" s="1026"/>
      <c r="O9" s="1026"/>
      <c r="P9" s="1027"/>
      <c r="Q9" s="1037">
        <v>16</v>
      </c>
      <c r="R9" s="1038"/>
      <c r="S9" s="1038"/>
      <c r="T9" s="1038"/>
      <c r="U9" s="1038"/>
      <c r="V9" s="1038">
        <v>7</v>
      </c>
      <c r="W9" s="1038"/>
      <c r="X9" s="1038"/>
      <c r="Y9" s="1038"/>
      <c r="Z9" s="1038"/>
      <c r="AA9" s="1038">
        <v>9</v>
      </c>
      <c r="AB9" s="1038"/>
      <c r="AC9" s="1038"/>
      <c r="AD9" s="1038"/>
      <c r="AE9" s="1039"/>
      <c r="AF9" s="1031">
        <v>9</v>
      </c>
      <c r="AG9" s="1032"/>
      <c r="AH9" s="1032"/>
      <c r="AI9" s="1032"/>
      <c r="AJ9" s="1033"/>
      <c r="AK9" s="1080" t="s">
        <v>532</v>
      </c>
      <c r="AL9" s="1081"/>
      <c r="AM9" s="1081"/>
      <c r="AN9" s="1081"/>
      <c r="AO9" s="1081"/>
      <c r="AP9" s="1081" t="s">
        <v>532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53685</v>
      </c>
      <c r="R23" s="1063"/>
      <c r="S23" s="1063"/>
      <c r="T23" s="1063"/>
      <c r="U23" s="1063"/>
      <c r="V23" s="1063">
        <v>47275</v>
      </c>
      <c r="W23" s="1063"/>
      <c r="X23" s="1063"/>
      <c r="Y23" s="1063"/>
      <c r="Z23" s="1063"/>
      <c r="AA23" s="1063">
        <v>6410</v>
      </c>
      <c r="AB23" s="1063"/>
      <c r="AC23" s="1063"/>
      <c r="AD23" s="1063"/>
      <c r="AE23" s="1064"/>
      <c r="AF23" s="1065">
        <v>1317</v>
      </c>
      <c r="AG23" s="1063"/>
      <c r="AH23" s="1063"/>
      <c r="AI23" s="1063"/>
      <c r="AJ23" s="1066"/>
      <c r="AK23" s="1067"/>
      <c r="AL23" s="1068"/>
      <c r="AM23" s="1068"/>
      <c r="AN23" s="1068"/>
      <c r="AO23" s="1068"/>
      <c r="AP23" s="1063">
        <v>9757</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4463</v>
      </c>
      <c r="R28" s="1048"/>
      <c r="S28" s="1048"/>
      <c r="T28" s="1048"/>
      <c r="U28" s="1048"/>
      <c r="V28" s="1048">
        <v>4087</v>
      </c>
      <c r="W28" s="1048"/>
      <c r="X28" s="1048"/>
      <c r="Y28" s="1048"/>
      <c r="Z28" s="1048"/>
      <c r="AA28" s="1048">
        <v>376</v>
      </c>
      <c r="AB28" s="1048"/>
      <c r="AC28" s="1048"/>
      <c r="AD28" s="1048"/>
      <c r="AE28" s="1049"/>
      <c r="AF28" s="1050">
        <v>376</v>
      </c>
      <c r="AG28" s="1048"/>
      <c r="AH28" s="1048"/>
      <c r="AI28" s="1048"/>
      <c r="AJ28" s="1051"/>
      <c r="AK28" s="1052">
        <v>675</v>
      </c>
      <c r="AL28" s="1040"/>
      <c r="AM28" s="1040"/>
      <c r="AN28" s="1040"/>
      <c r="AO28" s="1040"/>
      <c r="AP28" s="1040" t="s">
        <v>533</v>
      </c>
      <c r="AQ28" s="1040"/>
      <c r="AR28" s="1040"/>
      <c r="AS28" s="1040"/>
      <c r="AT28" s="1040"/>
      <c r="AU28" s="1040" t="s">
        <v>532</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2486</v>
      </c>
      <c r="R29" s="1038"/>
      <c r="S29" s="1038"/>
      <c r="T29" s="1038"/>
      <c r="U29" s="1038"/>
      <c r="V29" s="1038">
        <v>2443</v>
      </c>
      <c r="W29" s="1038"/>
      <c r="X29" s="1038"/>
      <c r="Y29" s="1038"/>
      <c r="Z29" s="1038"/>
      <c r="AA29" s="1038">
        <v>43</v>
      </c>
      <c r="AB29" s="1038"/>
      <c r="AC29" s="1038"/>
      <c r="AD29" s="1038"/>
      <c r="AE29" s="1039"/>
      <c r="AF29" s="1031">
        <v>43</v>
      </c>
      <c r="AG29" s="1032"/>
      <c r="AH29" s="1032"/>
      <c r="AI29" s="1032"/>
      <c r="AJ29" s="1033"/>
      <c r="AK29" s="974">
        <v>411</v>
      </c>
      <c r="AL29" s="965"/>
      <c r="AM29" s="965"/>
      <c r="AN29" s="965"/>
      <c r="AO29" s="965"/>
      <c r="AP29" s="965" t="s">
        <v>534</v>
      </c>
      <c r="AQ29" s="965"/>
      <c r="AR29" s="965"/>
      <c r="AS29" s="965"/>
      <c r="AT29" s="965"/>
      <c r="AU29" s="965" t="s">
        <v>532</v>
      </c>
      <c r="AV29" s="965"/>
      <c r="AW29" s="965"/>
      <c r="AX29" s="965"/>
      <c r="AY29" s="965"/>
      <c r="AZ29" s="1036" t="s">
        <v>532</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287</v>
      </c>
      <c r="R30" s="1038"/>
      <c r="S30" s="1038"/>
      <c r="T30" s="1038"/>
      <c r="U30" s="1038"/>
      <c r="V30" s="1038">
        <v>286</v>
      </c>
      <c r="W30" s="1038"/>
      <c r="X30" s="1038"/>
      <c r="Y30" s="1038"/>
      <c r="Z30" s="1038"/>
      <c r="AA30" s="1038">
        <v>2</v>
      </c>
      <c r="AB30" s="1038"/>
      <c r="AC30" s="1038"/>
      <c r="AD30" s="1038"/>
      <c r="AE30" s="1039"/>
      <c r="AF30" s="1031">
        <v>2</v>
      </c>
      <c r="AG30" s="1032"/>
      <c r="AH30" s="1032"/>
      <c r="AI30" s="1032"/>
      <c r="AJ30" s="1033"/>
      <c r="AK30" s="974">
        <v>77</v>
      </c>
      <c r="AL30" s="965"/>
      <c r="AM30" s="965"/>
      <c r="AN30" s="965"/>
      <c r="AO30" s="965"/>
      <c r="AP30" s="965" t="s">
        <v>532</v>
      </c>
      <c r="AQ30" s="965"/>
      <c r="AR30" s="965"/>
      <c r="AS30" s="965"/>
      <c r="AT30" s="965"/>
      <c r="AU30" s="965" t="s">
        <v>535</v>
      </c>
      <c r="AV30" s="965"/>
      <c r="AW30" s="965"/>
      <c r="AX30" s="965"/>
      <c r="AY30" s="965"/>
      <c r="AZ30" s="1036" t="s">
        <v>535</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895</v>
      </c>
      <c r="R31" s="1038"/>
      <c r="S31" s="1038"/>
      <c r="T31" s="1038"/>
      <c r="U31" s="1038"/>
      <c r="V31" s="1038">
        <v>730</v>
      </c>
      <c r="W31" s="1038"/>
      <c r="X31" s="1038"/>
      <c r="Y31" s="1038"/>
      <c r="Z31" s="1038"/>
      <c r="AA31" s="1038">
        <v>165</v>
      </c>
      <c r="AB31" s="1038"/>
      <c r="AC31" s="1038"/>
      <c r="AD31" s="1038"/>
      <c r="AE31" s="1039"/>
      <c r="AF31" s="1031">
        <v>617</v>
      </c>
      <c r="AG31" s="1032"/>
      <c r="AH31" s="1032"/>
      <c r="AI31" s="1032"/>
      <c r="AJ31" s="1033"/>
      <c r="AK31" s="974">
        <v>18</v>
      </c>
      <c r="AL31" s="965"/>
      <c r="AM31" s="965"/>
      <c r="AN31" s="965"/>
      <c r="AO31" s="965"/>
      <c r="AP31" s="965">
        <v>2113</v>
      </c>
      <c r="AQ31" s="965"/>
      <c r="AR31" s="965"/>
      <c r="AS31" s="965"/>
      <c r="AT31" s="965"/>
      <c r="AU31" s="965">
        <v>36</v>
      </c>
      <c r="AV31" s="965"/>
      <c r="AW31" s="965"/>
      <c r="AX31" s="965"/>
      <c r="AY31" s="965"/>
      <c r="AZ31" s="1036" t="s">
        <v>532</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384</v>
      </c>
      <c r="C32" s="1026"/>
      <c r="D32" s="1026"/>
      <c r="E32" s="1026"/>
      <c r="F32" s="1026"/>
      <c r="G32" s="1026"/>
      <c r="H32" s="1026"/>
      <c r="I32" s="1026"/>
      <c r="J32" s="1026"/>
      <c r="K32" s="1026"/>
      <c r="L32" s="1026"/>
      <c r="M32" s="1026"/>
      <c r="N32" s="1026"/>
      <c r="O32" s="1026"/>
      <c r="P32" s="1027"/>
      <c r="Q32" s="1037">
        <v>2424</v>
      </c>
      <c r="R32" s="1038"/>
      <c r="S32" s="1038"/>
      <c r="T32" s="1038"/>
      <c r="U32" s="1038"/>
      <c r="V32" s="1038">
        <v>2286</v>
      </c>
      <c r="W32" s="1038"/>
      <c r="X32" s="1038"/>
      <c r="Y32" s="1038"/>
      <c r="Z32" s="1038"/>
      <c r="AA32" s="1038">
        <v>138</v>
      </c>
      <c r="AB32" s="1038"/>
      <c r="AC32" s="1038"/>
      <c r="AD32" s="1038"/>
      <c r="AE32" s="1039"/>
      <c r="AF32" s="1031">
        <v>38</v>
      </c>
      <c r="AG32" s="1032"/>
      <c r="AH32" s="1032"/>
      <c r="AI32" s="1032"/>
      <c r="AJ32" s="1033"/>
      <c r="AK32" s="974">
        <v>670</v>
      </c>
      <c r="AL32" s="965"/>
      <c r="AM32" s="965"/>
      <c r="AN32" s="965"/>
      <c r="AO32" s="965"/>
      <c r="AP32" s="965">
        <v>9775</v>
      </c>
      <c r="AQ32" s="965"/>
      <c r="AR32" s="965"/>
      <c r="AS32" s="965"/>
      <c r="AT32" s="965"/>
      <c r="AU32" s="965">
        <v>6930</v>
      </c>
      <c r="AV32" s="965"/>
      <c r="AW32" s="965"/>
      <c r="AX32" s="965"/>
      <c r="AY32" s="965"/>
      <c r="AZ32" s="1036" t="s">
        <v>532</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386</v>
      </c>
      <c r="C33" s="1026"/>
      <c r="D33" s="1026"/>
      <c r="E33" s="1026"/>
      <c r="F33" s="1026"/>
      <c r="G33" s="1026"/>
      <c r="H33" s="1026"/>
      <c r="I33" s="1026"/>
      <c r="J33" s="1026"/>
      <c r="K33" s="1026"/>
      <c r="L33" s="1026"/>
      <c r="M33" s="1026"/>
      <c r="N33" s="1026"/>
      <c r="O33" s="1026"/>
      <c r="P33" s="1027"/>
      <c r="Q33" s="1037">
        <v>1279</v>
      </c>
      <c r="R33" s="1038"/>
      <c r="S33" s="1038"/>
      <c r="T33" s="1038"/>
      <c r="U33" s="1038"/>
      <c r="V33" s="1038">
        <v>1279</v>
      </c>
      <c r="W33" s="1038"/>
      <c r="X33" s="1038"/>
      <c r="Y33" s="1038"/>
      <c r="Z33" s="1038"/>
      <c r="AA33" s="1038">
        <v>0</v>
      </c>
      <c r="AB33" s="1038"/>
      <c r="AC33" s="1038"/>
      <c r="AD33" s="1038"/>
      <c r="AE33" s="1039"/>
      <c r="AF33" s="1031">
        <v>0</v>
      </c>
      <c r="AG33" s="1032"/>
      <c r="AH33" s="1032"/>
      <c r="AI33" s="1032"/>
      <c r="AJ33" s="1033"/>
      <c r="AK33" s="974">
        <v>1263</v>
      </c>
      <c r="AL33" s="965"/>
      <c r="AM33" s="965"/>
      <c r="AN33" s="965"/>
      <c r="AO33" s="965"/>
      <c r="AP33" s="965" t="s">
        <v>532</v>
      </c>
      <c r="AQ33" s="965"/>
      <c r="AR33" s="965"/>
      <c r="AS33" s="965"/>
      <c r="AT33" s="965"/>
      <c r="AU33" s="965" t="s">
        <v>532</v>
      </c>
      <c r="AV33" s="965"/>
      <c r="AW33" s="965"/>
      <c r="AX33" s="965"/>
      <c r="AY33" s="965"/>
      <c r="AZ33" s="1036" t="s">
        <v>532</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387</v>
      </c>
      <c r="C34" s="1026"/>
      <c r="D34" s="1026"/>
      <c r="E34" s="1026"/>
      <c r="F34" s="1026"/>
      <c r="G34" s="1026"/>
      <c r="H34" s="1026"/>
      <c r="I34" s="1026"/>
      <c r="J34" s="1026"/>
      <c r="K34" s="1026"/>
      <c r="L34" s="1026"/>
      <c r="M34" s="1026"/>
      <c r="N34" s="1026"/>
      <c r="O34" s="1026"/>
      <c r="P34" s="1027"/>
      <c r="Q34" s="1037">
        <v>152</v>
      </c>
      <c r="R34" s="1038"/>
      <c r="S34" s="1038"/>
      <c r="T34" s="1038"/>
      <c r="U34" s="1038"/>
      <c r="V34" s="1038">
        <v>152</v>
      </c>
      <c r="W34" s="1038"/>
      <c r="X34" s="1038"/>
      <c r="Y34" s="1038"/>
      <c r="Z34" s="1038"/>
      <c r="AA34" s="1038">
        <v>0</v>
      </c>
      <c r="AB34" s="1038"/>
      <c r="AC34" s="1038"/>
      <c r="AD34" s="1038"/>
      <c r="AE34" s="1039"/>
      <c r="AF34" s="1031" t="s">
        <v>111</v>
      </c>
      <c r="AG34" s="1032"/>
      <c r="AH34" s="1032"/>
      <c r="AI34" s="1032"/>
      <c r="AJ34" s="1033"/>
      <c r="AK34" s="974">
        <v>147</v>
      </c>
      <c r="AL34" s="965"/>
      <c r="AM34" s="965"/>
      <c r="AN34" s="965"/>
      <c r="AO34" s="965"/>
      <c r="AP34" s="965">
        <v>1134</v>
      </c>
      <c r="AQ34" s="965"/>
      <c r="AR34" s="965"/>
      <c r="AS34" s="965"/>
      <c r="AT34" s="965"/>
      <c r="AU34" s="965" t="s">
        <v>532</v>
      </c>
      <c r="AV34" s="965"/>
      <c r="AW34" s="965"/>
      <c r="AX34" s="965"/>
      <c r="AY34" s="965"/>
      <c r="AZ34" s="1036" t="s">
        <v>532</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1075</v>
      </c>
      <c r="AG63" s="953"/>
      <c r="AH63" s="953"/>
      <c r="AI63" s="953"/>
      <c r="AJ63" s="1018"/>
      <c r="AK63" s="1019"/>
      <c r="AL63" s="957"/>
      <c r="AM63" s="957"/>
      <c r="AN63" s="957"/>
      <c r="AO63" s="957"/>
      <c r="AP63" s="953">
        <v>13021</v>
      </c>
      <c r="AQ63" s="953"/>
      <c r="AR63" s="953"/>
      <c r="AS63" s="953"/>
      <c r="AT63" s="953"/>
      <c r="AU63" s="953">
        <v>6966</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639</v>
      </c>
      <c r="R68" s="976"/>
      <c r="S68" s="976"/>
      <c r="T68" s="976"/>
      <c r="U68" s="976"/>
      <c r="V68" s="976">
        <v>628</v>
      </c>
      <c r="W68" s="976"/>
      <c r="X68" s="976"/>
      <c r="Y68" s="976"/>
      <c r="Z68" s="976"/>
      <c r="AA68" s="976">
        <v>11</v>
      </c>
      <c r="AB68" s="976"/>
      <c r="AC68" s="976"/>
      <c r="AD68" s="976"/>
      <c r="AE68" s="976"/>
      <c r="AF68" s="976">
        <v>11</v>
      </c>
      <c r="AG68" s="976"/>
      <c r="AH68" s="976"/>
      <c r="AI68" s="976"/>
      <c r="AJ68" s="976"/>
      <c r="AK68" s="976">
        <v>20</v>
      </c>
      <c r="AL68" s="976"/>
      <c r="AM68" s="976"/>
      <c r="AN68" s="976"/>
      <c r="AO68" s="976"/>
      <c r="AP68" s="976">
        <v>53</v>
      </c>
      <c r="AQ68" s="976"/>
      <c r="AR68" s="976"/>
      <c r="AS68" s="976"/>
      <c r="AT68" s="976"/>
      <c r="AU68" s="976">
        <v>35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3370</v>
      </c>
      <c r="R69" s="965"/>
      <c r="S69" s="965"/>
      <c r="T69" s="965"/>
      <c r="U69" s="965"/>
      <c r="V69" s="965">
        <v>2956</v>
      </c>
      <c r="W69" s="965"/>
      <c r="X69" s="965"/>
      <c r="Y69" s="965"/>
      <c r="Z69" s="965"/>
      <c r="AA69" s="965">
        <v>413</v>
      </c>
      <c r="AB69" s="965"/>
      <c r="AC69" s="965"/>
      <c r="AD69" s="965"/>
      <c r="AE69" s="965"/>
      <c r="AF69" s="965">
        <v>399</v>
      </c>
      <c r="AG69" s="965"/>
      <c r="AH69" s="965"/>
      <c r="AI69" s="965"/>
      <c r="AJ69" s="965"/>
      <c r="AK69" s="965" t="s">
        <v>543</v>
      </c>
      <c r="AL69" s="965"/>
      <c r="AM69" s="965"/>
      <c r="AN69" s="965"/>
      <c r="AO69" s="965"/>
      <c r="AP69" s="965">
        <v>199</v>
      </c>
      <c r="AQ69" s="965"/>
      <c r="AR69" s="965"/>
      <c r="AS69" s="965"/>
      <c r="AT69" s="965"/>
      <c r="AU69" s="965" t="s">
        <v>544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18950</v>
      </c>
      <c r="R70" s="965"/>
      <c r="S70" s="965"/>
      <c r="T70" s="965"/>
      <c r="U70" s="965"/>
      <c r="V70" s="965">
        <v>18164</v>
      </c>
      <c r="W70" s="965"/>
      <c r="X70" s="965"/>
      <c r="Y70" s="965"/>
      <c r="Z70" s="965"/>
      <c r="AA70" s="965">
        <v>785</v>
      </c>
      <c r="AB70" s="965"/>
      <c r="AC70" s="965"/>
      <c r="AD70" s="965"/>
      <c r="AE70" s="965"/>
      <c r="AF70" s="965">
        <v>785</v>
      </c>
      <c r="AG70" s="965"/>
      <c r="AH70" s="965"/>
      <c r="AI70" s="965"/>
      <c r="AJ70" s="965"/>
      <c r="AK70" s="965">
        <v>1925</v>
      </c>
      <c r="AL70" s="965"/>
      <c r="AM70" s="965"/>
      <c r="AN70" s="965"/>
      <c r="AO70" s="965"/>
      <c r="AP70" s="965" t="s">
        <v>544</v>
      </c>
      <c r="AQ70" s="965"/>
      <c r="AR70" s="965"/>
      <c r="AS70" s="965"/>
      <c r="AT70" s="965"/>
      <c r="AU70" s="965" t="s">
        <v>545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1020</v>
      </c>
      <c r="R71" s="965"/>
      <c r="S71" s="965"/>
      <c r="T71" s="965"/>
      <c r="U71" s="965"/>
      <c r="V71" s="965">
        <v>1017</v>
      </c>
      <c r="W71" s="965"/>
      <c r="X71" s="965"/>
      <c r="Y71" s="965"/>
      <c r="Z71" s="965"/>
      <c r="AA71" s="965">
        <v>3</v>
      </c>
      <c r="AB71" s="965"/>
      <c r="AC71" s="965"/>
      <c r="AD71" s="965"/>
      <c r="AE71" s="965"/>
      <c r="AF71" s="965">
        <v>3</v>
      </c>
      <c r="AG71" s="965"/>
      <c r="AH71" s="965"/>
      <c r="AI71" s="965"/>
      <c r="AJ71" s="965"/>
      <c r="AK71" s="965">
        <v>0</v>
      </c>
      <c r="AL71" s="965"/>
      <c r="AM71" s="965"/>
      <c r="AN71" s="965"/>
      <c r="AO71" s="965"/>
      <c r="AP71" s="965" t="s">
        <v>544</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540</v>
      </c>
      <c r="C72" s="969"/>
      <c r="D72" s="969"/>
      <c r="E72" s="969"/>
      <c r="F72" s="969"/>
      <c r="G72" s="969"/>
      <c r="H72" s="969"/>
      <c r="I72" s="969"/>
      <c r="J72" s="969"/>
      <c r="K72" s="969"/>
      <c r="L72" s="969"/>
      <c r="M72" s="969"/>
      <c r="N72" s="969"/>
      <c r="O72" s="969"/>
      <c r="P72" s="970"/>
      <c r="Q72" s="971">
        <v>137</v>
      </c>
      <c r="R72" s="965"/>
      <c r="S72" s="965"/>
      <c r="T72" s="965"/>
      <c r="U72" s="965"/>
      <c r="V72" s="965">
        <v>132</v>
      </c>
      <c r="W72" s="965"/>
      <c r="X72" s="965"/>
      <c r="Y72" s="965"/>
      <c r="Z72" s="965"/>
      <c r="AA72" s="965">
        <v>4</v>
      </c>
      <c r="AB72" s="965"/>
      <c r="AC72" s="965"/>
      <c r="AD72" s="965"/>
      <c r="AE72" s="965"/>
      <c r="AF72" s="965">
        <v>4</v>
      </c>
      <c r="AG72" s="965"/>
      <c r="AH72" s="965"/>
      <c r="AI72" s="965"/>
      <c r="AJ72" s="965"/>
      <c r="AK72" s="965" t="s">
        <v>544</v>
      </c>
      <c r="AL72" s="965"/>
      <c r="AM72" s="965"/>
      <c r="AN72" s="965"/>
      <c r="AO72" s="965"/>
      <c r="AP72" s="965" t="s">
        <v>544</v>
      </c>
      <c r="AQ72" s="965"/>
      <c r="AR72" s="965"/>
      <c r="AS72" s="965"/>
      <c r="AT72" s="965"/>
      <c r="AU72" s="965" t="s">
        <v>546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541</v>
      </c>
      <c r="C73" s="969"/>
      <c r="D73" s="969"/>
      <c r="E73" s="969"/>
      <c r="F73" s="969"/>
      <c r="G73" s="969"/>
      <c r="H73" s="969"/>
      <c r="I73" s="969"/>
      <c r="J73" s="969"/>
      <c r="K73" s="969"/>
      <c r="L73" s="969"/>
      <c r="M73" s="969"/>
      <c r="N73" s="969"/>
      <c r="O73" s="969"/>
      <c r="P73" s="970"/>
      <c r="Q73" s="971">
        <v>400</v>
      </c>
      <c r="R73" s="965"/>
      <c r="S73" s="965"/>
      <c r="T73" s="965"/>
      <c r="U73" s="965"/>
      <c r="V73" s="965">
        <v>362</v>
      </c>
      <c r="W73" s="965"/>
      <c r="X73" s="965"/>
      <c r="Y73" s="965"/>
      <c r="Z73" s="965"/>
      <c r="AA73" s="965">
        <v>38</v>
      </c>
      <c r="AB73" s="965"/>
      <c r="AC73" s="965"/>
      <c r="AD73" s="965"/>
      <c r="AE73" s="965"/>
      <c r="AF73" s="965">
        <v>38</v>
      </c>
      <c r="AG73" s="965"/>
      <c r="AH73" s="965"/>
      <c r="AI73" s="965"/>
      <c r="AJ73" s="965"/>
      <c r="AK73" s="965">
        <v>7</v>
      </c>
      <c r="AL73" s="965"/>
      <c r="AM73" s="965"/>
      <c r="AN73" s="965"/>
      <c r="AO73" s="965"/>
      <c r="AP73" s="965" t="s">
        <v>544</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542</v>
      </c>
      <c r="C74" s="969"/>
      <c r="D74" s="969"/>
      <c r="E74" s="969"/>
      <c r="F74" s="969"/>
      <c r="G74" s="969"/>
      <c r="H74" s="969"/>
      <c r="I74" s="969"/>
      <c r="J74" s="969"/>
      <c r="K74" s="969"/>
      <c r="L74" s="969"/>
      <c r="M74" s="969"/>
      <c r="N74" s="969"/>
      <c r="O74" s="969"/>
      <c r="P74" s="970"/>
      <c r="Q74" s="971">
        <v>241731</v>
      </c>
      <c r="R74" s="965"/>
      <c r="S74" s="965"/>
      <c r="T74" s="965"/>
      <c r="U74" s="965"/>
      <c r="V74" s="965">
        <v>232036</v>
      </c>
      <c r="W74" s="965"/>
      <c r="X74" s="965"/>
      <c r="Y74" s="965"/>
      <c r="Z74" s="965"/>
      <c r="AA74" s="965">
        <v>9694</v>
      </c>
      <c r="AB74" s="965"/>
      <c r="AC74" s="965"/>
      <c r="AD74" s="965"/>
      <c r="AE74" s="965"/>
      <c r="AF74" s="965">
        <v>9694</v>
      </c>
      <c r="AG74" s="965"/>
      <c r="AH74" s="965"/>
      <c r="AI74" s="965"/>
      <c r="AJ74" s="965"/>
      <c r="AK74" s="965">
        <v>10072</v>
      </c>
      <c r="AL74" s="965"/>
      <c r="AM74" s="965"/>
      <c r="AN74" s="965"/>
      <c r="AO74" s="965"/>
      <c r="AP74" s="965" t="s">
        <v>544</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284</v>
      </c>
      <c r="AG109" s="886"/>
      <c r="AH109" s="886"/>
      <c r="AI109" s="886"/>
      <c r="AJ109" s="887"/>
      <c r="AK109" s="888" t="s">
        <v>283</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284</v>
      </c>
      <c r="BW109" s="886"/>
      <c r="BX109" s="886"/>
      <c r="BY109" s="886"/>
      <c r="BZ109" s="887"/>
      <c r="CA109" s="888" t="s">
        <v>283</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284</v>
      </c>
      <c r="DM109" s="886"/>
      <c r="DN109" s="886"/>
      <c r="DO109" s="886"/>
      <c r="DP109" s="887"/>
      <c r="DQ109" s="888" t="s">
        <v>283</v>
      </c>
      <c r="DR109" s="886"/>
      <c r="DS109" s="886"/>
      <c r="DT109" s="886"/>
      <c r="DU109" s="887"/>
      <c r="DV109" s="888" t="s">
        <v>403</v>
      </c>
      <c r="DW109" s="886"/>
      <c r="DX109" s="886"/>
      <c r="DY109" s="886"/>
      <c r="DZ109" s="917"/>
    </row>
    <row r="110" spans="1:131" s="197" customFormat="1" ht="26.25" customHeight="1" x14ac:dyDescent="0.15">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927981</v>
      </c>
      <c r="AB110" s="871"/>
      <c r="AC110" s="871"/>
      <c r="AD110" s="871"/>
      <c r="AE110" s="872"/>
      <c r="AF110" s="873">
        <v>924156</v>
      </c>
      <c r="AG110" s="871"/>
      <c r="AH110" s="871"/>
      <c r="AI110" s="871"/>
      <c r="AJ110" s="872"/>
      <c r="AK110" s="873">
        <v>895053</v>
      </c>
      <c r="AL110" s="871"/>
      <c r="AM110" s="871"/>
      <c r="AN110" s="871"/>
      <c r="AO110" s="872"/>
      <c r="AP110" s="874">
        <v>14.3</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9471165</v>
      </c>
      <c r="BR110" s="798"/>
      <c r="BS110" s="798"/>
      <c r="BT110" s="798"/>
      <c r="BU110" s="798"/>
      <c r="BV110" s="798">
        <v>9536910</v>
      </c>
      <c r="BW110" s="798"/>
      <c r="BX110" s="798"/>
      <c r="BY110" s="798"/>
      <c r="BZ110" s="798"/>
      <c r="CA110" s="798">
        <v>9756563</v>
      </c>
      <c r="CB110" s="798"/>
      <c r="CC110" s="798"/>
      <c r="CD110" s="798"/>
      <c r="CE110" s="798"/>
      <c r="CF110" s="859">
        <v>156</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39617</v>
      </c>
      <c r="BR111" s="769"/>
      <c r="BS111" s="769"/>
      <c r="BT111" s="769"/>
      <c r="BU111" s="769"/>
      <c r="BV111" s="769">
        <v>39326</v>
      </c>
      <c r="BW111" s="769"/>
      <c r="BX111" s="769"/>
      <c r="BY111" s="769"/>
      <c r="BZ111" s="769"/>
      <c r="CA111" s="769">
        <v>31521</v>
      </c>
      <c r="CB111" s="769"/>
      <c r="CC111" s="769"/>
      <c r="CD111" s="769"/>
      <c r="CE111" s="769"/>
      <c r="CF111" s="846">
        <v>0.5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7761196</v>
      </c>
      <c r="BR112" s="769"/>
      <c r="BS112" s="769"/>
      <c r="BT112" s="769"/>
      <c r="BU112" s="769"/>
      <c r="BV112" s="769">
        <v>7408445</v>
      </c>
      <c r="BW112" s="769"/>
      <c r="BX112" s="769"/>
      <c r="BY112" s="769"/>
      <c r="BZ112" s="769"/>
      <c r="CA112" s="769">
        <v>6966412</v>
      </c>
      <c r="CB112" s="769"/>
      <c r="CC112" s="769"/>
      <c r="CD112" s="769"/>
      <c r="CE112" s="769"/>
      <c r="CF112" s="846">
        <v>111.4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39617</v>
      </c>
      <c r="DH112" s="769"/>
      <c r="DI112" s="769"/>
      <c r="DJ112" s="769"/>
      <c r="DK112" s="769"/>
      <c r="DL112" s="769">
        <v>39026</v>
      </c>
      <c r="DM112" s="769"/>
      <c r="DN112" s="769"/>
      <c r="DO112" s="769"/>
      <c r="DP112" s="769"/>
      <c r="DQ112" s="769">
        <v>31221</v>
      </c>
      <c r="DR112" s="769"/>
      <c r="DS112" s="769"/>
      <c r="DT112" s="769"/>
      <c r="DU112" s="769"/>
      <c r="DV112" s="821">
        <v>0.5</v>
      </c>
      <c r="DW112" s="821"/>
      <c r="DX112" s="821"/>
      <c r="DY112" s="821"/>
      <c r="DZ112" s="822"/>
    </row>
    <row r="113" spans="1:130" s="197" customFormat="1" ht="26.25" customHeight="1" x14ac:dyDescent="0.15">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573708</v>
      </c>
      <c r="AB113" s="907"/>
      <c r="AC113" s="907"/>
      <c r="AD113" s="907"/>
      <c r="AE113" s="908"/>
      <c r="AF113" s="909">
        <v>596001</v>
      </c>
      <c r="AG113" s="907"/>
      <c r="AH113" s="907"/>
      <c r="AI113" s="907"/>
      <c r="AJ113" s="908"/>
      <c r="AK113" s="909">
        <v>615220</v>
      </c>
      <c r="AL113" s="907"/>
      <c r="AM113" s="907"/>
      <c r="AN113" s="907"/>
      <c r="AO113" s="908"/>
      <c r="AP113" s="910">
        <v>9.8000000000000007</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43521</v>
      </c>
      <c r="BR113" s="769"/>
      <c r="BS113" s="769"/>
      <c r="BT113" s="769"/>
      <c r="BU113" s="769"/>
      <c r="BV113" s="769">
        <v>24184</v>
      </c>
      <c r="BW113" s="769"/>
      <c r="BX113" s="769"/>
      <c r="BY113" s="769"/>
      <c r="BZ113" s="769"/>
      <c r="CA113" s="769">
        <v>34503</v>
      </c>
      <c r="CB113" s="769"/>
      <c r="CC113" s="769"/>
      <c r="CD113" s="769"/>
      <c r="CE113" s="769"/>
      <c r="CF113" s="846">
        <v>0.6</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35820</v>
      </c>
      <c r="AB114" s="782"/>
      <c r="AC114" s="782"/>
      <c r="AD114" s="782"/>
      <c r="AE114" s="783"/>
      <c r="AF114" s="784">
        <v>32472</v>
      </c>
      <c r="AG114" s="782"/>
      <c r="AH114" s="782"/>
      <c r="AI114" s="782"/>
      <c r="AJ114" s="783"/>
      <c r="AK114" s="784">
        <v>5537</v>
      </c>
      <c r="AL114" s="782"/>
      <c r="AM114" s="782"/>
      <c r="AN114" s="782"/>
      <c r="AO114" s="783"/>
      <c r="AP114" s="752">
        <v>0.1</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2029680</v>
      </c>
      <c r="BR114" s="769"/>
      <c r="BS114" s="769"/>
      <c r="BT114" s="769"/>
      <c r="BU114" s="769"/>
      <c r="BV114" s="769">
        <v>1971089</v>
      </c>
      <c r="BW114" s="769"/>
      <c r="BX114" s="769"/>
      <c r="BY114" s="769"/>
      <c r="BZ114" s="769"/>
      <c r="CA114" s="769">
        <v>1894460</v>
      </c>
      <c r="CB114" s="769"/>
      <c r="CC114" s="769"/>
      <c r="CD114" s="769"/>
      <c r="CE114" s="769"/>
      <c r="CF114" s="846">
        <v>30.3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8032</v>
      </c>
      <c r="AB115" s="907"/>
      <c r="AC115" s="907"/>
      <c r="AD115" s="907"/>
      <c r="AE115" s="908"/>
      <c r="AF115" s="909">
        <v>7890</v>
      </c>
      <c r="AG115" s="907"/>
      <c r="AH115" s="907"/>
      <c r="AI115" s="907"/>
      <c r="AJ115" s="908"/>
      <c r="AK115" s="909">
        <v>8248</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1545541</v>
      </c>
      <c r="AB117" s="893"/>
      <c r="AC117" s="893"/>
      <c r="AD117" s="893"/>
      <c r="AE117" s="894"/>
      <c r="AF117" s="896">
        <v>1560519</v>
      </c>
      <c r="AG117" s="893"/>
      <c r="AH117" s="893"/>
      <c r="AI117" s="893"/>
      <c r="AJ117" s="894"/>
      <c r="AK117" s="896">
        <v>1524058</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v>300</v>
      </c>
      <c r="DM117" s="782"/>
      <c r="DN117" s="782"/>
      <c r="DO117" s="782"/>
      <c r="DP117" s="783"/>
      <c r="DQ117" s="784">
        <v>300</v>
      </c>
      <c r="DR117" s="782"/>
      <c r="DS117" s="782"/>
      <c r="DT117" s="782"/>
      <c r="DU117" s="783"/>
      <c r="DV117" s="752">
        <v>0</v>
      </c>
      <c r="DW117" s="753"/>
      <c r="DX117" s="753"/>
      <c r="DY117" s="753"/>
      <c r="DZ117" s="754"/>
    </row>
    <row r="118" spans="1:130" s="197" customFormat="1" ht="26.25" customHeight="1" x14ac:dyDescent="0.15">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284</v>
      </c>
      <c r="AG118" s="886"/>
      <c r="AH118" s="886"/>
      <c r="AI118" s="886"/>
      <c r="AJ118" s="887"/>
      <c r="AK118" s="888" t="s">
        <v>283</v>
      </c>
      <c r="AL118" s="886"/>
      <c r="AM118" s="886"/>
      <c r="AN118" s="886"/>
      <c r="AO118" s="887"/>
      <c r="AP118" s="889" t="s">
        <v>403</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431</v>
      </c>
      <c r="BP118" s="836"/>
      <c r="BQ118" s="855">
        <v>19345179</v>
      </c>
      <c r="BR118" s="856"/>
      <c r="BS118" s="856"/>
      <c r="BT118" s="856"/>
      <c r="BU118" s="856"/>
      <c r="BV118" s="856">
        <v>18979954</v>
      </c>
      <c r="BW118" s="856"/>
      <c r="BX118" s="856"/>
      <c r="BY118" s="856"/>
      <c r="BZ118" s="856"/>
      <c r="CA118" s="856">
        <v>18683459</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4817591</v>
      </c>
      <c r="BR119" s="798"/>
      <c r="BS119" s="798"/>
      <c r="BT119" s="798"/>
      <c r="BU119" s="798"/>
      <c r="BV119" s="798">
        <v>7604099</v>
      </c>
      <c r="BW119" s="798"/>
      <c r="BX119" s="798"/>
      <c r="BY119" s="798"/>
      <c r="BZ119" s="798"/>
      <c r="CA119" s="798">
        <v>7059046</v>
      </c>
      <c r="CB119" s="798"/>
      <c r="CC119" s="798"/>
      <c r="CD119" s="798"/>
      <c r="CE119" s="798"/>
      <c r="CF119" s="859">
        <v>112.9</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2559689</v>
      </c>
      <c r="BR120" s="769"/>
      <c r="BS120" s="769"/>
      <c r="BT120" s="769"/>
      <c r="BU120" s="769"/>
      <c r="BV120" s="769">
        <v>2381187</v>
      </c>
      <c r="BW120" s="769"/>
      <c r="BX120" s="769"/>
      <c r="BY120" s="769"/>
      <c r="BZ120" s="769"/>
      <c r="CA120" s="769">
        <v>2157831</v>
      </c>
      <c r="CB120" s="769"/>
      <c r="CC120" s="769"/>
      <c r="CD120" s="769"/>
      <c r="CE120" s="769"/>
      <c r="CF120" s="846">
        <v>34.5</v>
      </c>
      <c r="CG120" s="847"/>
      <c r="CH120" s="847"/>
      <c r="CI120" s="847"/>
      <c r="CJ120" s="847"/>
      <c r="CK120" s="848" t="s">
        <v>437</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7679408</v>
      </c>
      <c r="DH120" s="798"/>
      <c r="DI120" s="798"/>
      <c r="DJ120" s="798"/>
      <c r="DK120" s="798"/>
      <c r="DL120" s="798">
        <v>7244892</v>
      </c>
      <c r="DM120" s="798"/>
      <c r="DN120" s="798"/>
      <c r="DO120" s="798"/>
      <c r="DP120" s="798"/>
      <c r="DQ120" s="798">
        <v>6930494</v>
      </c>
      <c r="DR120" s="798"/>
      <c r="DS120" s="798"/>
      <c r="DT120" s="798"/>
      <c r="DU120" s="798"/>
      <c r="DV120" s="799">
        <v>110.8</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7805</v>
      </c>
      <c r="AB121" s="782"/>
      <c r="AC121" s="782"/>
      <c r="AD121" s="782"/>
      <c r="AE121" s="783"/>
      <c r="AF121" s="784">
        <v>7806</v>
      </c>
      <c r="AG121" s="782"/>
      <c r="AH121" s="782"/>
      <c r="AI121" s="782"/>
      <c r="AJ121" s="783"/>
      <c r="AK121" s="784">
        <v>7805</v>
      </c>
      <c r="AL121" s="782"/>
      <c r="AM121" s="782"/>
      <c r="AN121" s="782"/>
      <c r="AO121" s="783"/>
      <c r="AP121" s="752">
        <v>0.1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11736363</v>
      </c>
      <c r="BR121" s="856"/>
      <c r="BS121" s="856"/>
      <c r="BT121" s="856"/>
      <c r="BU121" s="856"/>
      <c r="BV121" s="856">
        <v>11838450</v>
      </c>
      <c r="BW121" s="856"/>
      <c r="BX121" s="856"/>
      <c r="BY121" s="856"/>
      <c r="BZ121" s="856"/>
      <c r="CA121" s="856">
        <v>11811656</v>
      </c>
      <c r="CB121" s="856"/>
      <c r="CC121" s="856"/>
      <c r="CD121" s="856"/>
      <c r="CE121" s="856"/>
      <c r="CF121" s="857">
        <v>188.9</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81788</v>
      </c>
      <c r="DH121" s="769"/>
      <c r="DI121" s="769"/>
      <c r="DJ121" s="769"/>
      <c r="DK121" s="769"/>
      <c r="DL121" s="769">
        <v>61498</v>
      </c>
      <c r="DM121" s="769"/>
      <c r="DN121" s="769"/>
      <c r="DO121" s="769"/>
      <c r="DP121" s="769"/>
      <c r="DQ121" s="769">
        <v>35918</v>
      </c>
      <c r="DR121" s="769"/>
      <c r="DS121" s="769"/>
      <c r="DT121" s="769"/>
      <c r="DU121" s="769"/>
      <c r="DV121" s="821">
        <v>0.6</v>
      </c>
      <c r="DW121" s="821"/>
      <c r="DX121" s="821"/>
      <c r="DY121" s="821"/>
      <c r="DZ121" s="822"/>
    </row>
    <row r="122" spans="1:130" s="197" customFormat="1" ht="26.25" customHeight="1" x14ac:dyDescent="0.15">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440</v>
      </c>
      <c r="BP122" s="836"/>
      <c r="BQ122" s="837">
        <v>19113643</v>
      </c>
      <c r="BR122" s="838"/>
      <c r="BS122" s="838"/>
      <c r="BT122" s="838"/>
      <c r="BU122" s="838"/>
      <c r="BV122" s="838">
        <v>21823736</v>
      </c>
      <c r="BW122" s="838"/>
      <c r="BX122" s="838"/>
      <c r="BY122" s="838"/>
      <c r="BZ122" s="838"/>
      <c r="CA122" s="838">
        <v>21028533</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v>102055</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x14ac:dyDescent="0.2">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3.7</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x14ac:dyDescent="0.15">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227</v>
      </c>
      <c r="AB127" s="782"/>
      <c r="AC127" s="782"/>
      <c r="AD127" s="782"/>
      <c r="AE127" s="783"/>
      <c r="AF127" s="784">
        <v>84</v>
      </c>
      <c r="AG127" s="782"/>
      <c r="AH127" s="782"/>
      <c r="AI127" s="782"/>
      <c r="AJ127" s="783"/>
      <c r="AK127" s="784">
        <v>443</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14.02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124014</v>
      </c>
      <c r="AB128" s="722"/>
      <c r="AC128" s="722"/>
      <c r="AD128" s="722"/>
      <c r="AE128" s="723"/>
      <c r="AF128" s="724">
        <v>129574</v>
      </c>
      <c r="AG128" s="722"/>
      <c r="AH128" s="722"/>
      <c r="AI128" s="722"/>
      <c r="AJ128" s="723"/>
      <c r="AK128" s="724">
        <v>122570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19.02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7005586</v>
      </c>
      <c r="AB129" s="782"/>
      <c r="AC129" s="782"/>
      <c r="AD129" s="782"/>
      <c r="AE129" s="783"/>
      <c r="AF129" s="784">
        <v>6865339</v>
      </c>
      <c r="AG129" s="782"/>
      <c r="AH129" s="782"/>
      <c r="AI129" s="782"/>
      <c r="AJ129" s="783"/>
      <c r="AK129" s="784">
        <v>7096591</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806677</v>
      </c>
      <c r="AB130" s="782"/>
      <c r="AC130" s="782"/>
      <c r="AD130" s="782"/>
      <c r="AE130" s="783"/>
      <c r="AF130" s="784">
        <v>815759</v>
      </c>
      <c r="AG130" s="782"/>
      <c r="AH130" s="782"/>
      <c r="AI130" s="782"/>
      <c r="AJ130" s="783"/>
      <c r="AK130" s="784">
        <v>843316</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6198909</v>
      </c>
      <c r="AB131" s="715"/>
      <c r="AC131" s="715"/>
      <c r="AD131" s="715"/>
      <c r="AE131" s="716"/>
      <c r="AF131" s="717">
        <v>6049580</v>
      </c>
      <c r="AG131" s="715"/>
      <c r="AH131" s="715"/>
      <c r="AI131" s="715"/>
      <c r="AJ131" s="716"/>
      <c r="AK131" s="717">
        <v>6253275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9.9186808519999996</v>
      </c>
      <c r="AB132" s="738"/>
      <c r="AC132" s="738"/>
      <c r="AD132" s="738"/>
      <c r="AE132" s="739"/>
      <c r="AF132" s="740">
        <v>10.169069589999999</v>
      </c>
      <c r="AG132" s="738"/>
      <c r="AH132" s="738"/>
      <c r="AI132" s="738"/>
      <c r="AJ132" s="739"/>
      <c r="AK132" s="740">
        <v>8.9260747370000004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9.6</v>
      </c>
      <c r="AB133" s="747"/>
      <c r="AC133" s="747"/>
      <c r="AD133" s="747"/>
      <c r="AE133" s="748"/>
      <c r="AF133" s="746">
        <v>9.6999999999999993</v>
      </c>
      <c r="AG133" s="747"/>
      <c r="AH133" s="747"/>
      <c r="AI133" s="747"/>
      <c r="AJ133" s="748"/>
      <c r="AK133" s="746">
        <v>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AC74" sqref="AC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31" t="s">
        <v>472</v>
      </c>
      <c r="H9" s="1132"/>
      <c r="I9" s="1132"/>
      <c r="J9" s="1133"/>
      <c r="K9" s="263">
        <v>2082109</v>
      </c>
      <c r="L9" s="264">
        <v>61343</v>
      </c>
      <c r="M9" s="265">
        <v>58739</v>
      </c>
      <c r="N9" s="266">
        <v>4.4000000000000004</v>
      </c>
    </row>
    <row r="10" spans="1:16" x14ac:dyDescent="0.15">
      <c r="A10" s="248"/>
      <c r="B10" s="244"/>
      <c r="C10" s="244"/>
      <c r="D10" s="244"/>
      <c r="E10" s="244"/>
      <c r="F10" s="244"/>
      <c r="G10" s="1131" t="s">
        <v>473</v>
      </c>
      <c r="H10" s="1132"/>
      <c r="I10" s="1132"/>
      <c r="J10" s="1133"/>
      <c r="K10" s="267">
        <v>143937</v>
      </c>
      <c r="L10" s="268">
        <v>4241</v>
      </c>
      <c r="M10" s="269">
        <v>5215</v>
      </c>
      <c r="N10" s="270">
        <v>-18.7</v>
      </c>
    </row>
    <row r="11" spans="1:16" ht="13.5" customHeight="1" x14ac:dyDescent="0.15">
      <c r="A11" s="248"/>
      <c r="B11" s="244"/>
      <c r="C11" s="244"/>
      <c r="D11" s="244"/>
      <c r="E11" s="244"/>
      <c r="F11" s="244"/>
      <c r="G11" s="1131" t="s">
        <v>474</v>
      </c>
      <c r="H11" s="1132"/>
      <c r="I11" s="1132"/>
      <c r="J11" s="1133"/>
      <c r="K11" s="267">
        <v>350878</v>
      </c>
      <c r="L11" s="268">
        <v>10338</v>
      </c>
      <c r="M11" s="269">
        <v>7772</v>
      </c>
      <c r="N11" s="270">
        <v>33</v>
      </c>
    </row>
    <row r="12" spans="1:16" ht="13.5" customHeight="1" x14ac:dyDescent="0.15">
      <c r="A12" s="248"/>
      <c r="B12" s="244"/>
      <c r="C12" s="244"/>
      <c r="D12" s="244"/>
      <c r="E12" s="244"/>
      <c r="F12" s="244"/>
      <c r="G12" s="1131" t="s">
        <v>475</v>
      </c>
      <c r="H12" s="1132"/>
      <c r="I12" s="1132"/>
      <c r="J12" s="1133"/>
      <c r="K12" s="267" t="s">
        <v>476</v>
      </c>
      <c r="L12" s="268" t="s">
        <v>476</v>
      </c>
      <c r="M12" s="269">
        <v>135</v>
      </c>
      <c r="N12" s="270" t="s">
        <v>476</v>
      </c>
    </row>
    <row r="13" spans="1:16" ht="13.5" customHeight="1" x14ac:dyDescent="0.15">
      <c r="A13" s="248"/>
      <c r="B13" s="244"/>
      <c r="C13" s="244"/>
      <c r="D13" s="244"/>
      <c r="E13" s="244"/>
      <c r="F13" s="244"/>
      <c r="G13" s="1131" t="s">
        <v>477</v>
      </c>
      <c r="H13" s="1132"/>
      <c r="I13" s="1132"/>
      <c r="J13" s="1133"/>
      <c r="K13" s="267" t="s">
        <v>476</v>
      </c>
      <c r="L13" s="268" t="s">
        <v>476</v>
      </c>
      <c r="M13" s="269">
        <v>6</v>
      </c>
      <c r="N13" s="270" t="s">
        <v>476</v>
      </c>
    </row>
    <row r="14" spans="1:16" ht="13.5" customHeight="1" x14ac:dyDescent="0.15">
      <c r="A14" s="248"/>
      <c r="B14" s="244"/>
      <c r="C14" s="244"/>
      <c r="D14" s="244"/>
      <c r="E14" s="244"/>
      <c r="F14" s="244"/>
      <c r="G14" s="1131" t="s">
        <v>478</v>
      </c>
      <c r="H14" s="1132"/>
      <c r="I14" s="1132"/>
      <c r="J14" s="1133"/>
      <c r="K14" s="267">
        <v>77656</v>
      </c>
      <c r="L14" s="268">
        <v>2288</v>
      </c>
      <c r="M14" s="269">
        <v>2905</v>
      </c>
      <c r="N14" s="270">
        <v>-21.2</v>
      </c>
    </row>
    <row r="15" spans="1:16" ht="13.5" customHeight="1" x14ac:dyDescent="0.15">
      <c r="A15" s="248"/>
      <c r="B15" s="244"/>
      <c r="C15" s="244"/>
      <c r="D15" s="244"/>
      <c r="E15" s="244"/>
      <c r="F15" s="244"/>
      <c r="G15" s="1131" t="s">
        <v>479</v>
      </c>
      <c r="H15" s="1132"/>
      <c r="I15" s="1132"/>
      <c r="J15" s="1133"/>
      <c r="K15" s="267">
        <v>68030</v>
      </c>
      <c r="L15" s="268">
        <v>2004</v>
      </c>
      <c r="M15" s="269">
        <v>1221</v>
      </c>
      <c r="N15" s="270">
        <v>64.099999999999994</v>
      </c>
    </row>
    <row r="16" spans="1:16" x14ac:dyDescent="0.15">
      <c r="A16" s="248"/>
      <c r="B16" s="244"/>
      <c r="C16" s="244"/>
      <c r="D16" s="244"/>
      <c r="E16" s="244"/>
      <c r="F16" s="244"/>
      <c r="G16" s="1134" t="s">
        <v>480</v>
      </c>
      <c r="H16" s="1135"/>
      <c r="I16" s="1135"/>
      <c r="J16" s="1136"/>
      <c r="K16" s="268">
        <v>-229321</v>
      </c>
      <c r="L16" s="268">
        <v>-6756</v>
      </c>
      <c r="M16" s="269">
        <v>-6578</v>
      </c>
      <c r="N16" s="270">
        <v>2.7</v>
      </c>
    </row>
    <row r="17" spans="1:16" x14ac:dyDescent="0.15">
      <c r="A17" s="248"/>
      <c r="B17" s="244"/>
      <c r="C17" s="244"/>
      <c r="D17" s="244"/>
      <c r="E17" s="244"/>
      <c r="F17" s="244"/>
      <c r="G17" s="1134" t="s">
        <v>168</v>
      </c>
      <c r="H17" s="1135"/>
      <c r="I17" s="1135"/>
      <c r="J17" s="1136"/>
      <c r="K17" s="268">
        <v>2493289</v>
      </c>
      <c r="L17" s="268">
        <v>73457</v>
      </c>
      <c r="M17" s="269">
        <v>69416</v>
      </c>
      <c r="N17" s="270">
        <v>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8" t="s">
        <v>485</v>
      </c>
      <c r="H21" s="1129"/>
      <c r="I21" s="1129"/>
      <c r="J21" s="1130"/>
      <c r="K21" s="280">
        <v>8.3699999999999992</v>
      </c>
      <c r="L21" s="281">
        <v>6.74</v>
      </c>
      <c r="M21" s="282">
        <v>1.63</v>
      </c>
      <c r="N21" s="249"/>
      <c r="O21" s="283"/>
      <c r="P21" s="279"/>
    </row>
    <row r="22" spans="1:16" s="284" customFormat="1" x14ac:dyDescent="0.15">
      <c r="A22" s="279"/>
      <c r="B22" s="249"/>
      <c r="C22" s="249"/>
      <c r="D22" s="249"/>
      <c r="E22" s="249"/>
      <c r="F22" s="249"/>
      <c r="G22" s="1128" t="s">
        <v>486</v>
      </c>
      <c r="H22" s="1129"/>
      <c r="I22" s="1129"/>
      <c r="J22" s="1130"/>
      <c r="K22" s="285">
        <v>90</v>
      </c>
      <c r="L22" s="286">
        <v>96.7</v>
      </c>
      <c r="M22" s="287">
        <v>-6.7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19" t="s">
        <v>490</v>
      </c>
      <c r="H32" s="1120"/>
      <c r="I32" s="1120"/>
      <c r="J32" s="1121"/>
      <c r="K32" s="294">
        <v>895053</v>
      </c>
      <c r="L32" s="294">
        <v>26370</v>
      </c>
      <c r="M32" s="295">
        <v>33867</v>
      </c>
      <c r="N32" s="296">
        <v>-22.1</v>
      </c>
    </row>
    <row r="33" spans="1:16" ht="13.5" customHeight="1" x14ac:dyDescent="0.15">
      <c r="A33" s="248"/>
      <c r="B33" s="244"/>
      <c r="C33" s="244"/>
      <c r="D33" s="244"/>
      <c r="E33" s="244"/>
      <c r="F33" s="244"/>
      <c r="G33" s="1119" t="s">
        <v>491</v>
      </c>
      <c r="H33" s="1120"/>
      <c r="I33" s="1120"/>
      <c r="J33" s="1121"/>
      <c r="K33" s="294" t="s">
        <v>476</v>
      </c>
      <c r="L33" s="294" t="s">
        <v>476</v>
      </c>
      <c r="M33" s="295" t="s">
        <v>476</v>
      </c>
      <c r="N33" s="296" t="s">
        <v>476</v>
      </c>
    </row>
    <row r="34" spans="1:16" ht="27" customHeight="1" x14ac:dyDescent="0.15">
      <c r="A34" s="248"/>
      <c r="B34" s="244"/>
      <c r="C34" s="244"/>
      <c r="D34" s="244"/>
      <c r="E34" s="244"/>
      <c r="F34" s="244"/>
      <c r="G34" s="1119" t="s">
        <v>492</v>
      </c>
      <c r="H34" s="1120"/>
      <c r="I34" s="1120"/>
      <c r="J34" s="1121"/>
      <c r="K34" s="294" t="s">
        <v>476</v>
      </c>
      <c r="L34" s="294" t="s">
        <v>476</v>
      </c>
      <c r="M34" s="295">
        <v>5</v>
      </c>
      <c r="N34" s="296" t="s">
        <v>476</v>
      </c>
    </row>
    <row r="35" spans="1:16" ht="27" customHeight="1" x14ac:dyDescent="0.15">
      <c r="A35" s="248"/>
      <c r="B35" s="244"/>
      <c r="C35" s="244"/>
      <c r="D35" s="244"/>
      <c r="E35" s="244"/>
      <c r="F35" s="244"/>
      <c r="G35" s="1119" t="s">
        <v>493</v>
      </c>
      <c r="H35" s="1120"/>
      <c r="I35" s="1120"/>
      <c r="J35" s="1121"/>
      <c r="K35" s="294">
        <v>615220</v>
      </c>
      <c r="L35" s="294">
        <v>18126</v>
      </c>
      <c r="M35" s="295">
        <v>10553</v>
      </c>
      <c r="N35" s="296">
        <v>71.8</v>
      </c>
    </row>
    <row r="36" spans="1:16" ht="27" customHeight="1" x14ac:dyDescent="0.15">
      <c r="A36" s="248"/>
      <c r="B36" s="244"/>
      <c r="C36" s="244"/>
      <c r="D36" s="244"/>
      <c r="E36" s="244"/>
      <c r="F36" s="244"/>
      <c r="G36" s="1119" t="s">
        <v>494</v>
      </c>
      <c r="H36" s="1120"/>
      <c r="I36" s="1120"/>
      <c r="J36" s="1121"/>
      <c r="K36" s="294">
        <v>5537</v>
      </c>
      <c r="L36" s="294">
        <v>163</v>
      </c>
      <c r="M36" s="295">
        <v>2741</v>
      </c>
      <c r="N36" s="296">
        <v>-94.1</v>
      </c>
    </row>
    <row r="37" spans="1:16" ht="13.5" customHeight="1" x14ac:dyDescent="0.15">
      <c r="A37" s="248"/>
      <c r="B37" s="244"/>
      <c r="C37" s="244"/>
      <c r="D37" s="244"/>
      <c r="E37" s="244"/>
      <c r="F37" s="244"/>
      <c r="G37" s="1119" t="s">
        <v>495</v>
      </c>
      <c r="H37" s="1120"/>
      <c r="I37" s="1120"/>
      <c r="J37" s="1121"/>
      <c r="K37" s="294">
        <v>8248</v>
      </c>
      <c r="L37" s="294">
        <v>243</v>
      </c>
      <c r="M37" s="295">
        <v>1442</v>
      </c>
      <c r="N37" s="296">
        <v>-83.1</v>
      </c>
    </row>
    <row r="38" spans="1:16" ht="27" customHeight="1" x14ac:dyDescent="0.15">
      <c r="A38" s="248"/>
      <c r="B38" s="244"/>
      <c r="C38" s="244"/>
      <c r="D38" s="244"/>
      <c r="E38" s="244"/>
      <c r="F38" s="244"/>
      <c r="G38" s="1122" t="s">
        <v>496</v>
      </c>
      <c r="H38" s="1123"/>
      <c r="I38" s="1123"/>
      <c r="J38" s="1124"/>
      <c r="K38" s="297" t="s">
        <v>476</v>
      </c>
      <c r="L38" s="297" t="s">
        <v>476</v>
      </c>
      <c r="M38" s="298">
        <v>2</v>
      </c>
      <c r="N38" s="299" t="s">
        <v>476</v>
      </c>
      <c r="O38" s="293"/>
    </row>
    <row r="39" spans="1:16" x14ac:dyDescent="0.15">
      <c r="A39" s="248"/>
      <c r="B39" s="244"/>
      <c r="C39" s="244"/>
      <c r="D39" s="244"/>
      <c r="E39" s="244"/>
      <c r="F39" s="244"/>
      <c r="G39" s="1122" t="s">
        <v>497</v>
      </c>
      <c r="H39" s="1123"/>
      <c r="I39" s="1123"/>
      <c r="J39" s="1124"/>
      <c r="K39" s="300">
        <v>-122570</v>
      </c>
      <c r="L39" s="300">
        <v>-3611</v>
      </c>
      <c r="M39" s="301">
        <v>-3178</v>
      </c>
      <c r="N39" s="302">
        <v>13.6</v>
      </c>
      <c r="O39" s="293"/>
    </row>
    <row r="40" spans="1:16" ht="27" customHeight="1" x14ac:dyDescent="0.15">
      <c r="A40" s="248"/>
      <c r="B40" s="244"/>
      <c r="C40" s="244"/>
      <c r="D40" s="244"/>
      <c r="E40" s="244"/>
      <c r="F40" s="244"/>
      <c r="G40" s="1119" t="s">
        <v>498</v>
      </c>
      <c r="H40" s="1120"/>
      <c r="I40" s="1120"/>
      <c r="J40" s="1121"/>
      <c r="K40" s="300">
        <v>-843316</v>
      </c>
      <c r="L40" s="300">
        <v>-24846</v>
      </c>
      <c r="M40" s="301">
        <v>-30469</v>
      </c>
      <c r="N40" s="302">
        <v>-18.5</v>
      </c>
      <c r="O40" s="293"/>
    </row>
    <row r="41" spans="1:16" x14ac:dyDescent="0.15">
      <c r="A41" s="248"/>
      <c r="B41" s="244"/>
      <c r="C41" s="244"/>
      <c r="D41" s="244"/>
      <c r="E41" s="244"/>
      <c r="F41" s="244"/>
      <c r="G41" s="1125" t="s">
        <v>278</v>
      </c>
      <c r="H41" s="1126"/>
      <c r="I41" s="1126"/>
      <c r="J41" s="1127"/>
      <c r="K41" s="294">
        <v>558172</v>
      </c>
      <c r="L41" s="300">
        <v>16445</v>
      </c>
      <c r="M41" s="301">
        <v>14963</v>
      </c>
      <c r="N41" s="302">
        <v>9.9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2" t="s">
        <v>467</v>
      </c>
      <c r="J49" s="1114" t="s">
        <v>502</v>
      </c>
      <c r="K49" s="1115"/>
      <c r="L49" s="1115"/>
      <c r="M49" s="1115"/>
      <c r="N49" s="1116"/>
    </row>
    <row r="50" spans="1:14" x14ac:dyDescent="0.15">
      <c r="A50" s="248"/>
      <c r="B50" s="244"/>
      <c r="C50" s="244"/>
      <c r="D50" s="244"/>
      <c r="E50" s="244"/>
      <c r="F50" s="244"/>
      <c r="G50" s="312"/>
      <c r="H50" s="313"/>
      <c r="I50" s="1113"/>
      <c r="J50" s="314" t="s">
        <v>503</v>
      </c>
      <c r="K50" s="315" t="s">
        <v>504</v>
      </c>
      <c r="L50" s="316" t="s">
        <v>505</v>
      </c>
      <c r="M50" s="317" t="s">
        <v>506</v>
      </c>
      <c r="N50" s="318" t="s">
        <v>507</v>
      </c>
    </row>
    <row r="51" spans="1:14" x14ac:dyDescent="0.15">
      <c r="A51" s="248"/>
      <c r="B51" s="244"/>
      <c r="C51" s="244"/>
      <c r="D51" s="244"/>
      <c r="E51" s="244"/>
      <c r="F51" s="244"/>
      <c r="G51" s="310" t="s">
        <v>508</v>
      </c>
      <c r="H51" s="311"/>
      <c r="I51" s="319">
        <v>1289134</v>
      </c>
      <c r="J51" s="320">
        <v>36163</v>
      </c>
      <c r="K51" s="321">
        <v>96.7</v>
      </c>
      <c r="L51" s="322">
        <v>47258</v>
      </c>
      <c r="M51" s="323">
        <v>34.5</v>
      </c>
      <c r="N51" s="324">
        <v>62.2</v>
      </c>
    </row>
    <row r="52" spans="1:14" x14ac:dyDescent="0.15">
      <c r="A52" s="248"/>
      <c r="B52" s="244"/>
      <c r="C52" s="244"/>
      <c r="D52" s="244"/>
      <c r="E52" s="244"/>
      <c r="F52" s="244"/>
      <c r="G52" s="325"/>
      <c r="H52" s="326" t="s">
        <v>509</v>
      </c>
      <c r="I52" s="327">
        <v>1021609</v>
      </c>
      <c r="J52" s="328">
        <v>28658</v>
      </c>
      <c r="K52" s="329">
        <v>99.7</v>
      </c>
      <c r="L52" s="330">
        <v>27842</v>
      </c>
      <c r="M52" s="331">
        <v>35.9</v>
      </c>
      <c r="N52" s="332">
        <v>63.8</v>
      </c>
    </row>
    <row r="53" spans="1:14" x14ac:dyDescent="0.15">
      <c r="A53" s="248"/>
      <c r="B53" s="244"/>
      <c r="C53" s="244"/>
      <c r="D53" s="244"/>
      <c r="E53" s="244"/>
      <c r="F53" s="244"/>
      <c r="G53" s="310" t="s">
        <v>510</v>
      </c>
      <c r="H53" s="311"/>
      <c r="I53" s="319">
        <v>912221</v>
      </c>
      <c r="J53" s="320">
        <v>25907</v>
      </c>
      <c r="K53" s="321">
        <v>-28.4</v>
      </c>
      <c r="L53" s="322">
        <v>49426</v>
      </c>
      <c r="M53" s="323">
        <v>4.5999999999999996</v>
      </c>
      <c r="N53" s="324">
        <v>-33</v>
      </c>
    </row>
    <row r="54" spans="1:14" x14ac:dyDescent="0.15">
      <c r="A54" s="248"/>
      <c r="B54" s="244"/>
      <c r="C54" s="244"/>
      <c r="D54" s="244"/>
      <c r="E54" s="244"/>
      <c r="F54" s="244"/>
      <c r="G54" s="325"/>
      <c r="H54" s="326" t="s">
        <v>509</v>
      </c>
      <c r="I54" s="327">
        <v>663516</v>
      </c>
      <c r="J54" s="328">
        <v>18844</v>
      </c>
      <c r="K54" s="329">
        <v>-34.200000000000003</v>
      </c>
      <c r="L54" s="330">
        <v>26568</v>
      </c>
      <c r="M54" s="331">
        <v>-4.5999999999999996</v>
      </c>
      <c r="N54" s="332">
        <v>-29.6</v>
      </c>
    </row>
    <row r="55" spans="1:14" x14ac:dyDescent="0.15">
      <c r="A55" s="248"/>
      <c r="B55" s="244"/>
      <c r="C55" s="244"/>
      <c r="D55" s="244"/>
      <c r="E55" s="244"/>
      <c r="F55" s="244"/>
      <c r="G55" s="310" t="s">
        <v>511</v>
      </c>
      <c r="H55" s="311"/>
      <c r="I55" s="319">
        <v>2099671</v>
      </c>
      <c r="J55" s="320">
        <v>61590</v>
      </c>
      <c r="K55" s="321">
        <v>137.69999999999999</v>
      </c>
      <c r="L55" s="322">
        <v>42839</v>
      </c>
      <c r="M55" s="323">
        <v>-13.3</v>
      </c>
      <c r="N55" s="324">
        <v>151</v>
      </c>
    </row>
    <row r="56" spans="1:14" x14ac:dyDescent="0.15">
      <c r="A56" s="248"/>
      <c r="B56" s="244"/>
      <c r="C56" s="244"/>
      <c r="D56" s="244"/>
      <c r="E56" s="244"/>
      <c r="F56" s="244"/>
      <c r="G56" s="325"/>
      <c r="H56" s="326" t="s">
        <v>509</v>
      </c>
      <c r="I56" s="327">
        <v>1070504</v>
      </c>
      <c r="J56" s="328">
        <v>31401</v>
      </c>
      <c r="K56" s="329">
        <v>66.599999999999994</v>
      </c>
      <c r="L56" s="330">
        <v>22027</v>
      </c>
      <c r="M56" s="331">
        <v>-17.100000000000001</v>
      </c>
      <c r="N56" s="332">
        <v>83.7</v>
      </c>
    </row>
    <row r="57" spans="1:14" x14ac:dyDescent="0.15">
      <c r="A57" s="248"/>
      <c r="B57" s="244"/>
      <c r="C57" s="244"/>
      <c r="D57" s="244"/>
      <c r="E57" s="244"/>
      <c r="F57" s="244"/>
      <c r="G57" s="310" t="s">
        <v>512</v>
      </c>
      <c r="H57" s="311"/>
      <c r="I57" s="319">
        <v>9127510</v>
      </c>
      <c r="J57" s="320">
        <v>269192</v>
      </c>
      <c r="K57" s="321">
        <v>337.1</v>
      </c>
      <c r="L57" s="322">
        <v>46819</v>
      </c>
      <c r="M57" s="323">
        <v>9.3000000000000007</v>
      </c>
      <c r="N57" s="324">
        <v>327.8</v>
      </c>
    </row>
    <row r="58" spans="1:14" x14ac:dyDescent="0.15">
      <c r="A58" s="248"/>
      <c r="B58" s="244"/>
      <c r="C58" s="244"/>
      <c r="D58" s="244"/>
      <c r="E58" s="244"/>
      <c r="F58" s="244"/>
      <c r="G58" s="325"/>
      <c r="H58" s="326" t="s">
        <v>509</v>
      </c>
      <c r="I58" s="327">
        <v>766577</v>
      </c>
      <c r="J58" s="328">
        <v>22608</v>
      </c>
      <c r="K58" s="329">
        <v>-28</v>
      </c>
      <c r="L58" s="330">
        <v>24121</v>
      </c>
      <c r="M58" s="331">
        <v>9.5</v>
      </c>
      <c r="N58" s="332">
        <v>-37.5</v>
      </c>
    </row>
    <row r="59" spans="1:14" x14ac:dyDescent="0.15">
      <c r="A59" s="248"/>
      <c r="B59" s="244"/>
      <c r="C59" s="244"/>
      <c r="D59" s="244"/>
      <c r="E59" s="244"/>
      <c r="F59" s="244"/>
      <c r="G59" s="310" t="s">
        <v>513</v>
      </c>
      <c r="H59" s="311"/>
      <c r="I59" s="319">
        <v>15783012</v>
      </c>
      <c r="J59" s="320">
        <v>464999</v>
      </c>
      <c r="K59" s="321">
        <v>72.7</v>
      </c>
      <c r="L59" s="322">
        <v>53270</v>
      </c>
      <c r="M59" s="323">
        <v>13.8</v>
      </c>
      <c r="N59" s="324">
        <v>58.9</v>
      </c>
    </row>
    <row r="60" spans="1:14" x14ac:dyDescent="0.15">
      <c r="A60" s="248"/>
      <c r="B60" s="244"/>
      <c r="C60" s="244"/>
      <c r="D60" s="244"/>
      <c r="E60" s="244"/>
      <c r="F60" s="244"/>
      <c r="G60" s="325"/>
      <c r="H60" s="326" t="s">
        <v>509</v>
      </c>
      <c r="I60" s="333">
        <v>1508053</v>
      </c>
      <c r="J60" s="328">
        <v>44430</v>
      </c>
      <c r="K60" s="329">
        <v>96.5</v>
      </c>
      <c r="L60" s="330">
        <v>24316</v>
      </c>
      <c r="M60" s="331">
        <v>0.8</v>
      </c>
      <c r="N60" s="332">
        <v>95.7</v>
      </c>
    </row>
    <row r="61" spans="1:14" x14ac:dyDescent="0.15">
      <c r="A61" s="248"/>
      <c r="B61" s="244"/>
      <c r="C61" s="244"/>
      <c r="D61" s="244"/>
      <c r="E61" s="244"/>
      <c r="F61" s="244"/>
      <c r="G61" s="310" t="s">
        <v>514</v>
      </c>
      <c r="H61" s="334"/>
      <c r="I61" s="335">
        <v>5842310</v>
      </c>
      <c r="J61" s="336">
        <v>171570</v>
      </c>
      <c r="K61" s="337">
        <v>123.2</v>
      </c>
      <c r="L61" s="338">
        <v>47922</v>
      </c>
      <c r="M61" s="339">
        <v>9.8000000000000007</v>
      </c>
      <c r="N61" s="324">
        <v>113.4</v>
      </c>
    </row>
    <row r="62" spans="1:14" x14ac:dyDescent="0.15">
      <c r="A62" s="248"/>
      <c r="B62" s="244"/>
      <c r="C62" s="244"/>
      <c r="D62" s="244"/>
      <c r="E62" s="244"/>
      <c r="F62" s="244"/>
      <c r="G62" s="325"/>
      <c r="H62" s="326" t="s">
        <v>509</v>
      </c>
      <c r="I62" s="327">
        <v>1006052</v>
      </c>
      <c r="J62" s="328">
        <v>29188</v>
      </c>
      <c r="K62" s="329">
        <v>40.1</v>
      </c>
      <c r="L62" s="330">
        <v>24975</v>
      </c>
      <c r="M62" s="331">
        <v>4.9000000000000004</v>
      </c>
      <c r="N62" s="332">
        <v>35.200000000000003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6"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13.88</v>
      </c>
      <c r="G47" s="12">
        <v>19.260000000000002</v>
      </c>
      <c r="H47" s="12">
        <v>33.86</v>
      </c>
      <c r="I47" s="12">
        <v>70.75</v>
      </c>
      <c r="J47" s="13">
        <v>66.14</v>
      </c>
    </row>
    <row r="48" spans="2:10" ht="57.75" customHeight="1" x14ac:dyDescent="0.15">
      <c r="B48" s="14"/>
      <c r="C48" s="1139" t="s">
        <v>4</v>
      </c>
      <c r="D48" s="1139"/>
      <c r="E48" s="1140"/>
      <c r="F48" s="15">
        <v>5.44</v>
      </c>
      <c r="G48" s="16">
        <v>3.87</v>
      </c>
      <c r="H48" s="16">
        <v>15.23</v>
      </c>
      <c r="I48" s="16">
        <v>6.45</v>
      </c>
      <c r="J48" s="17">
        <v>18.559999999999999</v>
      </c>
    </row>
    <row r="49" spans="2:10" ht="57.75" customHeight="1" thickBot="1" x14ac:dyDescent="0.2">
      <c r="B49" s="18"/>
      <c r="C49" s="1141" t="s">
        <v>5</v>
      </c>
      <c r="D49" s="1141"/>
      <c r="E49" s="1142"/>
      <c r="F49" s="19" t="s">
        <v>521</v>
      </c>
      <c r="G49" s="20">
        <v>0.08</v>
      </c>
      <c r="H49" s="20">
        <v>22.73</v>
      </c>
      <c r="I49" s="20">
        <v>9.4700000000000006</v>
      </c>
      <c r="J49" s="21">
        <v>4.7300000000000004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522</v>
      </c>
      <c r="D34" s="1149"/>
      <c r="E34" s="1150"/>
      <c r="F34" s="32">
        <v>5.22</v>
      </c>
      <c r="G34" s="33">
        <v>3.69</v>
      </c>
      <c r="H34" s="33">
        <v>15.02</v>
      </c>
      <c r="I34" s="33">
        <v>6.29</v>
      </c>
      <c r="J34" s="34">
        <v>18.43</v>
      </c>
      <c r="K34" s="22"/>
      <c r="L34" s="22"/>
      <c r="M34" s="22"/>
      <c r="N34" s="22"/>
      <c r="O34" s="22"/>
      <c r="P34" s="22"/>
    </row>
    <row r="35" spans="1:16" ht="39" customHeight="1" x14ac:dyDescent="0.15">
      <c r="A35" s="22"/>
      <c r="B35" s="35"/>
      <c r="C35" s="1143" t="s">
        <v>523</v>
      </c>
      <c r="D35" s="1144"/>
      <c r="E35" s="1145"/>
      <c r="F35" s="36">
        <v>8.89</v>
      </c>
      <c r="G35" s="37">
        <v>7.62</v>
      </c>
      <c r="H35" s="37">
        <v>6.04</v>
      </c>
      <c r="I35" s="37">
        <v>7.07</v>
      </c>
      <c r="J35" s="38">
        <v>8.69</v>
      </c>
      <c r="K35" s="22"/>
      <c r="L35" s="22"/>
      <c r="M35" s="22"/>
      <c r="N35" s="22"/>
      <c r="O35" s="22"/>
      <c r="P35" s="22"/>
    </row>
    <row r="36" spans="1:16" ht="39" customHeight="1" x14ac:dyDescent="0.15">
      <c r="A36" s="22"/>
      <c r="B36" s="35"/>
      <c r="C36" s="1143" t="s">
        <v>524</v>
      </c>
      <c r="D36" s="1144"/>
      <c r="E36" s="1145"/>
      <c r="F36" s="36">
        <v>4.09</v>
      </c>
      <c r="G36" s="37">
        <v>3.79</v>
      </c>
      <c r="H36" s="37">
        <v>6.06</v>
      </c>
      <c r="I36" s="37">
        <v>5.55</v>
      </c>
      <c r="J36" s="38">
        <v>5.3</v>
      </c>
      <c r="K36" s="22"/>
      <c r="L36" s="22"/>
      <c r="M36" s="22"/>
      <c r="N36" s="22"/>
      <c r="O36" s="22"/>
      <c r="P36" s="22"/>
    </row>
    <row r="37" spans="1:16" ht="39" customHeight="1" x14ac:dyDescent="0.15">
      <c r="A37" s="22"/>
      <c r="B37" s="35"/>
      <c r="C37" s="1143" t="s">
        <v>525</v>
      </c>
      <c r="D37" s="1144"/>
      <c r="E37" s="1145"/>
      <c r="F37" s="36">
        <v>0.72</v>
      </c>
      <c r="G37" s="37">
        <v>0.28000000000000003</v>
      </c>
      <c r="H37" s="37">
        <v>0.81</v>
      </c>
      <c r="I37" s="37">
        <v>0.93</v>
      </c>
      <c r="J37" s="38">
        <v>0.6</v>
      </c>
      <c r="K37" s="22"/>
      <c r="L37" s="22"/>
      <c r="M37" s="22"/>
      <c r="N37" s="22"/>
      <c r="O37" s="22"/>
      <c r="P37" s="22"/>
    </row>
    <row r="38" spans="1:16" ht="39" customHeight="1" x14ac:dyDescent="0.15">
      <c r="A38" s="22"/>
      <c r="B38" s="35"/>
      <c r="C38" s="1143" t="s">
        <v>526</v>
      </c>
      <c r="D38" s="1144"/>
      <c r="E38" s="1145"/>
      <c r="F38" s="36">
        <v>0.09</v>
      </c>
      <c r="G38" s="37">
        <v>0.11</v>
      </c>
      <c r="H38" s="37">
        <v>1.22</v>
      </c>
      <c r="I38" s="37">
        <v>0.26</v>
      </c>
      <c r="J38" s="38">
        <v>0.53</v>
      </c>
      <c r="K38" s="22"/>
      <c r="L38" s="22"/>
      <c r="M38" s="22"/>
      <c r="N38" s="22"/>
      <c r="O38" s="22"/>
      <c r="P38" s="22"/>
    </row>
    <row r="39" spans="1:16" ht="39" customHeight="1" x14ac:dyDescent="0.15">
      <c r="A39" s="22"/>
      <c r="B39" s="35"/>
      <c r="C39" s="1143" t="s">
        <v>527</v>
      </c>
      <c r="D39" s="1144"/>
      <c r="E39" s="1145"/>
      <c r="F39" s="36">
        <v>0.22</v>
      </c>
      <c r="G39" s="37">
        <v>0.18</v>
      </c>
      <c r="H39" s="37">
        <v>0.22</v>
      </c>
      <c r="I39" s="37">
        <v>0.16</v>
      </c>
      <c r="J39" s="38">
        <v>0.13</v>
      </c>
      <c r="K39" s="22"/>
      <c r="L39" s="22"/>
      <c r="M39" s="22"/>
      <c r="N39" s="22"/>
      <c r="O39" s="22"/>
      <c r="P39" s="22"/>
    </row>
    <row r="40" spans="1:16" ht="39" customHeight="1" x14ac:dyDescent="0.15">
      <c r="A40" s="22"/>
      <c r="B40" s="35"/>
      <c r="C40" s="1143" t="s">
        <v>528</v>
      </c>
      <c r="D40" s="1144"/>
      <c r="E40" s="1145"/>
      <c r="F40" s="36">
        <v>0.01</v>
      </c>
      <c r="G40" s="37">
        <v>0.02</v>
      </c>
      <c r="H40" s="37">
        <v>0.08</v>
      </c>
      <c r="I40" s="37">
        <v>0.03</v>
      </c>
      <c r="J40" s="38">
        <v>0.02</v>
      </c>
      <c r="K40" s="22"/>
      <c r="L40" s="22"/>
      <c r="M40" s="22"/>
      <c r="N40" s="22"/>
      <c r="O40" s="22"/>
      <c r="P40" s="22"/>
    </row>
    <row r="41" spans="1:16" ht="39" customHeight="1" x14ac:dyDescent="0.15">
      <c r="A41" s="22"/>
      <c r="B41" s="35"/>
      <c r="C41" s="1143" t="s">
        <v>529</v>
      </c>
      <c r="D41" s="1144"/>
      <c r="E41" s="1145"/>
      <c r="F41" s="36">
        <v>0.06</v>
      </c>
      <c r="G41" s="37">
        <v>0.01</v>
      </c>
      <c r="H41" s="37">
        <v>1.35</v>
      </c>
      <c r="I41" s="37">
        <v>0.03</v>
      </c>
      <c r="J41" s="38">
        <v>0</v>
      </c>
      <c r="K41" s="22"/>
      <c r="L41" s="22"/>
      <c r="M41" s="22"/>
      <c r="N41" s="22"/>
      <c r="O41" s="22"/>
      <c r="P41" s="22"/>
    </row>
    <row r="42" spans="1:16" ht="39" customHeight="1" x14ac:dyDescent="0.15">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531</v>
      </c>
      <c r="D43" s="1147"/>
      <c r="E43" s="11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1"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925</v>
      </c>
      <c r="L45" s="60">
        <v>934</v>
      </c>
      <c r="M45" s="60">
        <v>928</v>
      </c>
      <c r="N45" s="60">
        <v>924</v>
      </c>
      <c r="O45" s="61">
        <v>895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590</v>
      </c>
      <c r="L48" s="64">
        <v>568</v>
      </c>
      <c r="M48" s="64">
        <v>574</v>
      </c>
      <c r="N48" s="64">
        <v>596</v>
      </c>
      <c r="O48" s="65">
        <v>615</v>
      </c>
      <c r="P48" s="48"/>
      <c r="Q48" s="48"/>
      <c r="R48" s="48"/>
      <c r="S48" s="48"/>
      <c r="T48" s="48"/>
      <c r="U48" s="48"/>
    </row>
    <row r="49" spans="1:21" ht="30.75" customHeight="1" x14ac:dyDescent="0.15">
      <c r="A49" s="48"/>
      <c r="B49" s="1161"/>
      <c r="C49" s="1162"/>
      <c r="D49" s="62"/>
      <c r="E49" s="1153" t="s">
        <v>16</v>
      </c>
      <c r="F49" s="1153"/>
      <c r="G49" s="1153"/>
      <c r="H49" s="1153"/>
      <c r="I49" s="1153"/>
      <c r="J49" s="1154"/>
      <c r="K49" s="63">
        <v>40</v>
      </c>
      <c r="L49" s="64">
        <v>38</v>
      </c>
      <c r="M49" s="64">
        <v>36</v>
      </c>
      <c r="N49" s="64">
        <v>32</v>
      </c>
      <c r="O49" s="65">
        <v>6</v>
      </c>
      <c r="P49" s="48"/>
      <c r="Q49" s="48"/>
      <c r="R49" s="48"/>
      <c r="S49" s="48"/>
      <c r="T49" s="48"/>
      <c r="U49" s="48"/>
    </row>
    <row r="50" spans="1:21" ht="30.75" customHeight="1" x14ac:dyDescent="0.15">
      <c r="A50" s="48"/>
      <c r="B50" s="1161"/>
      <c r="C50" s="1162"/>
      <c r="D50" s="62"/>
      <c r="E50" s="1153" t="s">
        <v>17</v>
      </c>
      <c r="F50" s="1153"/>
      <c r="G50" s="1153"/>
      <c r="H50" s="1153"/>
      <c r="I50" s="1153"/>
      <c r="J50" s="1154"/>
      <c r="K50" s="63">
        <v>8</v>
      </c>
      <c r="L50" s="64">
        <v>8</v>
      </c>
      <c r="M50" s="64">
        <v>8</v>
      </c>
      <c r="N50" s="64">
        <v>8</v>
      </c>
      <c r="O50" s="65">
        <v>8</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957</v>
      </c>
      <c r="L52" s="64">
        <v>980</v>
      </c>
      <c r="M52" s="64">
        <v>931</v>
      </c>
      <c r="N52" s="64">
        <v>947</v>
      </c>
      <c r="O52" s="65">
        <v>966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606</v>
      </c>
      <c r="L53" s="69">
        <v>568</v>
      </c>
      <c r="M53" s="69">
        <v>615</v>
      </c>
      <c r="N53" s="69">
        <v>613</v>
      </c>
      <c r="O53" s="70">
        <v>558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2015-03-31T01:18:06Z</cp:lastPrinted>
  <dcterms:created xsi:type="dcterms:W3CDTF">2015-02-17T06:03:05Z</dcterms:created>
  <dcterms:modified xsi:type="dcterms:W3CDTF">2015-05-06T07:39:13Z</dcterms:modified>
  <cp:category/>
</cp:coreProperties>
</file>