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<sst xmlns="http://schemas.openxmlformats.org/spreadsheetml/2006/main" count="957" uniqueCount="541">
  <si>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</si>
  <si>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</si>
  <si>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</si>
  <si>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</si>
  <si>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</si>
  <si>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</si>
  <si>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</si>
  <si>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</si>
  <si>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</si>
  <si>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</si>
  <si>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</si>
  <si>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</si>
  <si>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</si>
  <si>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</si>
  <si>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</si>
  <si>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</si>
  <si>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</si>
  <si>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</si>
  <si>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</si>
  <si>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</si>
  <si>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</si>
  <si>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</si>
  <si>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</si>
  <si>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</si>
  <si>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</si>
  <si>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</si>
  <si>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</si>
  <si>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</si>
  <si>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</si>
  <si>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</si>
  <si>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</si>
  <si>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</si>
  <si>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</si>
  <si>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</si>
  <si>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</si>
  <si>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</si>
  <si>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</si>
  <si>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</si>
  <si>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</si>
  <si>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</si>
  <si>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</si>
  <si>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</si>
  <si>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</si>
  <si>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</si>
  <si>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</si>
  <si>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</si>
  <si>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</si>
  <si>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</si>
  <si>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</si>
  <si>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</si>
  <si>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</si>
  <si>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</si>
  <si>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</si>
  <si>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</si>
  <si>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</si>
  <si>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</si>
  <si>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</si>
  <si>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</si>
  <si>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</si>
  <si>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</si>
  <si>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</si>
  <si>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</si>
  <si>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</si>
  <si>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</si>
  <si>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</si>
  <si>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</si>
  <si>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</si>
  <si>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</si>
  <si>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</si>
  <si>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</si>
  <si>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</si>
  <si>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</si>
  <si>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</si>
  <si>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</si>
  <si>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</si>
  <si>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</si>
  <si>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</si>
  <si>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</si>
  <si>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</si>
  <si>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</si>
  <si>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</si>
  <si>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</si>
  <si>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角田市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</si>
  <si>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</si>
  <si>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</si>
  <si>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</si>
  <si>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</si>
  <si>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</si>
  <si>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</si>
  <si>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</si>
  <si>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</si>
  <si>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</si>
  <si>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</si>
  <si>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</si>
  <si>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</si>
  <si>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</si>
  <si>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</si>
  <si>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</si>
  <si>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</si>
  <si>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</si>
  <si>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</si>
  <si>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</si>
  <si>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</si>
  <si>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</si>
  <si>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</si>
  <si>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</si>
  <si>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</si>
  <si>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</si>
  <si>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</si>
  <si>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</si>
  <si>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</si>
  <si>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</si>
  <si>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</si>
  <si>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</si>
  <si>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</si>
  <si>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</si>
  <si>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</si>
  <si>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</si>
  <si>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</si>
  <si>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</si>
  <si>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</si>
  <si>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</si>
  <si>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</si>
  <si>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</si>
  <si>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</si>
  <si>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</si>
  <si>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</si>
  <si>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</si>
  <si>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</si>
  <si>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</si>
  <si>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</si>
  <si>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</si>
  <si>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</si>
  <si>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</si>
  <si>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</si>
  <si>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</si>
  <si>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</si>
  <si>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</si>
  <si>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</si>
  <si>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</si>
  <si>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</si>
  <si>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</si>
  <si>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</si>
  <si>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</si>
  <si>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</si>
  <si>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</si>
  <si>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</si>
  <si>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</si>
  <si>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</si>
  <si>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</si>
  <si>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</si>
  <si>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</si>
  <si>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</si>
  <si>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</si>
  <si>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</si>
  <si>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</si>
  <si>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</si>
  <si>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</si>
  <si>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</si>
  <si>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</si>
  <si>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</si>
  <si>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</si>
  <si>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</si>
  <si>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</si>
  <si>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</si>
  <si>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</si>
  <si>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</si>
  <si>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</si>
  <si>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</si>
  <si>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</si>
  <si>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</si>
  <si>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</si>
  <si>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</si>
  <si>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</si>
  <si>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</si>
  <si>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</si>
  <si>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</si>
  <si>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</si>
  <si>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</si>
  <si>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</si>
  <si>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</si>
  <si>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</si>
  <si>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</si>
  <si>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</si>
  <si>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</si>
  <si>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</si>
  <si>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</si>
  <si>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</si>
  <si>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</si>
  <si>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</si>
  <si>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</si>
  <si>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</si>
  <si>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</si>
  <si>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</si>
  <si>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宮城県角田市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</si>
  <si>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</si>
  <si>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</si>
  <si>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</si>
  <si>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</si>
  <si>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</si>
  <si>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</si>
  <si>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</si>
  <si>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</si>
  <si>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</si>
  <si>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</si>
  <si>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</si>
  <si>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</si>
  <si>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</si>
  <si>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</si>
  <si>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</si>
  <si>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</si>
  <si>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</si>
  <si>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</si>
  <si>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</si>
  <si>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</si>
  <si>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</si>
  <si>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</si>
  <si>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</si>
  <si>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</si>
  <si>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</si>
  <si>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</si>
  <si>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</si>
  <si>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</si>
  <si>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</si>
  <si>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</si>
  <si>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</si>
  <si>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</si>
  <si>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</si>
  <si>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</si>
  <si>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</si>
  <si>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</si>
  <si>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</si>
  <si>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</si>
  <si>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</si>
  <si>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</si>
  <si>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</si>
  <si>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</si>
  <si>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</si>
  <si>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</si>
  <si>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</si>
  <si>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</si>
  <si>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</si>
  <si>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</si>
  <si>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</si>
  <si>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</si>
  <si>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</si>
  <si>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</si>
  <si>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</si>
  <si>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</si>
  <si>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</si>
  <si>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</si>
  <si>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</si>
  <si>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</si>
  <si>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</si>
  <si>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</si>
  <si>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</si>
  <si>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</si>
  <si>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</si>
  <si>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</si>
  <si>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</si>
  <si>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</si>
  <si>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</si>
  <si>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</si>
  <si>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</si>
  <si>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</si>
  <si>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</si>
  <si>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</si>
  <si>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</si>
  <si>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</si>
  <si>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</si>
  <si>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</si>
  <si>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</si>
  <si>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</si>
  <si>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</si>
  <si>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</si>
  <si>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</si>
  <si>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</si>
  <si>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</si>
  <si>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</si>
  <si>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</si>
  <si>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</si>
  <si>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</si>
  <si>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</si>
  <si>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</si>
  <si>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</si>
  <si>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</si>
  <si>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</si>
  <si>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</si>
  <si>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</si>
  <si>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</si>
  <si>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</si>
  <si>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</si>
  <si>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</si>
  <si>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</si>
  <si>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</si>
  <si>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</si>
  <si>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</si>
  <si>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</si>
  <si>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</si>
  <si>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</si>
  <si>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</si>
  <si>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</si>
  <si>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</si>
  <si>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</si>
  <si>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</si>
  <si>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</si>
  <si>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</si>
  <si>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</si>
  <si>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</si>
  <si>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</si>
  <si>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</si>
  <si>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</si>
  <si>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</si>
  <si>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</si>
  <si>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</si>
  <si>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</si>
  <si>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</si>
  <si>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</si>
  <si>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</si>
  <si>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</si>
  <si>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</si>
  <si>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</si>
  <si>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</si>
  <si>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</si>
  <si>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</si>
  <si>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</si>
  <si>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</si>
  <si>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</si>
  <si>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</si>
  <si>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</si>
  <si>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</si>
  <si>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</si>
  <si>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</si>
  <si>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</si>
  <si>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</si>
  <si>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</si>
  <si>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</si>
  <si>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</si>
  <si>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</si>
  <si>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</si>
  <si>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</si>
  <si>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</si>
  <si>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</si>
  <si>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</si>
  <si>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宮城県角田市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</si>
  <si>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</si>
  <si>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</si>
  <si>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</si>
  <si>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</si>
  <si>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</si>
  <si>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</si>
  <si>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</si>
  <si>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</si>
  <si>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</si>
  <si>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</si>
  <si>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</si>
  <si>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</si>
  <si>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</si>
  <si>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</si>
  <si>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</si>
  <si>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</si>
  <si>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</si>
  <si>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</si>
  <si>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</si>
  <si>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</si>
  <si>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</si>
  <si>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</si>
  <si>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</si>
  <si>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</si>
  <si>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</si>
  <si>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</si>
  <si>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</si>
  <si>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</si>
  <si>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</si>
  <si>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</si>
  <si>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</si>
  <si>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</si>
  <si>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</si>
  <si>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</si>
  <si>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</si>
  <si>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</si>
  <si>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</si>
  <si>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</si>
  <si>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</si>
  <si>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</si>
  <si>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</si>
  <si>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</si>
  <si>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</si>
  <si>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</si>
  <si>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</si>
  <si>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</si>
  <si>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</si>
  <si>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</si>
  <si>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</si>
  <si>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</si>
  <si>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</si>
  <si>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</si>
  <si>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</si>
  <si>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</si>
  <si>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</si>
  <si>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</si>
  <si>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</si>
  <si>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</si>
  <si>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</si>
  <si>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</si>
  <si>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</si>
  <si>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</si>
  <si>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</si>
  <si>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</si>
  <si>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</si>
  <si>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</si>
  <si>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</si>
  <si>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</si>
  <si>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</si>
  <si>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</si>
  <si>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</si>
  <si>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</si>
  <si>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</si>
  <si>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</si>
  <si>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</si>
  <si>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</si>
  <si>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</si>
  <si>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</si>
  <si>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</si>
  <si>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</si>
  <si>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</si>
  <si>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</si>
  <si>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</si>
  <si>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</si>
  <si>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</si>
  <si>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</si>
  <si>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</si>
  <si>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</si>
  <si>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</si>
  <si>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</si>
  <si>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</si>
  <si>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</si>
  <si>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</si>
  <si>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</si>
  <si>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</si>
  <si>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</si>
  <si>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</si>
  <si>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</si>
  <si>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</si>
  <si>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</si>
  <si>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</si>
  <si>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</si>
  <si>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</si>
  <si>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</si>
  <si>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</si>
  <si>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</si>
  <si>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</si>
  <si>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</si>
  <si>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</si>
  <si>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</si>
  <si>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</si>
  <si>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</si>
  <si>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</si>
  <si>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</si>
  <si>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</si>
  <si>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</si>
  <si>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</si>
  <si>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</si>
  <si>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</si>
  <si>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</si>
  <si>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</si>
  <si>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</si>
  <si>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</si>
  <si>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</si>
  <si>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</si>
  <si>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</si>
  <si>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</si>
  <si>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</si>
  <si>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</si>
  <si>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</si>
  <si>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</si>
  <si>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</si>
  <si>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</si>
  <si>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</si>
  <si>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</si>
  <si>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</si>
  <si>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</si>
  <si>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</si>
  <si>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</si>
  <si>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</si>
  <si>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</si>
  <si>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</si>
  <si>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</si>
  <si>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</si>
  <si>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</si>
  <si>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</si>
  <si>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</si>
  <si>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</si>
  <si>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</si>
  <si>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</si>
  <si>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</si>
  <si>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</si>
  <si>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</si>
  <si>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</si>
  <si>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</si>
  <si>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</si>
  <si>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</si>
  <si>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</si>
  <si>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</si>
  <si>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</si>
  <si>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</si>
  <si>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</si>
  <si>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</si>
  <si>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</si>
  <si>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</si>
  <si>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</si>
  <si>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</si>
  <si>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</si>
  <si>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</si>
  <si>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</si>
  <si>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</si>
  <si>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</si>
  <si>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</si>
  <si>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</si>
  <si>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1.06</t>
  </si>
  <si>
    <t>▲ 2.96</t>
  </si>
  <si>
    <t>水道事業会計</t>
  </si>
  <si>
    <t>一般会計</t>
  </si>
  <si>
    <t>国民健康保険事業特別会計</t>
  </si>
  <si>
    <t>介護保険特別会計</t>
  </si>
  <si>
    <t>公共下水道事業特別会計</t>
  </si>
  <si>
    <t>後期高齢者医療特別会計</t>
  </si>
  <si>
    <t>農業集落排水事業特別会計</t>
  </si>
  <si>
    <t>その他会計（赤字）</t>
  </si>
  <si>
    <t>その他会計（黒字）</t>
  </si>
  <si>
    <t>仙南地域広域行政事務組合</t>
    <rPh sb="0" eb="2">
      <t>センナン</t>
    </rPh>
    <rPh sb="2" eb="4">
      <t>チイキ</t>
    </rPh>
    <rPh sb="4" eb="6">
      <t>コウイキ</t>
    </rPh>
    <rPh sb="6" eb="8">
      <t>ギョウセイ</t>
    </rPh>
    <rPh sb="8" eb="10">
      <t>ジム</t>
    </rPh>
    <rPh sb="10" eb="12">
      <t>クミアイ</t>
    </rPh>
    <phoneticPr fontId="2"/>
  </si>
  <si>
    <t>みやぎ県南中核病院企業団</t>
    <rPh sb="3" eb="5">
      <t>ケンナン</t>
    </rPh>
    <rPh sb="5" eb="7">
      <t>チュウカク</t>
    </rPh>
    <rPh sb="7" eb="9">
      <t>ビョウイン</t>
    </rPh>
    <rPh sb="9" eb="11">
      <t>キギョウ</t>
    </rPh>
    <rPh sb="11" eb="12">
      <t>ダン</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</si>
  <si>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</si>
  <si>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</si>
  <si>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</si>
  <si>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宮城県後期高齢者医療広域組合</t>
    <rPh sb="0" eb="3">
      <t>ミヤギケン</t>
    </rPh>
    <rPh sb="3" eb="5">
      <t>コウキ</t>
    </rPh>
    <rPh sb="5" eb="8">
      <t>コウレイシャ</t>
    </rPh>
    <rPh sb="8" eb="10">
      <t>イリョウ</t>
    </rPh>
    <rPh sb="10" eb="12">
      <t>コウイキ</t>
    </rPh>
    <rPh sb="12" eb="14">
      <t>クミアイ</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</si>
  <si>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</si>
  <si>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角田市地域振興公社</t>
    <rPh sb="0" eb="3">
      <t>カクダシ</t>
    </rPh>
    <rPh sb="3" eb="5">
      <t>チイキ</t>
    </rPh>
    <rPh sb="5" eb="7">
      <t>シンコウ</t>
    </rPh>
    <rPh sb="7" eb="9">
      <t>コウシャ</t>
    </rPh>
    <phoneticPr fontId="2"/>
  </si>
  <si>
    <t>角田市農業振興公社</t>
    <rPh sb="0" eb="3">
      <t>カクダシ</t>
    </rPh>
    <rPh sb="3" eb="5">
      <t>ノウギョウ</t>
    </rPh>
    <rPh sb="5" eb="7">
      <t>シンコウ</t>
    </rPh>
    <rPh sb="7" eb="9">
      <t>コウシャ</t>
    </rPh>
    <phoneticPr fontId="2"/>
  </si>
  <si>
    <t>角田市土地開発公社</t>
    <rPh sb="0" eb="3">
      <t>カクダシ</t>
    </rPh>
    <rPh sb="3" eb="5">
      <t>トチ</t>
    </rPh>
    <rPh sb="5" eb="7">
      <t>カイハツ</t>
    </rPh>
    <rPh sb="7" eb="9">
      <t>コウシャ</t>
    </rPh>
    <phoneticPr fontId="2"/>
  </si>
  <si>
    <t>阿武隈急行株式会社</t>
    <rPh sb="0" eb="3">
      <t>アブクマ</t>
    </rPh>
    <rPh sb="3" eb="5">
      <t>キュウコウ</t>
    </rPh>
    <rPh sb="5" eb="9">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</si>
</sst>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33855</c:v>
                </c:pt>
                <c:pt idx="1">
                  <c:v>59476</c:v>
                </c:pt>
                <c:pt idx="2">
                  <c:v>46705</c:v>
                </c:pt>
                <c:pt idx="3">
                  <c:v>34383</c:v>
                </c:pt>
                <c:pt idx="4">
                  <c:v>61770</c:v>
                </c:pt>
              </c:numCache>
            </c:numRef>
          </c:val>
          <c:smooth val="0"/>
        </c:ser>
        <c:dLbls>
          <c:showLegendKey val="0"/>
          <c:showVal val="0"/>
          <c:showCatName val="0"/>
          <c:showSerName val="0"/>
          <c:showPercent val="0"/>
          <c:showBubbleSize val="0"/>
        </c:dLbls>
        <c:marker val="1"/>
        <c:smooth val="0"/>
        <c:axId val="109042688"/>
        <c:axId val="109044864"/>
      </c:lineChart>
      <c:catAx>
        <c:axId val="109042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044864"/>
        <c:crosses val="autoZero"/>
        <c:auto val="1"/>
        <c:lblAlgn val="ctr"/>
        <c:lblOffset val="100"/>
        <c:tickLblSkip val="1"/>
        <c:tickMarkSkip val="1"/>
        <c:noMultiLvlLbl val="0"/>
      </c:catAx>
      <c:valAx>
        <c:axId val="1090448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042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2.87</c:v>
                </c:pt>
                <c:pt idx="1">
                  <c:v>5.69</c:v>
                </c:pt>
                <c:pt idx="2">
                  <c:v>5.09</c:v>
                </c:pt>
                <c:pt idx="3">
                  <c:v>5.71</c:v>
                </c:pt>
                <c:pt idx="4">
                  <c:v>7.21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20.27</c:v>
                </c:pt>
                <c:pt idx="1">
                  <c:v>20.98</c:v>
                </c:pt>
                <c:pt idx="2">
                  <c:v>21.9</c:v>
                </c:pt>
                <c:pt idx="3">
                  <c:v>24.53</c:v>
                </c:pt>
                <c:pt idx="4">
                  <c:v>27.16</c:v>
                </c:pt>
              </c:numCache>
            </c:numRef>
          </c:val>
        </c:ser>
        <c:dLbls>
          <c:showLegendKey val="0"/>
          <c:showVal val="0"/>
          <c:showCatName val="0"/>
          <c:showSerName val="0"/>
          <c:showPercent val="0"/>
          <c:showBubbleSize val="0"/>
        </c:dLbls>
        <c:gapWidth val="250"/>
        <c:overlap val="100"/>
        <c:axId val="110817664"/>
        <c:axId val="110819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-1.06</c:v>
                </c:pt>
                <c:pt idx="1">
                  <c:v>3.03</c:v>
                </c:pt>
                <c:pt idx="2">
                  <c:v>-2.96</c:v>
                </c:pt>
                <c:pt idx="3">
                  <c:v>0.61</c:v>
                </c:pt>
                <c:pt idx="4">
                  <c:v>1.58</c:v>
                </c:pt>
              </c:numCache>
            </c:numRef>
          </c:val>
          <c:smooth val="0"/>
        </c:ser>
        <c:dLbls>
          <c:showLegendKey val="0"/>
          <c:showVal val="0"/>
          <c:showCatName val="0"/>
          <c:showSerName val="0"/>
          <c:showPercent val="0"/>
          <c:showBubbleSize val="0"/>
        </c:dLbls>
        <c:marker val="1"/>
        <c:smooth val="0"/>
        <c:axId val="110817664"/>
        <c:axId val="110819584"/>
      </c:lineChart>
      <c:catAx>
        <c:axId val="11081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819584"/>
        <c:crosses val="autoZero"/>
        <c:auto val="1"/>
        <c:lblAlgn val="ctr"/>
        <c:lblOffset val="100"/>
        <c:tickLblSkip val="1"/>
        <c:tickMarkSkip val="1"/>
        <c:noMultiLvlLbl val="0"/>
      </c:catAx>
      <c:valAx>
        <c:axId val="11081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1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0.56999999999999995</c:v>
                </c:pt>
                <c:pt idx="6">
                  <c:v>#N/A</c:v>
                </c:pt>
                <c:pt idx="7">
                  <c:v>0.03</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0.05</c:v>
                </c:pt>
                <c:pt idx="4">
                  <c:v>#N/A</c:v>
                </c:pt>
                <c:pt idx="5">
                  <c:v>0.01</c:v>
                </c:pt>
                <c:pt idx="6">
                  <c:v>#N/A</c:v>
                </c:pt>
                <c:pt idx="7">
                  <c:v>0.01</c:v>
                </c:pt>
                <c:pt idx="8">
                  <c:v>#N/A</c:v>
                </c:pt>
                <c:pt idx="9">
                  <c:v>0.01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0.13</c:v>
                </c:pt>
                <c:pt idx="4">
                  <c:v>#N/A</c:v>
                </c:pt>
                <c:pt idx="5">
                  <c:v>9.89</c:v>
                </c:pt>
                <c:pt idx="6">
                  <c:v>#N/A</c:v>
                </c:pt>
                <c:pt idx="7">
                  <c:v>12.33</c:v>
                </c:pt>
                <c:pt idx="8">
                  <c:v>#N/A</c:v>
                </c:pt>
                <c:pt idx="9">
                  <c:v>0.05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0.54</c:v>
                </c:pt>
                <c:pt idx="2">
                  <c:v>#N/A</c:v>
                </c:pt>
                <c:pt idx="3">
                  <c:v>0.01</c:v>
                </c:pt>
                <c:pt idx="4">
                  <c:v>#N/A</c:v>
                </c:pt>
                <c:pt idx="5">
                  <c:v>0.28000000000000003</c:v>
                </c:pt>
                <c:pt idx="6">
                  <c:v>#N/A</c:v>
                </c:pt>
                <c:pt idx="7">
                  <c:v>0.53</c:v>
                </c:pt>
                <c:pt idx="8">
                  <c:v>#N/A</c:v>
                </c:pt>
                <c:pt idx="9">
                  <c:v>0.31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0.04</c:v>
                </c:pt>
                <c:pt idx="2">
                  <c:v>#N/A</c:v>
                </c:pt>
                <c:pt idx="3">
                  <c:v>1.34</c:v>
                </c:pt>
                <c:pt idx="4">
                  <c:v>#N/A</c:v>
                </c:pt>
                <c:pt idx="5">
                  <c:v>2.65</c:v>
                </c:pt>
                <c:pt idx="6">
                  <c:v>#N/A</c:v>
                </c:pt>
                <c:pt idx="7">
                  <c:v>2.06</c:v>
                </c:pt>
                <c:pt idx="8">
                  <c:v>#N/A</c:v>
                </c:pt>
                <c:pt idx="9">
                  <c:v>1.77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2.87</c:v>
                </c:pt>
                <c:pt idx="2">
                  <c:v>#N/A</c:v>
                </c:pt>
                <c:pt idx="3">
                  <c:v>5.69</c:v>
                </c:pt>
                <c:pt idx="4">
                  <c:v>#N/A</c:v>
                </c:pt>
                <c:pt idx="5">
                  <c:v>5.09</c:v>
                </c:pt>
                <c:pt idx="6">
                  <c:v>#N/A</c:v>
                </c:pt>
                <c:pt idx="7">
                  <c:v>5.71</c:v>
                </c:pt>
                <c:pt idx="8">
                  <c:v>#N/A</c:v>
                </c:pt>
                <c:pt idx="9">
                  <c:v>7.21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24.31</c:v>
                </c:pt>
                <c:pt idx="2">
                  <c:v>#N/A</c:v>
                </c:pt>
                <c:pt idx="3">
                  <c:v>23.85</c:v>
                </c:pt>
                <c:pt idx="4">
                  <c:v>#N/A</c:v>
                </c:pt>
                <c:pt idx="5">
                  <c:v>21.53</c:v>
                </c:pt>
                <c:pt idx="6">
                  <c:v>#N/A</c:v>
                </c:pt>
                <c:pt idx="7">
                  <c:v>19.41</c:v>
                </c:pt>
                <c:pt idx="8">
                  <c:v>#N/A</c:v>
                </c:pt>
                <c:pt idx="9">
                  <c:v>18.2</c:v>
                </c:pt>
              </c:numCache>
            </c:numRef>
          </c:val>
        </c:ser>
        <c:dLbls>
          <c:showLegendKey val="0"/>
          <c:showVal val="0"/>
          <c:showCatName val="0"/>
          <c:showSerName val="0"/>
          <c:showPercent val="0"/>
          <c:showBubbleSize val="0"/>
        </c:dLbls>
        <c:gapWidth val="150"/>
        <c:overlap val="100"/>
        <c:axId val="109783296"/>
        <c:axId val="109789184"/>
      </c:barChart>
      <c:catAx>
        <c:axId val="1097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789184"/>
        <c:crosses val="autoZero"/>
        <c:auto val="1"/>
        <c:lblAlgn val="ctr"/>
        <c:lblOffset val="100"/>
        <c:tickLblSkip val="1"/>
        <c:tickMarkSkip val="1"/>
        <c:noMultiLvlLbl val="0"/>
      </c:catAx>
      <c:valAx>
        <c:axId val="10978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8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1263</c:v>
                </c:pt>
                <c:pt idx="5">
                  <c:v>1255</c:v>
                </c:pt>
                <c:pt idx="8">
                  <c:v>1200</c:v>
                </c:pt>
                <c:pt idx="11">
                  <c:v>1217</c:v>
                </c:pt>
                <c:pt idx="14">
                  <c:v>1229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107</c:v>
                </c:pt>
                <c:pt idx="3">
                  <c:v>107</c:v>
                </c:pt>
                <c:pt idx="6">
                  <c:v>107</c:v>
                </c:pt>
                <c:pt idx="9">
                  <c:v>106</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139</c:v>
                </c:pt>
                <c:pt idx="3">
                  <c:v>140</c:v>
                </c:pt>
                <c:pt idx="6">
                  <c:v>149</c:v>
                </c:pt>
                <c:pt idx="9">
                  <c:v>157</c:v>
                </c:pt>
                <c:pt idx="12">
                  <c:v>126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440</c:v>
                </c:pt>
                <c:pt idx="3">
                  <c:v>449</c:v>
                </c:pt>
                <c:pt idx="6">
                  <c:v>477</c:v>
                </c:pt>
                <c:pt idx="9">
                  <c:v>539</c:v>
                </c:pt>
                <c:pt idx="12">
                  <c:v>549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1316</c:v>
                </c:pt>
                <c:pt idx="3">
                  <c:v>1261</c:v>
                </c:pt>
                <c:pt idx="6">
                  <c:v>1266</c:v>
                </c:pt>
                <c:pt idx="9">
                  <c:v>1275</c:v>
                </c:pt>
                <c:pt idx="12">
                  <c:v>1204</c:v>
                </c:pt>
              </c:numCache>
            </c:numRef>
          </c:val>
        </c:ser>
        <c:dLbls>
          <c:showLegendKey val="0"/>
          <c:showVal val="0"/>
          <c:showCatName val="0"/>
          <c:showSerName val="0"/>
          <c:showPercent val="0"/>
          <c:showBubbleSize val="0"/>
        </c:dLbls>
        <c:gapWidth val="100"/>
        <c:overlap val="100"/>
        <c:axId val="112247936"/>
        <c:axId val="11224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739</c:v>
                </c:pt>
                <c:pt idx="2">
                  <c:v>#N/A</c:v>
                </c:pt>
                <c:pt idx="3">
                  <c:v>#N/A</c:v>
                </c:pt>
                <c:pt idx="4">
                  <c:v>702</c:v>
                </c:pt>
                <c:pt idx="5">
                  <c:v>#N/A</c:v>
                </c:pt>
                <c:pt idx="6">
                  <c:v>#N/A</c:v>
                </c:pt>
                <c:pt idx="7">
                  <c:v>799</c:v>
                </c:pt>
                <c:pt idx="8">
                  <c:v>#N/A</c:v>
                </c:pt>
                <c:pt idx="9">
                  <c:v>#N/A</c:v>
                </c:pt>
                <c:pt idx="10">
                  <c:v>860</c:v>
                </c:pt>
                <c:pt idx="11">
                  <c:v>#N/A</c:v>
                </c:pt>
                <c:pt idx="12">
                  <c:v>#N/A</c:v>
                </c:pt>
                <c:pt idx="13">
                  <c:v>650</c:v>
                </c:pt>
                <c:pt idx="14">
                  <c:v>#N/A</c:v>
                </c:pt>
              </c:numCache>
            </c:numRef>
          </c:val>
          <c:smooth val="0"/>
        </c:ser>
        <c:dLbls>
          <c:showLegendKey val="0"/>
          <c:showVal val="0"/>
          <c:showCatName val="0"/>
          <c:showSerName val="0"/>
          <c:showPercent val="0"/>
          <c:showBubbleSize val="0"/>
        </c:dLbls>
        <c:marker val="1"/>
        <c:smooth val="0"/>
        <c:axId val="112247936"/>
        <c:axId val="112249856"/>
      </c:lineChart>
      <c:catAx>
        <c:axId val="11224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249856"/>
        <c:crosses val="autoZero"/>
        <c:auto val="1"/>
        <c:lblAlgn val="ctr"/>
        <c:lblOffset val="100"/>
        <c:tickLblSkip val="1"/>
        <c:tickMarkSkip val="1"/>
        <c:noMultiLvlLbl val="0"/>
      </c:catAx>
      <c:valAx>
        <c:axId val="11224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4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13856</c:v>
                </c:pt>
                <c:pt idx="5">
                  <c:v>14108</c:v>
                </c:pt>
                <c:pt idx="8">
                  <c:v>14029</c:v>
                </c:pt>
                <c:pt idx="11">
                  <c:v>14121</c:v>
                </c:pt>
                <c:pt idx="14">
                  <c:v>14245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3137</c:v>
                </c:pt>
                <c:pt idx="5">
                  <c:v>3039</c:v>
                </c:pt>
                <c:pt idx="8">
                  <c:v>2508</c:v>
                </c:pt>
                <c:pt idx="11">
                  <c:v>2181</c:v>
                </c:pt>
                <c:pt idx="14">
                  <c:v>1985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2455</c:v>
                </c:pt>
                <c:pt idx="5">
                  <c:v>2666</c:v>
                </c:pt>
                <c:pt idx="8">
                  <c:v>2861</c:v>
                </c:pt>
                <c:pt idx="11">
                  <c:v>3365</c:v>
                </c:pt>
                <c:pt idx="14">
                  <c:v>3742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14</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2441</c:v>
                </c:pt>
                <c:pt idx="3">
                  <c:v>2505</c:v>
                </c:pt>
                <c:pt idx="6">
                  <c:v>2450</c:v>
                </c:pt>
                <c:pt idx="9">
                  <c:v>2436</c:v>
                </c:pt>
                <c:pt idx="12">
                  <c:v>2418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1718</c:v>
                </c:pt>
                <c:pt idx="3">
                  <c:v>1688</c:v>
                </c:pt>
                <c:pt idx="6">
                  <c:v>1756</c:v>
                </c:pt>
                <c:pt idx="9">
                  <c:v>1897</c:v>
                </c:pt>
                <c:pt idx="12">
                  <c:v>1951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9835</c:v>
                </c:pt>
                <c:pt idx="3">
                  <c:v>9641</c:v>
                </c:pt>
                <c:pt idx="6">
                  <c:v>9127</c:v>
                </c:pt>
                <c:pt idx="9">
                  <c:v>9340</c:v>
                </c:pt>
                <c:pt idx="12">
                  <c:v>9661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316</c:v>
                </c:pt>
                <c:pt idx="3">
                  <c:v>211</c:v>
                </c:pt>
                <c:pt idx="6">
                  <c:v>105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10696</c:v>
                </c:pt>
                <c:pt idx="3">
                  <c:v>10508</c:v>
                </c:pt>
                <c:pt idx="6">
                  <c:v>10575</c:v>
                </c:pt>
                <c:pt idx="9">
                  <c:v>10534</c:v>
                </c:pt>
                <c:pt idx="12">
                  <c:v>10830</c:v>
                </c:pt>
              </c:numCache>
            </c:numRef>
          </c:val>
        </c:ser>
        <c:dLbls>
          <c:showLegendKey val="0"/>
          <c:showVal val="0"/>
          <c:showCatName val="0"/>
          <c:showSerName val="0"/>
          <c:showPercent val="0"/>
          <c:showBubbleSize val="0"/>
        </c:dLbls>
        <c:gapWidth val="100"/>
        <c:overlap val="100"/>
        <c:axId val="111643648"/>
        <c:axId val="111662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5573</c:v>
                </c:pt>
                <c:pt idx="2">
                  <c:v>#N/A</c:v>
                </c:pt>
                <c:pt idx="3">
                  <c:v>#N/A</c:v>
                </c:pt>
                <c:pt idx="4">
                  <c:v>4741</c:v>
                </c:pt>
                <c:pt idx="5">
                  <c:v>#N/A</c:v>
                </c:pt>
                <c:pt idx="6">
                  <c:v>#N/A</c:v>
                </c:pt>
                <c:pt idx="7">
                  <c:v>4615</c:v>
                </c:pt>
                <c:pt idx="8">
                  <c:v>#N/A</c:v>
                </c:pt>
                <c:pt idx="9">
                  <c:v>#N/A</c:v>
                </c:pt>
                <c:pt idx="10">
                  <c:v>4540</c:v>
                </c:pt>
                <c:pt idx="11">
                  <c:v>#N/A</c:v>
                </c:pt>
                <c:pt idx="12">
                  <c:v>#N/A</c:v>
                </c:pt>
                <c:pt idx="13">
                  <c:v>4889</c:v>
                </c:pt>
                <c:pt idx="14">
                  <c:v>#N/A</c:v>
                </c:pt>
              </c:numCache>
            </c:numRef>
          </c:val>
          <c:smooth val="0"/>
        </c:ser>
        <c:dLbls>
          <c:showLegendKey val="0"/>
          <c:showVal val="0"/>
          <c:showCatName val="0"/>
          <c:showSerName val="0"/>
          <c:showPercent val="0"/>
          <c:showBubbleSize val="0"/>
        </c:dLbls>
        <c:marker val="1"/>
        <c:smooth val="0"/>
        <c:axId val="111643648"/>
        <c:axId val="111662208"/>
      </c:lineChart>
      <c:catAx>
        <c:axId val="11164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662208"/>
        <c:crosses val="autoZero"/>
        <c:auto val="1"/>
        <c:lblAlgn val="ctr"/>
        <c:lblOffset val="100"/>
        <c:tickLblSkip val="1"/>
        <c:tickMarkSkip val="1"/>
        <c:noMultiLvlLbl val="0"/>
      </c:catAx>
      <c:valAx>
        <c:axId val="11166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4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31,066
30,917
147.58
13,124,118
12,481,480
573,434
7,954,158
10,829,599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類似団体と比較すると、同程度の水準で推移している。</a:t>
          </a:r>
          <a:endParaRPr kumimoji="1" lang="en-US" altLang="ja-JP" sz="1300">
            <a:latin typeface="ＭＳ Ｐゴシック"/>
          </a:endParaRPr>
        </a:p>
        <a:p>
          <a:r>
            <a:rPr kumimoji="1" lang="ja-JP" altLang="en-US" sz="1300">
              <a:latin typeface="ＭＳ Ｐゴシック"/>
            </a:rPr>
            <a:t>　近年、市民税や固定資産税の減収により財政力指数は低下傾向にあったが、法人市民税が大幅に増収し、</a:t>
          </a:r>
          <a:r>
            <a:rPr kumimoji="1" lang="ja-JP" altLang="ja-JP" sz="1300">
              <a:solidFill>
                <a:schemeClr val="dk1"/>
              </a:solidFill>
              <a:effectLst/>
              <a:latin typeface="+mn-lt"/>
              <a:ea typeface="+mn-ea"/>
              <a:cs typeface="+mn-cs"/>
            </a:rPr>
            <a:t>平成２５年度</a:t>
          </a:r>
          <a:r>
            <a:rPr kumimoji="1" lang="ja-JP" altLang="en-US" sz="1300">
              <a:solidFill>
                <a:schemeClr val="dk1"/>
              </a:solidFill>
              <a:effectLst/>
              <a:latin typeface="+mn-lt"/>
              <a:ea typeface="+mn-ea"/>
              <a:cs typeface="+mn-cs"/>
            </a:rPr>
            <a:t>の</a:t>
          </a:r>
          <a:r>
            <a:rPr kumimoji="1" lang="ja-JP" altLang="en-US" sz="1300">
              <a:latin typeface="ＭＳ Ｐゴシック"/>
            </a:rPr>
            <a:t>基準財政収入額が増加したため０．２ポイント上昇した。</a:t>
          </a:r>
          <a:endParaRPr kumimoji="1" lang="en-US" altLang="ja-JP" sz="1300">
            <a:latin typeface="ＭＳ Ｐゴシック"/>
          </a:endParaRPr>
        </a:p>
        <a:p>
          <a:r>
            <a:rPr kumimoji="1" lang="ja-JP" altLang="en-US" sz="1300">
              <a:latin typeface="ＭＳ Ｐゴシック"/>
            </a:rPr>
            <a:t>　市内大企業の市税収入に対する影響は大きいため、今後もその動向を注視していく。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60778</xdr:rowOff>
    </xdr:to>
    <xdr:cxnSp macro="">
      <xdr:nvCxnSpPr>
        <xdr:cNvPr id="70" name="直線コネクタ 69"/>
        <xdr:cNvCxnSpPr/>
      </xdr:nvCxnSpPr>
      <xdr:spPr>
        <a:xfrm flipV="1">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60778</xdr:rowOff>
    </xdr:to>
    <xdr:cxnSp macro="">
      <xdr:nvCxnSpPr>
        <xdr:cNvPr id="73" name="直線コネクタ 72"/>
        <xdr:cNvCxnSpPr/>
      </xdr:nvCxnSpPr>
      <xdr:spPr>
        <a:xfrm>
          <a:off x="3225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26307</xdr:rowOff>
    </xdr:to>
    <xdr:cxnSp macro="">
      <xdr:nvCxnSpPr>
        <xdr:cNvPr id="76" name="直線コネクタ 75"/>
        <xdr:cNvCxnSpPr/>
      </xdr:nvCxnSpPr>
      <xdr:spPr>
        <a:xfrm>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163285</xdr:rowOff>
    </xdr:to>
    <xdr:cxnSp macro="">
      <xdr:nvCxnSpPr>
        <xdr:cNvPr id="79" name="直線コネクタ 78"/>
        <xdr:cNvCxnSpPr/>
      </xdr:nvCxnSpPr>
      <xdr:spPr>
        <a:xfrm>
          <a:off x="1447800" y="72952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9" name="円/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163484</xdr:rowOff>
    </xdr:from>
    <xdr:ext cx="762000" cy="259045"/>
    <xdr:sp macro="" textlink="">
      <xdr:nvSpPr>
        <xdr:cNvPr id="90"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1" name="円/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3" name="円/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94" name="テキスト ボックス 93"/>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5" name="円/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96" name="テキスト ボックス 95"/>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7" name="円/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98" name="テキスト ボックス 97"/>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類似団体と比較すると、高い水準で推移している。</a:t>
          </a:r>
          <a:endParaRPr kumimoji="1" lang="en-US" altLang="ja-JP" sz="1300" baseline="0">
            <a:latin typeface="ＭＳ Ｐゴシック"/>
          </a:endParaRPr>
        </a:p>
        <a:p>
          <a:r>
            <a:rPr kumimoji="1" lang="ja-JP" altLang="en-US" sz="1300" baseline="0">
              <a:latin typeface="ＭＳ Ｐゴシック"/>
            </a:rPr>
            <a:t>　東日本大震災前までは低下傾向が続いていたが、平成２３年度以降歳入では固定資産税、普通交付税等の減収、歳出では扶助費、繰出金等の増加に伴い、比率が上昇している。平成２５年度においては、前年度より０．２ポイント改善しているが、今後も扶助費の増加が見込まれることから、経常経費の抑制に努める。</a:t>
          </a:r>
          <a:endParaRPr kumimoji="1" lang="en-US" altLang="ja-JP" sz="1300" baseline="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10160</xdr:rowOff>
    </xdr:from>
    <xdr:to>
      <xdr:col>7</xdr:col>
      <xdr:colOff>152400</xdr:colOff>
      <xdr:row>66</xdr:row>
      <xdr:rowOff>29464</xdr:rowOff>
    </xdr:to>
    <xdr:cxnSp macro="">
      <xdr:nvCxnSpPr>
        <xdr:cNvPr id="131" name="直線コネクタ 130"/>
        <xdr:cNvCxnSpPr/>
      </xdr:nvCxnSpPr>
      <xdr:spPr>
        <a:xfrm flipV="1">
          <a:off x="4114800" y="1132586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121175</xdr:rowOff>
    </xdr:from>
    <xdr:ext cx="762000" cy="259045"/>
    <xdr:sp macro="" textlink="">
      <xdr:nvSpPr>
        <xdr:cNvPr id="132"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46482</xdr:rowOff>
    </xdr:from>
    <xdr:to>
      <xdr:col>6</xdr:col>
      <xdr:colOff>0</xdr:colOff>
      <xdr:row>66</xdr:row>
      <xdr:rowOff>29464</xdr:rowOff>
    </xdr:to>
    <xdr:cxnSp macro="">
      <xdr:nvCxnSpPr>
        <xdr:cNvPr id="134" name="直線コネクタ 133"/>
        <xdr:cNvCxnSpPr/>
      </xdr:nvCxnSpPr>
      <xdr:spPr>
        <a:xfrm>
          <a:off x="3225800" y="1119073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32258</xdr:rowOff>
    </xdr:from>
    <xdr:to>
      <xdr:col>4</xdr:col>
      <xdr:colOff>482600</xdr:colOff>
      <xdr:row>65</xdr:row>
      <xdr:rowOff>46482</xdr:rowOff>
    </xdr:to>
    <xdr:cxnSp macro="">
      <xdr:nvCxnSpPr>
        <xdr:cNvPr id="137" name="直線コネクタ 136"/>
        <xdr:cNvCxnSpPr/>
      </xdr:nvCxnSpPr>
      <xdr:spPr>
        <a:xfrm>
          <a:off x="2336800" y="10833608"/>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39" name="テキスト ボックス 138"/>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32258</xdr:rowOff>
    </xdr:from>
    <xdr:to>
      <xdr:col>3</xdr:col>
      <xdr:colOff>279400</xdr:colOff>
      <xdr:row>65</xdr:row>
      <xdr:rowOff>46482</xdr:rowOff>
    </xdr:to>
    <xdr:cxnSp macro="">
      <xdr:nvCxnSpPr>
        <xdr:cNvPr id="140" name="直線コネクタ 139"/>
        <xdr:cNvCxnSpPr/>
      </xdr:nvCxnSpPr>
      <xdr:spPr>
        <a:xfrm flipV="1">
          <a:off x="1447800" y="10833608"/>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42" name="テキスト ボックス 141"/>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4" name="テキスト ボックス 143"/>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130810</xdr:rowOff>
    </xdr:from>
    <xdr:to>
      <xdr:col>7</xdr:col>
      <xdr:colOff>203200</xdr:colOff>
      <xdr:row>66</xdr:row>
      <xdr:rowOff>60960</xdr:rowOff>
    </xdr:to>
    <xdr:sp macro="" textlink="">
      <xdr:nvSpPr>
        <xdr:cNvPr id="150" name="円/楕円 149"/>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102887</xdr:rowOff>
    </xdr:from>
    <xdr:ext cx="762000" cy="259045"/>
    <xdr:sp macro="" textlink="">
      <xdr:nvSpPr>
        <xdr:cNvPr id="151"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150114</xdr:rowOff>
    </xdr:from>
    <xdr:to>
      <xdr:col>6</xdr:col>
      <xdr:colOff>50800</xdr:colOff>
      <xdr:row>66</xdr:row>
      <xdr:rowOff>80264</xdr:rowOff>
    </xdr:to>
    <xdr:sp macro="" textlink="">
      <xdr:nvSpPr>
        <xdr:cNvPr id="152" name="円/楕円 151"/>
        <xdr:cNvSpPr/>
      </xdr:nvSpPr>
      <xdr:spPr>
        <a:xfrm>
          <a:off x="4064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65041</xdr:rowOff>
    </xdr:from>
    <xdr:ext cx="736600" cy="259045"/>
    <xdr:sp macro="" textlink="">
      <xdr:nvSpPr>
        <xdr:cNvPr id="153" name="テキスト ボックス 152"/>
        <xdr:cNvSpPr txBox="1"/>
      </xdr:nvSpPr>
      <xdr:spPr>
        <a:xfrm>
          <a:off x="3733800" y="1138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167132</xdr:rowOff>
    </xdr:from>
    <xdr:to>
      <xdr:col>4</xdr:col>
      <xdr:colOff>533400</xdr:colOff>
      <xdr:row>65</xdr:row>
      <xdr:rowOff>97282</xdr:rowOff>
    </xdr:to>
    <xdr:sp macro="" textlink="">
      <xdr:nvSpPr>
        <xdr:cNvPr id="154" name="円/楕円 153"/>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82059</xdr:rowOff>
    </xdr:from>
    <xdr:ext cx="762000" cy="259045"/>
    <xdr:sp macro="" textlink="">
      <xdr:nvSpPr>
        <xdr:cNvPr id="155" name="テキスト ボックス 154"/>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152908</xdr:rowOff>
    </xdr:from>
    <xdr:to>
      <xdr:col>3</xdr:col>
      <xdr:colOff>330200</xdr:colOff>
      <xdr:row>63</xdr:row>
      <xdr:rowOff>83058</xdr:rowOff>
    </xdr:to>
    <xdr:sp macro="" textlink="">
      <xdr:nvSpPr>
        <xdr:cNvPr id="156" name="円/楕円 155"/>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67835</xdr:rowOff>
    </xdr:from>
    <xdr:ext cx="762000" cy="259045"/>
    <xdr:sp macro="" textlink="">
      <xdr:nvSpPr>
        <xdr:cNvPr id="157" name="テキスト ボックス 156"/>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167132</xdr:rowOff>
    </xdr:from>
    <xdr:to>
      <xdr:col>2</xdr:col>
      <xdr:colOff>127000</xdr:colOff>
      <xdr:row>65</xdr:row>
      <xdr:rowOff>97282</xdr:rowOff>
    </xdr:to>
    <xdr:sp macro="" textlink="">
      <xdr:nvSpPr>
        <xdr:cNvPr id="158" name="円/楕円 157"/>
        <xdr:cNvSpPr/>
      </xdr:nvSpPr>
      <xdr:spPr>
        <a:xfrm>
          <a:off x="1397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82059</xdr:rowOff>
    </xdr:from>
    <xdr:ext cx="762000" cy="259045"/>
    <xdr:sp macro="" textlink="">
      <xdr:nvSpPr>
        <xdr:cNvPr id="159" name="テキスト ボックス 158"/>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[126,229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類似団体と比較すると、やや低い水準で推移している。</a:t>
          </a:r>
          <a:endParaRPr kumimoji="1" lang="en-US" altLang="ja-JP" sz="1300">
            <a:latin typeface="ＭＳ Ｐゴシック"/>
          </a:endParaRPr>
        </a:p>
        <a:p>
          <a:r>
            <a:rPr kumimoji="1" lang="ja-JP" altLang="en-US" sz="1300">
              <a:latin typeface="ＭＳ Ｐゴシック"/>
            </a:rPr>
            <a:t>　東日本大震災の影響により、宮城県平均は今年度も全国平均を大きく上回っており、当市でも震災前（平成２２年度）と比較して８，３００円高くなっている。</a:t>
          </a:r>
          <a:endParaRPr kumimoji="1" lang="en-US" altLang="ja-JP" sz="1300">
            <a:latin typeface="ＭＳ Ｐゴシック"/>
          </a:endParaRPr>
        </a:p>
        <a:p>
          <a:r>
            <a:rPr kumimoji="1" lang="ja-JP" altLang="en-US" sz="1300">
              <a:latin typeface="ＭＳ Ｐゴシック"/>
            </a:rPr>
            <a:t>　震災の復旧事業の完了に伴い関連する物件費は減少することが見込まれるが、平成２６年度で改修工事が完了する市民センターの管理運営費等が今後増加することが見込まれるため、引き続き物件費等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17458</xdr:rowOff>
    </xdr:from>
    <xdr:to>
      <xdr:col>7</xdr:col>
      <xdr:colOff>152400</xdr:colOff>
      <xdr:row>81</xdr:row>
      <xdr:rowOff>18701</xdr:rowOff>
    </xdr:to>
    <xdr:cxnSp macro="">
      <xdr:nvCxnSpPr>
        <xdr:cNvPr id="194" name="直線コネクタ 193"/>
        <xdr:cNvCxnSpPr/>
      </xdr:nvCxnSpPr>
      <xdr:spPr>
        <a:xfrm>
          <a:off x="4114800" y="13904908"/>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17458</xdr:rowOff>
    </xdr:from>
    <xdr:to>
      <xdr:col>6</xdr:col>
      <xdr:colOff>0</xdr:colOff>
      <xdr:row>81</xdr:row>
      <xdr:rowOff>46013</xdr:rowOff>
    </xdr:to>
    <xdr:cxnSp macro="">
      <xdr:nvCxnSpPr>
        <xdr:cNvPr id="197" name="直線コネクタ 196"/>
        <xdr:cNvCxnSpPr/>
      </xdr:nvCxnSpPr>
      <xdr:spPr>
        <a:xfrm flipV="1">
          <a:off x="3225800" y="13904908"/>
          <a:ext cx="889000" cy="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156735</xdr:rowOff>
    </xdr:from>
    <xdr:to>
      <xdr:col>4</xdr:col>
      <xdr:colOff>482600</xdr:colOff>
      <xdr:row>81</xdr:row>
      <xdr:rowOff>46013</xdr:rowOff>
    </xdr:to>
    <xdr:cxnSp macro="">
      <xdr:nvCxnSpPr>
        <xdr:cNvPr id="200" name="直線コネクタ 199"/>
        <xdr:cNvCxnSpPr/>
      </xdr:nvCxnSpPr>
      <xdr:spPr>
        <a:xfrm>
          <a:off x="2336800" y="13872735"/>
          <a:ext cx="889000" cy="6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156735</xdr:rowOff>
    </xdr:from>
    <xdr:to>
      <xdr:col>3</xdr:col>
      <xdr:colOff>279400</xdr:colOff>
      <xdr:row>80</xdr:row>
      <xdr:rowOff>164537</xdr:rowOff>
    </xdr:to>
    <xdr:cxnSp macro="">
      <xdr:nvCxnSpPr>
        <xdr:cNvPr id="203" name="直線コネクタ 202"/>
        <xdr:cNvCxnSpPr/>
      </xdr:nvCxnSpPr>
      <xdr:spPr>
        <a:xfrm flipV="1">
          <a:off x="1447800" y="13872735"/>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5" name="テキスト ボックス 204"/>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125981</xdr:rowOff>
    </xdr:from>
    <xdr:ext cx="762000" cy="259045"/>
    <xdr:sp macro="" textlink="">
      <xdr:nvSpPr>
        <xdr:cNvPr id="207" name="テキスト ボックス 206"/>
        <xdr:cNvSpPr txBox="1"/>
      </xdr:nvSpPr>
      <xdr:spPr>
        <a:xfrm>
          <a:off x="1066800" y="14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139351</xdr:rowOff>
    </xdr:from>
    <xdr:to>
      <xdr:col>7</xdr:col>
      <xdr:colOff>203200</xdr:colOff>
      <xdr:row>81</xdr:row>
      <xdr:rowOff>69501</xdr:rowOff>
    </xdr:to>
    <xdr:sp macro="" textlink="">
      <xdr:nvSpPr>
        <xdr:cNvPr id="213" name="円/楕円 212"/>
        <xdr:cNvSpPr/>
      </xdr:nvSpPr>
      <xdr:spPr>
        <a:xfrm>
          <a:off x="4902200" y="138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60628</xdr:rowOff>
    </xdr:from>
    <xdr:ext cx="762000" cy="259045"/>
    <xdr:sp macro="" textlink="">
      <xdr:nvSpPr>
        <xdr:cNvPr id="214" name="人件費・物件費等の状況該当値テキスト"/>
        <xdr:cNvSpPr txBox="1"/>
      </xdr:nvSpPr>
      <xdr:spPr>
        <a:xfrm>
          <a:off x="5041900" y="1377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126,229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138108</xdr:rowOff>
    </xdr:from>
    <xdr:to>
      <xdr:col>6</xdr:col>
      <xdr:colOff>50800</xdr:colOff>
      <xdr:row>81</xdr:row>
      <xdr:rowOff>68258</xdr:rowOff>
    </xdr:to>
    <xdr:sp macro="" textlink="">
      <xdr:nvSpPr>
        <xdr:cNvPr id="215" name="円/楕円 214"/>
        <xdr:cNvSpPr/>
      </xdr:nvSpPr>
      <xdr:spPr>
        <a:xfrm>
          <a:off x="4064000" y="138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78435</xdr:rowOff>
    </xdr:from>
    <xdr:ext cx="736600" cy="259045"/>
    <xdr:sp macro="" textlink="">
      <xdr:nvSpPr>
        <xdr:cNvPr id="216" name="テキスト ボックス 215"/>
        <xdr:cNvSpPr txBox="1"/>
      </xdr:nvSpPr>
      <xdr:spPr>
        <a:xfrm>
          <a:off x="3733800" y="1362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125,920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166663</xdr:rowOff>
    </xdr:from>
    <xdr:to>
      <xdr:col>4</xdr:col>
      <xdr:colOff>533400</xdr:colOff>
      <xdr:row>81</xdr:row>
      <xdr:rowOff>96813</xdr:rowOff>
    </xdr:to>
    <xdr:sp macro="" textlink="">
      <xdr:nvSpPr>
        <xdr:cNvPr id="217" name="円/楕円 216"/>
        <xdr:cNvSpPr/>
      </xdr:nvSpPr>
      <xdr:spPr>
        <a:xfrm>
          <a:off x="3175000" y="138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106990</xdr:rowOff>
    </xdr:from>
    <xdr:ext cx="762000" cy="259045"/>
    <xdr:sp macro="" textlink="">
      <xdr:nvSpPr>
        <xdr:cNvPr id="218" name="テキスト ボックス 217"/>
        <xdr:cNvSpPr txBox="1"/>
      </xdr:nvSpPr>
      <xdr:spPr>
        <a:xfrm>
          <a:off x="2844800" y="1365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133,020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105935</xdr:rowOff>
    </xdr:from>
    <xdr:to>
      <xdr:col>3</xdr:col>
      <xdr:colOff>330200</xdr:colOff>
      <xdr:row>81</xdr:row>
      <xdr:rowOff>36085</xdr:rowOff>
    </xdr:to>
    <xdr:sp macro="" textlink="">
      <xdr:nvSpPr>
        <xdr:cNvPr id="219" name="円/楕円 218"/>
        <xdr:cNvSpPr/>
      </xdr:nvSpPr>
      <xdr:spPr>
        <a:xfrm>
          <a:off x="2286000" y="138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46262</xdr:rowOff>
    </xdr:from>
    <xdr:ext cx="762000" cy="259045"/>
    <xdr:sp macro="" textlink="">
      <xdr:nvSpPr>
        <xdr:cNvPr id="220" name="テキスト ボックス 219"/>
        <xdr:cNvSpPr txBox="1"/>
      </xdr:nvSpPr>
      <xdr:spPr>
        <a:xfrm>
          <a:off x="1955800" y="1359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117,920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113737</xdr:rowOff>
    </xdr:from>
    <xdr:to>
      <xdr:col>2</xdr:col>
      <xdr:colOff>127000</xdr:colOff>
      <xdr:row>81</xdr:row>
      <xdr:rowOff>43887</xdr:rowOff>
    </xdr:to>
    <xdr:sp macro="" textlink="">
      <xdr:nvSpPr>
        <xdr:cNvPr id="221" name="円/楕円 220"/>
        <xdr:cNvSpPr/>
      </xdr:nvSpPr>
      <xdr:spPr>
        <a:xfrm>
          <a:off x="1397000" y="1382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54064</xdr:rowOff>
    </xdr:from>
    <xdr:ext cx="762000" cy="259045"/>
    <xdr:sp macro="" textlink="">
      <xdr:nvSpPr>
        <xdr:cNvPr id="222" name="テキスト ボックス 221"/>
        <xdr:cNvSpPr txBox="1"/>
      </xdr:nvSpPr>
      <xdr:spPr>
        <a:xfrm>
          <a:off x="1066800" y="135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類似団体と比較してやや低い水準で推移している。</a:t>
          </a:r>
          <a:endParaRPr kumimoji="1" lang="en-US" altLang="ja-JP" sz="1300">
            <a:latin typeface="ＭＳ Ｐゴシック"/>
          </a:endParaRPr>
        </a:p>
        <a:p>
          <a:r>
            <a:rPr kumimoji="1" lang="ja-JP" altLang="en-US" sz="1300">
              <a:latin typeface="ＭＳ Ｐゴシック"/>
            </a:rPr>
            <a:t>　２年間の国家公務員の時限的な給与削減が終了し、平成２５年度（平成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当市ラスパイレス指数は再び１００を割り込んでいるが、国家公務員が給与削減をしていない場合、前年度の当市ラスパイレス指数は９５．３であり、実質的には上昇している。給与制度の見直しへの取組みを着実に実施し、人事評価の適切な実施・活用を目指した人事管理を推進する。また、平成２７年度より管理職手当の１０％削減を行う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88</xdr:row>
      <xdr:rowOff>160866</xdr:rowOff>
    </xdr:to>
    <xdr:cxnSp macro="">
      <xdr:nvCxnSpPr>
        <xdr:cNvPr id="258" name="直線コネクタ 257"/>
        <xdr:cNvCxnSpPr/>
      </xdr:nvCxnSpPr>
      <xdr:spPr>
        <a:xfrm flipV="1">
          <a:off x="16179800" y="14409662"/>
          <a:ext cx="8382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91923</xdr:rowOff>
    </xdr:from>
    <xdr:to>
      <xdr:col>23</xdr:col>
      <xdr:colOff>406400</xdr:colOff>
      <xdr:row>88</xdr:row>
      <xdr:rowOff>160866</xdr:rowOff>
    </xdr:to>
    <xdr:cxnSp macro="">
      <xdr:nvCxnSpPr>
        <xdr:cNvPr id="261" name="直線コネクタ 260"/>
        <xdr:cNvCxnSpPr/>
      </xdr:nvCxnSpPr>
      <xdr:spPr>
        <a:xfrm>
          <a:off x="15290800" y="151795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132443</xdr:rowOff>
    </xdr:from>
    <xdr:to>
      <xdr:col>22</xdr:col>
      <xdr:colOff>203200</xdr:colOff>
      <xdr:row>88</xdr:row>
      <xdr:rowOff>91923</xdr:rowOff>
    </xdr:to>
    <xdr:cxnSp macro="">
      <xdr:nvCxnSpPr>
        <xdr:cNvPr id="264" name="直線コネクタ 263"/>
        <xdr:cNvCxnSpPr/>
      </xdr:nvCxnSpPr>
      <xdr:spPr>
        <a:xfrm>
          <a:off x="14401800" y="14191343"/>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6" name="テキスト ボックス 265"/>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82</xdr:row>
      <xdr:rowOff>132443</xdr:rowOff>
    </xdr:to>
    <xdr:cxnSp macro="">
      <xdr:nvCxnSpPr>
        <xdr:cNvPr id="267" name="直線コネクタ 266"/>
        <xdr:cNvCxnSpPr/>
      </xdr:nvCxnSpPr>
      <xdr:spPr>
        <a:xfrm>
          <a:off x="13512800" y="141224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9" name="テキスト ボックス 268"/>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71" name="テキスト ボックス 270"/>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7" name="円/楕円 276"/>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145039</xdr:rowOff>
    </xdr:from>
    <xdr:ext cx="762000" cy="259045"/>
    <xdr:sp macro="" textlink="">
      <xdr:nvSpPr>
        <xdr:cNvPr id="278" name="給与水準   （国との比較）該当値テキスト"/>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110066</xdr:rowOff>
    </xdr:from>
    <xdr:to>
      <xdr:col>23</xdr:col>
      <xdr:colOff>457200</xdr:colOff>
      <xdr:row>89</xdr:row>
      <xdr:rowOff>40216</xdr:rowOff>
    </xdr:to>
    <xdr:sp macro="" textlink="">
      <xdr:nvSpPr>
        <xdr:cNvPr id="279" name="円/楕円 278"/>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50393</xdr:rowOff>
    </xdr:from>
    <xdr:ext cx="736600" cy="259045"/>
    <xdr:sp macro="" textlink="">
      <xdr:nvSpPr>
        <xdr:cNvPr id="280" name="テキスト ボックス 279"/>
        <xdr:cNvSpPr txBox="1"/>
      </xdr:nvSpPr>
      <xdr:spPr>
        <a:xfrm>
          <a:off x="15798800" y="14966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41123</xdr:rowOff>
    </xdr:from>
    <xdr:to>
      <xdr:col>22</xdr:col>
      <xdr:colOff>254000</xdr:colOff>
      <xdr:row>88</xdr:row>
      <xdr:rowOff>142723</xdr:rowOff>
    </xdr:to>
    <xdr:sp macro="" textlink="">
      <xdr:nvSpPr>
        <xdr:cNvPr id="281" name="円/楕円 280"/>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152900</xdr:rowOff>
    </xdr:from>
    <xdr:ext cx="762000" cy="259045"/>
    <xdr:sp macro="" textlink="">
      <xdr:nvSpPr>
        <xdr:cNvPr id="282" name="テキスト ボックス 281"/>
        <xdr:cNvSpPr txBox="1"/>
      </xdr:nvSpPr>
      <xdr:spPr>
        <a:xfrm>
          <a:off x="14909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81643</xdr:rowOff>
    </xdr:from>
    <xdr:to>
      <xdr:col>21</xdr:col>
      <xdr:colOff>50800</xdr:colOff>
      <xdr:row>83</xdr:row>
      <xdr:rowOff>11793</xdr:rowOff>
    </xdr:to>
    <xdr:sp macro="" textlink="">
      <xdr:nvSpPr>
        <xdr:cNvPr id="283" name="円/楕円 282"/>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84" name="テキスト ボックス 283"/>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12700</xdr:rowOff>
    </xdr:from>
    <xdr:to>
      <xdr:col>19</xdr:col>
      <xdr:colOff>533400</xdr:colOff>
      <xdr:row>82</xdr:row>
      <xdr:rowOff>114300</xdr:rowOff>
    </xdr:to>
    <xdr:sp macro="" textlink="">
      <xdr:nvSpPr>
        <xdr:cNvPr id="285" name="円/楕円 284"/>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124477</xdr:rowOff>
    </xdr:from>
    <xdr:ext cx="762000" cy="259045"/>
    <xdr:sp macro="" textlink="">
      <xdr:nvSpPr>
        <xdr:cNvPr id="286" name="テキスト ボックス 285"/>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類似団体と比較して低い水準で推移している。</a:t>
          </a:r>
          <a:endParaRPr kumimoji="1" lang="en-US" altLang="ja-JP" sz="1300">
            <a:latin typeface="ＭＳ Ｐゴシック"/>
          </a:endParaRPr>
        </a:p>
        <a:p>
          <a:r>
            <a:rPr kumimoji="1" lang="ja-JP" altLang="en-US" sz="1300">
              <a:latin typeface="ＭＳ Ｐゴシック"/>
            </a:rPr>
            <a:t>　平成２５年度（平成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日現在）においては、待機児童対策としての任期付保育士の採用による人員増（３名増加）、人口の減少により前年度と比較して０．１７ポイント上昇している。</a:t>
          </a:r>
          <a:endParaRPr kumimoji="1" lang="en-US" altLang="ja-JP" sz="1300">
            <a:latin typeface="ＭＳ Ｐゴシック"/>
          </a:endParaRPr>
        </a:p>
        <a:p>
          <a:r>
            <a:rPr kumimoji="1" lang="ja-JP" altLang="en-US" sz="1300">
              <a:latin typeface="ＭＳ Ｐゴシック"/>
            </a:rPr>
            <a:t>　人口の減少は今後続くものと見込まれるので、引き続き定員適正化計画により職員数の適正化を図る。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1746</xdr:rowOff>
    </xdr:from>
    <xdr:to>
      <xdr:col>24</xdr:col>
      <xdr:colOff>558800</xdr:colOff>
      <xdr:row>61</xdr:row>
      <xdr:rowOff>27384</xdr:rowOff>
    </xdr:to>
    <xdr:cxnSp macro="">
      <xdr:nvCxnSpPr>
        <xdr:cNvPr id="325" name="直線コネクタ 324"/>
        <xdr:cNvCxnSpPr/>
      </xdr:nvCxnSpPr>
      <xdr:spPr>
        <a:xfrm>
          <a:off x="16179800" y="10460196"/>
          <a:ext cx="8382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6"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1746</xdr:rowOff>
    </xdr:from>
    <xdr:to>
      <xdr:col>23</xdr:col>
      <xdr:colOff>406400</xdr:colOff>
      <xdr:row>61</xdr:row>
      <xdr:rowOff>4763</xdr:rowOff>
    </xdr:to>
    <xdr:cxnSp macro="">
      <xdr:nvCxnSpPr>
        <xdr:cNvPr id="328" name="直線コネクタ 327"/>
        <xdr:cNvCxnSpPr/>
      </xdr:nvCxnSpPr>
      <xdr:spPr>
        <a:xfrm flipV="1">
          <a:off x="15290800" y="10460196"/>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30" name="テキスト ボックス 329"/>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4763</xdr:rowOff>
    </xdr:from>
    <xdr:to>
      <xdr:col>22</xdr:col>
      <xdr:colOff>203200</xdr:colOff>
      <xdr:row>61</xdr:row>
      <xdr:rowOff>60563</xdr:rowOff>
    </xdr:to>
    <xdr:cxnSp macro="">
      <xdr:nvCxnSpPr>
        <xdr:cNvPr id="331" name="直線コネクタ 330"/>
        <xdr:cNvCxnSpPr/>
      </xdr:nvCxnSpPr>
      <xdr:spPr>
        <a:xfrm flipV="1">
          <a:off x="14401800" y="10463213"/>
          <a:ext cx="889000" cy="5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3" name="テキスト ボックス 332"/>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37941</xdr:rowOff>
    </xdr:from>
    <xdr:to>
      <xdr:col>21</xdr:col>
      <xdr:colOff>0</xdr:colOff>
      <xdr:row>61</xdr:row>
      <xdr:rowOff>60563</xdr:rowOff>
    </xdr:to>
    <xdr:cxnSp macro="">
      <xdr:nvCxnSpPr>
        <xdr:cNvPr id="334" name="直線コネクタ 333"/>
        <xdr:cNvCxnSpPr/>
      </xdr:nvCxnSpPr>
      <xdr:spPr>
        <a:xfrm>
          <a:off x="13512800" y="10496391"/>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162974</xdr:rowOff>
    </xdr:from>
    <xdr:ext cx="762000" cy="259045"/>
    <xdr:sp macro="" textlink="">
      <xdr:nvSpPr>
        <xdr:cNvPr id="336" name="テキスト ボックス 335"/>
        <xdr:cNvSpPr txBox="1"/>
      </xdr:nvSpPr>
      <xdr:spPr>
        <a:xfrm>
          <a:off x="14020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8" name="テキスト ボックス 337"/>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148034</xdr:rowOff>
    </xdr:from>
    <xdr:to>
      <xdr:col>24</xdr:col>
      <xdr:colOff>609600</xdr:colOff>
      <xdr:row>61</xdr:row>
      <xdr:rowOff>78184</xdr:rowOff>
    </xdr:to>
    <xdr:sp macro="" textlink="">
      <xdr:nvSpPr>
        <xdr:cNvPr id="344" name="円/楕円 343"/>
        <xdr:cNvSpPr/>
      </xdr:nvSpPr>
      <xdr:spPr>
        <a:xfrm>
          <a:off x="16967200" y="104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164561</xdr:rowOff>
    </xdr:from>
    <xdr:ext cx="762000" cy="259045"/>
    <xdr:sp macro="" textlink="">
      <xdr:nvSpPr>
        <xdr:cNvPr id="345" name="定員管理の状況該当値テキスト"/>
        <xdr:cNvSpPr txBox="1"/>
      </xdr:nvSpPr>
      <xdr:spPr>
        <a:xfrm>
          <a:off x="17106900" y="1028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122396</xdr:rowOff>
    </xdr:from>
    <xdr:to>
      <xdr:col>23</xdr:col>
      <xdr:colOff>457200</xdr:colOff>
      <xdr:row>61</xdr:row>
      <xdr:rowOff>52546</xdr:rowOff>
    </xdr:to>
    <xdr:sp macro="" textlink="">
      <xdr:nvSpPr>
        <xdr:cNvPr id="346" name="円/楕円 345"/>
        <xdr:cNvSpPr/>
      </xdr:nvSpPr>
      <xdr:spPr>
        <a:xfrm>
          <a:off x="16129000" y="1040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62723</xdr:rowOff>
    </xdr:from>
    <xdr:ext cx="736600" cy="259045"/>
    <xdr:sp macro="" textlink="">
      <xdr:nvSpPr>
        <xdr:cNvPr id="347" name="テキスト ボックス 346"/>
        <xdr:cNvSpPr txBox="1"/>
      </xdr:nvSpPr>
      <xdr:spPr>
        <a:xfrm>
          <a:off x="15798800" y="1017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125413</xdr:rowOff>
    </xdr:from>
    <xdr:to>
      <xdr:col>22</xdr:col>
      <xdr:colOff>254000</xdr:colOff>
      <xdr:row>61</xdr:row>
      <xdr:rowOff>55563</xdr:rowOff>
    </xdr:to>
    <xdr:sp macro="" textlink="">
      <xdr:nvSpPr>
        <xdr:cNvPr id="348" name="円/楕円 347"/>
        <xdr:cNvSpPr/>
      </xdr:nvSpPr>
      <xdr:spPr>
        <a:xfrm>
          <a:off x="15240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65740</xdr:rowOff>
    </xdr:from>
    <xdr:ext cx="762000" cy="259045"/>
    <xdr:sp macro="" textlink="">
      <xdr:nvSpPr>
        <xdr:cNvPr id="349" name="テキスト ボックス 348"/>
        <xdr:cNvSpPr txBox="1"/>
      </xdr:nvSpPr>
      <xdr:spPr>
        <a:xfrm>
          <a:off x="14909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9763</xdr:rowOff>
    </xdr:from>
    <xdr:to>
      <xdr:col>21</xdr:col>
      <xdr:colOff>50800</xdr:colOff>
      <xdr:row>61</xdr:row>
      <xdr:rowOff>111363</xdr:rowOff>
    </xdr:to>
    <xdr:sp macro="" textlink="">
      <xdr:nvSpPr>
        <xdr:cNvPr id="350" name="円/楕円 349"/>
        <xdr:cNvSpPr/>
      </xdr:nvSpPr>
      <xdr:spPr>
        <a:xfrm>
          <a:off x="14351000" y="104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121540</xdr:rowOff>
    </xdr:from>
    <xdr:ext cx="762000" cy="259045"/>
    <xdr:sp macro="" textlink="">
      <xdr:nvSpPr>
        <xdr:cNvPr id="351" name="テキスト ボックス 350"/>
        <xdr:cNvSpPr txBox="1"/>
      </xdr:nvSpPr>
      <xdr:spPr>
        <a:xfrm>
          <a:off x="14020800" y="1023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158591</xdr:rowOff>
    </xdr:from>
    <xdr:to>
      <xdr:col>19</xdr:col>
      <xdr:colOff>533400</xdr:colOff>
      <xdr:row>61</xdr:row>
      <xdr:rowOff>88741</xdr:rowOff>
    </xdr:to>
    <xdr:sp macro="" textlink="">
      <xdr:nvSpPr>
        <xdr:cNvPr id="352" name="円/楕円 351"/>
        <xdr:cNvSpPr/>
      </xdr:nvSpPr>
      <xdr:spPr>
        <a:xfrm>
          <a:off x="13462000" y="1044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98918</xdr:rowOff>
    </xdr:from>
    <xdr:ext cx="762000" cy="259045"/>
    <xdr:sp macro="" textlink="">
      <xdr:nvSpPr>
        <xdr:cNvPr id="353" name="テキスト ボックス 352"/>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類似団体と比較してやや低い水準で推移している。</a:t>
          </a:r>
          <a:endParaRPr kumimoji="1" lang="en-US" altLang="ja-JP" sz="1300">
            <a:latin typeface="ＭＳ Ｐゴシック"/>
          </a:endParaRPr>
        </a:p>
        <a:p>
          <a:r>
            <a:rPr kumimoji="1" lang="ja-JP" altLang="en-US" sz="1300">
              <a:latin typeface="ＭＳ Ｐゴシック"/>
            </a:rPr>
            <a:t>　平成２５年度においては、前年度より０．２ポイント低下しほぼ横ばいとなっているが、今後、市民センター整備事業にかかる市債償還の開始により比率が上昇するものと見込まれるので、財政状況の健全を図るため計画的な財政運営に努め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68156</xdr:rowOff>
    </xdr:to>
    <xdr:cxnSp macro="">
      <xdr:nvCxnSpPr>
        <xdr:cNvPr id="387" name="直線コネクタ 386"/>
        <xdr:cNvCxnSpPr/>
      </xdr:nvCxnSpPr>
      <xdr:spPr>
        <a:xfrm flipV="1">
          <a:off x="16179800" y="70815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8"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68156</xdr:rowOff>
    </xdr:to>
    <xdr:cxnSp macro="">
      <xdr:nvCxnSpPr>
        <xdr:cNvPr id="390" name="直線コネクタ 389"/>
        <xdr:cNvCxnSpPr/>
      </xdr:nvCxnSpPr>
      <xdr:spPr>
        <a:xfrm>
          <a:off x="15290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2" name="テキスト ボックス 39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27940</xdr:rowOff>
    </xdr:to>
    <xdr:cxnSp macro="">
      <xdr:nvCxnSpPr>
        <xdr:cNvPr id="393" name="直線コネクタ 392"/>
        <xdr:cNvCxnSpPr/>
      </xdr:nvCxnSpPr>
      <xdr:spPr>
        <a:xfrm>
          <a:off x="14401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11854</xdr:rowOff>
    </xdr:from>
    <xdr:to>
      <xdr:col>21</xdr:col>
      <xdr:colOff>0</xdr:colOff>
      <xdr:row>41</xdr:row>
      <xdr:rowOff>27940</xdr:rowOff>
    </xdr:to>
    <xdr:cxnSp macro="">
      <xdr:nvCxnSpPr>
        <xdr:cNvPr id="396" name="直線コネクタ 395"/>
        <xdr:cNvCxnSpPr/>
      </xdr:nvCxnSpPr>
      <xdr:spPr>
        <a:xfrm>
          <a:off x="13512800" y="704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8" name="テキスト ボックス 39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0" name="テキスト ボックス 399"/>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6" name="円/楕円 405"/>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17797</xdr:rowOff>
    </xdr:from>
    <xdr:ext cx="762000" cy="259045"/>
    <xdr:sp macro="" textlink="">
      <xdr:nvSpPr>
        <xdr:cNvPr id="407"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17356</xdr:rowOff>
    </xdr:from>
    <xdr:to>
      <xdr:col>23</xdr:col>
      <xdr:colOff>457200</xdr:colOff>
      <xdr:row>41</xdr:row>
      <xdr:rowOff>118956</xdr:rowOff>
    </xdr:to>
    <xdr:sp macro="" textlink="">
      <xdr:nvSpPr>
        <xdr:cNvPr id="408" name="円/楕円 407"/>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409" name="テキスト ボックス 408"/>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410" name="円/楕円 409"/>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411" name="テキスト ボックス 41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412" name="円/楕円 411"/>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413" name="テキスト ボックス 412"/>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132504</xdr:rowOff>
    </xdr:from>
    <xdr:to>
      <xdr:col>19</xdr:col>
      <xdr:colOff>533400</xdr:colOff>
      <xdr:row>41</xdr:row>
      <xdr:rowOff>62654</xdr:rowOff>
    </xdr:to>
    <xdr:sp macro="" textlink="">
      <xdr:nvSpPr>
        <xdr:cNvPr id="414" name="円/楕円 413"/>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72831</xdr:rowOff>
    </xdr:from>
    <xdr:ext cx="762000" cy="259045"/>
    <xdr:sp macro="" textlink="">
      <xdr:nvSpPr>
        <xdr:cNvPr id="415" name="テキスト ボックス 414"/>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やや低い水準から同程度の水準で推移してきたが、平成２５年度は市民センター整備事業充当債（平成２５年度分）の借入により４．１ポイント上昇し、７０．９％と類似団体を１８．１ポイント上回った。</a:t>
          </a:r>
          <a:endParaRPr kumimoji="1" lang="en-US" altLang="ja-JP" sz="1300">
            <a:latin typeface="ＭＳ Ｐゴシック"/>
          </a:endParaRPr>
        </a:p>
        <a:p>
          <a:r>
            <a:rPr kumimoji="1" lang="ja-JP" altLang="en-US" sz="1300">
              <a:latin typeface="ＭＳ Ｐゴシック"/>
            </a:rPr>
            <a:t>　今後も市民センター整備事業充当債（平成２６年度分）や学校給食センター整備事業充当債等、多額の市債発行の予定があり、さらに比率が上昇することが見込まれるため、さらなる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164761</xdr:rowOff>
    </xdr:from>
    <xdr:to>
      <xdr:col>24</xdr:col>
      <xdr:colOff>558800</xdr:colOff>
      <xdr:row>17</xdr:row>
      <xdr:rowOff>26289</xdr:rowOff>
    </xdr:to>
    <xdr:cxnSp macro="">
      <xdr:nvCxnSpPr>
        <xdr:cNvPr id="449" name="直線コネクタ 448"/>
        <xdr:cNvCxnSpPr/>
      </xdr:nvCxnSpPr>
      <xdr:spPr>
        <a:xfrm>
          <a:off x="16179800" y="2907961"/>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50" name="将来負担の状況平均値テキスト"/>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164761</xdr:rowOff>
    </xdr:from>
    <xdr:to>
      <xdr:col>23</xdr:col>
      <xdr:colOff>406400</xdr:colOff>
      <xdr:row>17</xdr:row>
      <xdr:rowOff>550</xdr:rowOff>
    </xdr:to>
    <xdr:cxnSp macro="">
      <xdr:nvCxnSpPr>
        <xdr:cNvPr id="452" name="直線コネクタ 451"/>
        <xdr:cNvCxnSpPr/>
      </xdr:nvCxnSpPr>
      <xdr:spPr>
        <a:xfrm flipV="1">
          <a:off x="15290800" y="290796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4" name="テキスト ボックス 453"/>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550</xdr:rowOff>
    </xdr:from>
    <xdr:to>
      <xdr:col>22</xdr:col>
      <xdr:colOff>203200</xdr:colOff>
      <xdr:row>17</xdr:row>
      <xdr:rowOff>3768</xdr:rowOff>
    </xdr:to>
    <xdr:cxnSp macro="">
      <xdr:nvCxnSpPr>
        <xdr:cNvPr id="455" name="直線コネクタ 454"/>
        <xdr:cNvCxnSpPr/>
      </xdr:nvCxnSpPr>
      <xdr:spPr>
        <a:xfrm flipV="1">
          <a:off x="14401800" y="2915200"/>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6" name="フローチャート : 判断 455"/>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102083</xdr:rowOff>
    </xdr:from>
    <xdr:ext cx="762000" cy="259045"/>
    <xdr:sp macro="" textlink="">
      <xdr:nvSpPr>
        <xdr:cNvPr id="457" name="テキスト ボックス 456"/>
        <xdr:cNvSpPr txBox="1"/>
      </xdr:nvSpPr>
      <xdr:spPr>
        <a:xfrm>
          <a:off x="14909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3768</xdr:rowOff>
    </xdr:from>
    <xdr:to>
      <xdr:col>21</xdr:col>
      <xdr:colOff>0</xdr:colOff>
      <xdr:row>17</xdr:row>
      <xdr:rowOff>130048</xdr:rowOff>
    </xdr:to>
    <xdr:cxnSp macro="">
      <xdr:nvCxnSpPr>
        <xdr:cNvPr id="458" name="直線コネクタ 457"/>
        <xdr:cNvCxnSpPr/>
      </xdr:nvCxnSpPr>
      <xdr:spPr>
        <a:xfrm flipV="1">
          <a:off x="13512800" y="2918418"/>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9" name="フローチャート : 判断 458"/>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73804</xdr:rowOff>
    </xdr:from>
    <xdr:ext cx="762000" cy="259045"/>
    <xdr:sp macro="" textlink="">
      <xdr:nvSpPr>
        <xdr:cNvPr id="460" name="テキスト ボックス 459"/>
        <xdr:cNvSpPr txBox="1"/>
      </xdr:nvSpPr>
      <xdr:spPr>
        <a:xfrm>
          <a:off x="14020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61" name="フローチャート : 判断 460"/>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82525</xdr:rowOff>
    </xdr:from>
    <xdr:ext cx="762000" cy="259045"/>
    <xdr:sp macro="" textlink="">
      <xdr:nvSpPr>
        <xdr:cNvPr id="462" name="テキスト ボックス 461"/>
        <xdr:cNvSpPr txBox="1"/>
      </xdr:nvSpPr>
      <xdr:spPr>
        <a:xfrm>
          <a:off x="13131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146939</xdr:rowOff>
    </xdr:from>
    <xdr:to>
      <xdr:col>24</xdr:col>
      <xdr:colOff>609600</xdr:colOff>
      <xdr:row>17</xdr:row>
      <xdr:rowOff>77089</xdr:rowOff>
    </xdr:to>
    <xdr:sp macro="" textlink="">
      <xdr:nvSpPr>
        <xdr:cNvPr id="468" name="円/楕円 467"/>
        <xdr:cNvSpPr/>
      </xdr:nvSpPr>
      <xdr:spPr>
        <a:xfrm>
          <a:off x="169672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119016</xdr:rowOff>
    </xdr:from>
    <xdr:ext cx="762000" cy="259045"/>
    <xdr:sp macro="" textlink="">
      <xdr:nvSpPr>
        <xdr:cNvPr id="469" name="将来負担の状況該当値テキスト"/>
        <xdr:cNvSpPr txBox="1"/>
      </xdr:nvSpPr>
      <xdr:spPr>
        <a:xfrm>
          <a:off x="17106900" y="28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113961</xdr:rowOff>
    </xdr:from>
    <xdr:to>
      <xdr:col>23</xdr:col>
      <xdr:colOff>457200</xdr:colOff>
      <xdr:row>17</xdr:row>
      <xdr:rowOff>44111</xdr:rowOff>
    </xdr:to>
    <xdr:sp macro="" textlink="">
      <xdr:nvSpPr>
        <xdr:cNvPr id="470" name="円/楕円 469"/>
        <xdr:cNvSpPr/>
      </xdr:nvSpPr>
      <xdr:spPr>
        <a:xfrm>
          <a:off x="16129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28888</xdr:rowOff>
    </xdr:from>
    <xdr:ext cx="736600" cy="259045"/>
    <xdr:sp macro="" textlink="">
      <xdr:nvSpPr>
        <xdr:cNvPr id="471" name="テキスト ボックス 470"/>
        <xdr:cNvSpPr txBox="1"/>
      </xdr:nvSpPr>
      <xdr:spPr>
        <a:xfrm>
          <a:off x="15798800" y="2943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121200</xdr:rowOff>
    </xdr:from>
    <xdr:to>
      <xdr:col>22</xdr:col>
      <xdr:colOff>254000</xdr:colOff>
      <xdr:row>17</xdr:row>
      <xdr:rowOff>51350</xdr:rowOff>
    </xdr:to>
    <xdr:sp macro="" textlink="">
      <xdr:nvSpPr>
        <xdr:cNvPr id="472" name="円/楕円 471"/>
        <xdr:cNvSpPr/>
      </xdr:nvSpPr>
      <xdr:spPr>
        <a:xfrm>
          <a:off x="15240000" y="28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61527</xdr:rowOff>
    </xdr:from>
    <xdr:ext cx="762000" cy="259045"/>
    <xdr:sp macro="" textlink="">
      <xdr:nvSpPr>
        <xdr:cNvPr id="473" name="テキスト ボックス 472"/>
        <xdr:cNvSpPr txBox="1"/>
      </xdr:nvSpPr>
      <xdr:spPr>
        <a:xfrm>
          <a:off x="14909800" y="26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124418</xdr:rowOff>
    </xdr:from>
    <xdr:to>
      <xdr:col>21</xdr:col>
      <xdr:colOff>50800</xdr:colOff>
      <xdr:row>17</xdr:row>
      <xdr:rowOff>54568</xdr:rowOff>
    </xdr:to>
    <xdr:sp macro="" textlink="">
      <xdr:nvSpPr>
        <xdr:cNvPr id="474" name="円/楕円 473"/>
        <xdr:cNvSpPr/>
      </xdr:nvSpPr>
      <xdr:spPr>
        <a:xfrm>
          <a:off x="14351000" y="28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64745</xdr:rowOff>
    </xdr:from>
    <xdr:ext cx="762000" cy="259045"/>
    <xdr:sp macro="" textlink="">
      <xdr:nvSpPr>
        <xdr:cNvPr id="475" name="テキスト ボックス 474"/>
        <xdr:cNvSpPr txBox="1"/>
      </xdr:nvSpPr>
      <xdr:spPr>
        <a:xfrm>
          <a:off x="14020800" y="263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79248</xdr:rowOff>
    </xdr:from>
    <xdr:to>
      <xdr:col>19</xdr:col>
      <xdr:colOff>533400</xdr:colOff>
      <xdr:row>18</xdr:row>
      <xdr:rowOff>9398</xdr:rowOff>
    </xdr:to>
    <xdr:sp macro="" textlink="">
      <xdr:nvSpPr>
        <xdr:cNvPr id="476" name="円/楕円 475"/>
        <xdr:cNvSpPr/>
      </xdr:nvSpPr>
      <xdr:spPr>
        <a:xfrm>
          <a:off x="13462000" y="29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19575</xdr:rowOff>
    </xdr:from>
    <xdr:ext cx="762000" cy="259045"/>
    <xdr:sp macro="" textlink="">
      <xdr:nvSpPr>
        <xdr:cNvPr id="477" name="テキスト ボックス 476"/>
        <xdr:cNvSpPr txBox="1"/>
      </xdr:nvSpPr>
      <xdr:spPr>
        <a:xfrm>
          <a:off x="13131800" y="276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31,066
30,917
147.58
13,124,118
12,481,480
573,434
7,954,158
10,829,599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類似団体と比較して職員数・給与水準は低い（（３）参照）が、経常収支比率は高い水準で推移している。これは経常一般財源が類似団体と比較し少ないことが要因となっている。</a:t>
          </a:r>
          <a:endParaRPr kumimoji="1" lang="en-US" altLang="ja-JP" sz="1300">
            <a:latin typeface="ＭＳ Ｐゴシック"/>
          </a:endParaRPr>
        </a:p>
        <a:p>
          <a:r>
            <a:rPr kumimoji="1" lang="ja-JP" altLang="en-US" sz="1300">
              <a:latin typeface="ＭＳ Ｐゴシック"/>
            </a:rPr>
            <a:t>　平成２５年度は人件費総額は減少しているものの、経常一般財源で普通交付税が減少しているため、０．２ポイント上昇した。</a:t>
          </a:r>
          <a:endParaRPr kumimoji="1" lang="en-US" altLang="ja-JP" sz="1300">
            <a:latin typeface="ＭＳ Ｐゴシック"/>
          </a:endParaRPr>
        </a:p>
        <a:p>
          <a:r>
            <a:rPr kumimoji="1" lang="ja-JP" altLang="en-US" sz="1300">
              <a:latin typeface="ＭＳ Ｐゴシック"/>
            </a:rPr>
            <a:t>　今後も市税の徴収強化等で経常一般財源の確保に努めるとともに、定員適正化計画により人件費の削減を図る。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167822</xdr:rowOff>
    </xdr:from>
    <xdr:to>
      <xdr:col>7</xdr:col>
      <xdr:colOff>15875</xdr:colOff>
      <xdr:row>38</xdr:row>
      <xdr:rowOff>18143</xdr:rowOff>
    </xdr:to>
    <xdr:cxnSp macro="">
      <xdr:nvCxnSpPr>
        <xdr:cNvPr id="67" name="直線コネクタ 66"/>
        <xdr:cNvCxnSpPr/>
      </xdr:nvCxnSpPr>
      <xdr:spPr>
        <a:xfrm>
          <a:off x="3987800" y="65114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138991</xdr:rowOff>
    </xdr:from>
    <xdr:ext cx="762000" cy="259045"/>
    <xdr:sp macro="" textlink="">
      <xdr:nvSpPr>
        <xdr:cNvPr id="68"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38</xdr:row>
      <xdr:rowOff>127000</xdr:rowOff>
    </xdr:to>
    <xdr:cxnSp macro="">
      <xdr:nvCxnSpPr>
        <xdr:cNvPr id="70" name="直線コネクタ 69"/>
        <xdr:cNvCxnSpPr/>
      </xdr:nvCxnSpPr>
      <xdr:spPr>
        <a:xfrm flipV="1">
          <a:off x="3098800" y="6511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2" name="テキスト ボックス 71"/>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18143</xdr:rowOff>
    </xdr:from>
    <xdr:to>
      <xdr:col>4</xdr:col>
      <xdr:colOff>346075</xdr:colOff>
      <xdr:row>38</xdr:row>
      <xdr:rowOff>127000</xdr:rowOff>
    </xdr:to>
    <xdr:cxnSp macro="">
      <xdr:nvCxnSpPr>
        <xdr:cNvPr id="73" name="直線コネクタ 72"/>
        <xdr:cNvCxnSpPr/>
      </xdr:nvCxnSpPr>
      <xdr:spPr>
        <a:xfrm>
          <a:off x="2209800" y="6533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5" name="テキスト ボックス 74"/>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18143</xdr:rowOff>
    </xdr:from>
    <xdr:to>
      <xdr:col>3</xdr:col>
      <xdr:colOff>142875</xdr:colOff>
      <xdr:row>38</xdr:row>
      <xdr:rowOff>170543</xdr:rowOff>
    </xdr:to>
    <xdr:cxnSp macro="">
      <xdr:nvCxnSpPr>
        <xdr:cNvPr id="76" name="直線コネクタ 75"/>
        <xdr:cNvCxnSpPr/>
      </xdr:nvCxnSpPr>
      <xdr:spPr>
        <a:xfrm flipV="1">
          <a:off x="1320800" y="65332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8" name="テキスト ボックス 77"/>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80" name="テキスト ボックス 79"/>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138793</xdr:rowOff>
    </xdr:from>
    <xdr:to>
      <xdr:col>7</xdr:col>
      <xdr:colOff>66675</xdr:colOff>
      <xdr:row>38</xdr:row>
      <xdr:rowOff>68943</xdr:rowOff>
    </xdr:to>
    <xdr:sp macro="" textlink="">
      <xdr:nvSpPr>
        <xdr:cNvPr id="86" name="円/楕円 85"/>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110870</xdr:rowOff>
    </xdr:from>
    <xdr:ext cx="762000" cy="259045"/>
    <xdr:sp macro="" textlink="">
      <xdr:nvSpPr>
        <xdr:cNvPr id="87" name="人件費該当値テキスト"/>
        <xdr:cNvSpPr txBox="1"/>
      </xdr:nvSpPr>
      <xdr:spPr>
        <a:xfrm>
          <a:off x="4914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117022</xdr:rowOff>
    </xdr:from>
    <xdr:to>
      <xdr:col>5</xdr:col>
      <xdr:colOff>600075</xdr:colOff>
      <xdr:row>38</xdr:row>
      <xdr:rowOff>47172</xdr:rowOff>
    </xdr:to>
    <xdr:sp macro="" textlink="">
      <xdr:nvSpPr>
        <xdr:cNvPr id="88" name="円/楕円 87"/>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89" name="テキスト ボックス 88"/>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90" name="円/楕円 89"/>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1" name="テキスト ボックス 90"/>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138793</xdr:rowOff>
    </xdr:from>
    <xdr:to>
      <xdr:col>3</xdr:col>
      <xdr:colOff>193675</xdr:colOff>
      <xdr:row>38</xdr:row>
      <xdr:rowOff>68943</xdr:rowOff>
    </xdr:to>
    <xdr:sp macro="" textlink="">
      <xdr:nvSpPr>
        <xdr:cNvPr id="92" name="円/楕円 91"/>
        <xdr:cNvSpPr/>
      </xdr:nvSpPr>
      <xdr:spPr>
        <a:xfrm>
          <a:off x="2159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93" name="テキスト ボックス 92"/>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119743</xdr:rowOff>
    </xdr:from>
    <xdr:to>
      <xdr:col>1</xdr:col>
      <xdr:colOff>676275</xdr:colOff>
      <xdr:row>39</xdr:row>
      <xdr:rowOff>49893</xdr:rowOff>
    </xdr:to>
    <xdr:sp macro="" textlink="">
      <xdr:nvSpPr>
        <xdr:cNvPr id="94" name="円/楕円 93"/>
        <xdr:cNvSpPr/>
      </xdr:nvSpPr>
      <xdr:spPr>
        <a:xfrm>
          <a:off x="1270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34670</xdr:rowOff>
    </xdr:from>
    <xdr:ext cx="762000" cy="259045"/>
    <xdr:sp macro="" textlink="">
      <xdr:nvSpPr>
        <xdr:cNvPr id="95" name="テキスト ボックス 94"/>
        <xdr:cNvSpPr txBox="1"/>
      </xdr:nvSpPr>
      <xdr:spPr>
        <a:xfrm>
          <a:off x="939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類似団体と比較してやや低い水準で推移している。</a:t>
          </a:r>
          <a:endParaRPr kumimoji="1" lang="en-US" altLang="ja-JP" sz="1300">
            <a:latin typeface="ＭＳ Ｐゴシック"/>
          </a:endParaRPr>
        </a:p>
        <a:p>
          <a:r>
            <a:rPr kumimoji="1" lang="ja-JP" altLang="en-US" sz="1300">
              <a:latin typeface="ＭＳ Ｐゴシック"/>
            </a:rPr>
            <a:t>　平成２４年度には児童館指定管理料の増、平成２５年度にはデマンド型乗合タクシーの運営費用を補助金から委託料に変更したことによる増など、近年比率が上昇傾向にある。</a:t>
          </a:r>
          <a:endParaRPr kumimoji="1" lang="en-US" altLang="ja-JP" sz="1300">
            <a:latin typeface="ＭＳ Ｐゴシック"/>
          </a:endParaRPr>
        </a:p>
        <a:p>
          <a:r>
            <a:rPr kumimoji="1" lang="ja-JP" altLang="en-US" sz="1300">
              <a:latin typeface="ＭＳ Ｐゴシック"/>
            </a:rPr>
            <a:t>　今後も行政需要の多様化に伴うシステム関連経費の増加も見込まれることから、経費全体を把握し、コスト削減に努める。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151493</xdr:rowOff>
    </xdr:to>
    <xdr:cxnSp macro="">
      <xdr:nvCxnSpPr>
        <xdr:cNvPr id="130" name="直線コネクタ 129"/>
        <xdr:cNvCxnSpPr/>
      </xdr:nvCxnSpPr>
      <xdr:spPr>
        <a:xfrm>
          <a:off x="15671800" y="2679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1"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107950</xdr:rowOff>
    </xdr:to>
    <xdr:cxnSp macro="">
      <xdr:nvCxnSpPr>
        <xdr:cNvPr id="133" name="直線コネクタ 132"/>
        <xdr:cNvCxnSpPr/>
      </xdr:nvCxnSpPr>
      <xdr:spPr>
        <a:xfrm>
          <a:off x="14782800" y="2592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5" name="テキスト ボックス 134"/>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61686</xdr:rowOff>
    </xdr:from>
    <xdr:to>
      <xdr:col>21</xdr:col>
      <xdr:colOff>361950</xdr:colOff>
      <xdr:row>15</xdr:row>
      <xdr:rowOff>20864</xdr:rowOff>
    </xdr:to>
    <xdr:cxnSp macro="">
      <xdr:nvCxnSpPr>
        <xdr:cNvPr id="136" name="直線コネクタ 135"/>
        <xdr:cNvCxnSpPr/>
      </xdr:nvCxnSpPr>
      <xdr:spPr>
        <a:xfrm>
          <a:off x="13893800" y="2461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8" name="テキスト ボックス 137"/>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14</xdr:row>
      <xdr:rowOff>148771</xdr:rowOff>
    </xdr:to>
    <xdr:cxnSp macro="">
      <xdr:nvCxnSpPr>
        <xdr:cNvPr id="139" name="直線コネクタ 138"/>
        <xdr:cNvCxnSpPr/>
      </xdr:nvCxnSpPr>
      <xdr:spPr>
        <a:xfrm flipV="1">
          <a:off x="13004800" y="24619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1" name="テキスト ボックス 140"/>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49" name="円/楕円 148"/>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117220</xdr:rowOff>
    </xdr:from>
    <xdr:ext cx="762000" cy="259045"/>
    <xdr:sp macro="" textlink="">
      <xdr:nvSpPr>
        <xdr:cNvPr id="150"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51" name="円/楕円 150"/>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52" name="テキスト ボックス 151"/>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3" name="円/楕円 152"/>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4" name="テキスト ボックス 153"/>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10886</xdr:rowOff>
    </xdr:from>
    <xdr:to>
      <xdr:col>20</xdr:col>
      <xdr:colOff>209550</xdr:colOff>
      <xdr:row>14</xdr:row>
      <xdr:rowOff>112486</xdr:rowOff>
    </xdr:to>
    <xdr:sp macro="" textlink="">
      <xdr:nvSpPr>
        <xdr:cNvPr id="155" name="円/楕円 154"/>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122663</xdr:rowOff>
    </xdr:from>
    <xdr:ext cx="762000" cy="259045"/>
    <xdr:sp macro="" textlink="">
      <xdr:nvSpPr>
        <xdr:cNvPr id="156" name="テキスト ボックス 155"/>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57" name="円/楕円 156"/>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58" name="テキスト ボックス 157"/>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類似団体と比較して同様の比率で推移している。</a:t>
          </a:r>
          <a:endParaRPr kumimoji="1" lang="en-US" altLang="ja-JP" sz="1300">
            <a:latin typeface="ＭＳ Ｐゴシック"/>
          </a:endParaRPr>
        </a:p>
        <a:p>
          <a:r>
            <a:rPr kumimoji="1" lang="ja-JP" altLang="en-US" sz="1300">
              <a:latin typeface="ＭＳ Ｐゴシック"/>
            </a:rPr>
            <a:t>　前年度までは、子ども医療費助成金や生活保護費の増加により比率が上昇傾向にあったが、平成２５年度は生活保護費の減少により０．３ポイント低下している。</a:t>
          </a:r>
          <a:endParaRPr kumimoji="1" lang="en-US" altLang="ja-JP" sz="1300">
            <a:latin typeface="ＭＳ Ｐゴシック"/>
          </a:endParaRPr>
        </a:p>
        <a:p>
          <a:r>
            <a:rPr kumimoji="1" lang="ja-JP" altLang="en-US" sz="1300">
              <a:latin typeface="ＭＳ Ｐゴシック"/>
            </a:rPr>
            <a:t>　今後子ども子育て新制度の導入等により扶助費の増加が見込まれるため、動向を注視していく。</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118835</xdr:rowOff>
    </xdr:to>
    <xdr:cxnSp macro="">
      <xdr:nvCxnSpPr>
        <xdr:cNvPr id="193" name="直線コネクタ 192"/>
        <xdr:cNvCxnSpPr/>
      </xdr:nvCxnSpPr>
      <xdr:spPr>
        <a:xfrm flipV="1">
          <a:off x="3987800" y="94996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23784</xdr:rowOff>
    </xdr:from>
    <xdr:ext cx="762000" cy="259045"/>
    <xdr:sp macro="" textlink="">
      <xdr:nvSpPr>
        <xdr:cNvPr id="194"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118835</xdr:rowOff>
    </xdr:to>
    <xdr:cxnSp macro="">
      <xdr:nvCxnSpPr>
        <xdr:cNvPr id="196" name="直線コネクタ 195"/>
        <xdr:cNvCxnSpPr/>
      </xdr:nvCxnSpPr>
      <xdr:spPr>
        <a:xfrm>
          <a:off x="3098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8" name="テキスト ボックス 19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20865</xdr:rowOff>
    </xdr:to>
    <xdr:cxnSp macro="">
      <xdr:nvCxnSpPr>
        <xdr:cNvPr id="199" name="直線コネクタ 198"/>
        <xdr:cNvCxnSpPr/>
      </xdr:nvCxnSpPr>
      <xdr:spPr>
        <a:xfrm>
          <a:off x="2209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1" name="テキスト ボックス 20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110672</xdr:rowOff>
    </xdr:to>
    <xdr:cxnSp macro="">
      <xdr:nvCxnSpPr>
        <xdr:cNvPr id="202" name="直線コネクタ 201"/>
        <xdr:cNvCxnSpPr/>
      </xdr:nvCxnSpPr>
      <xdr:spPr>
        <a:xfrm>
          <a:off x="1320800" y="92873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4" name="テキスト ボックス 203"/>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80934</xdr:rowOff>
    </xdr:from>
    <xdr:ext cx="762000" cy="259045"/>
    <xdr:sp macro="" textlink="">
      <xdr:nvSpPr>
        <xdr:cNvPr id="206" name="テキスト ボックス 205"/>
        <xdr:cNvSpPr txBox="1"/>
      </xdr:nvSpPr>
      <xdr:spPr>
        <a:xfrm>
          <a:off x="939800" y="933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12" name="円/楕円 211"/>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3"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4" name="円/楕円 213"/>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15" name="テキスト ボックス 21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6" name="円/楕円 215"/>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17" name="テキスト ボックス 216"/>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8" name="円/楕円 217"/>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9" name="テキスト ボックス 218"/>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20" name="円/楕円 219"/>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21" name="テキスト ボックス 220"/>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類似団体と比較して高い水準で推移している。これは、他会計への繰出金が多額になっていることが要因となっている。</a:t>
          </a:r>
          <a:endParaRPr kumimoji="1" lang="en-US" altLang="ja-JP" sz="1200">
            <a:latin typeface="ＭＳ Ｐゴシック"/>
          </a:endParaRPr>
        </a:p>
        <a:p>
          <a:r>
            <a:rPr kumimoji="1" lang="ja-JP" altLang="en-US" sz="1200">
              <a:latin typeface="ＭＳ Ｐゴシック"/>
            </a:rPr>
            <a:t>　平成２５年度においては、公共下水道事業特別会計への経常的な繰出金が増加したほか、経常一般財源の減少により０．８ポイント上昇している</a:t>
          </a:r>
          <a:r>
            <a:rPr kumimoji="1" lang="ja-JP" altLang="en-US" sz="1200" i="0">
              <a:latin typeface="ＭＳ Ｐゴシック"/>
            </a:rPr>
            <a:t>。公共下水道事業特別会計及び農業集落排水事業特別会計においては、今後公営企業法適用に向け取組みを行うので、使用料の適正化等を含め、全体事業の見直しや経費の削減に努める。</a:t>
          </a:r>
          <a:endParaRPr kumimoji="1" lang="en-US" altLang="ja-JP"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77470</xdr:rowOff>
    </xdr:from>
    <xdr:to>
      <xdr:col>24</xdr:col>
      <xdr:colOff>31750</xdr:colOff>
      <xdr:row>59</xdr:row>
      <xdr:rowOff>138430</xdr:rowOff>
    </xdr:to>
    <xdr:cxnSp macro="">
      <xdr:nvCxnSpPr>
        <xdr:cNvPr id="254" name="直線コネクタ 253"/>
        <xdr:cNvCxnSpPr/>
      </xdr:nvCxnSpPr>
      <xdr:spPr>
        <a:xfrm>
          <a:off x="15671800" y="10193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55"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77470</xdr:rowOff>
    </xdr:to>
    <xdr:cxnSp macro="">
      <xdr:nvCxnSpPr>
        <xdr:cNvPr id="257" name="直線コネクタ 256"/>
        <xdr:cNvCxnSpPr/>
      </xdr:nvCxnSpPr>
      <xdr:spPr>
        <a:xfrm>
          <a:off x="14782800" y="1014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9" name="テキスト ボックス 25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31750</xdr:rowOff>
    </xdr:to>
    <xdr:cxnSp macro="">
      <xdr:nvCxnSpPr>
        <xdr:cNvPr id="260" name="直線コネクタ 259"/>
        <xdr:cNvCxnSpPr/>
      </xdr:nvCxnSpPr>
      <xdr:spPr>
        <a:xfrm>
          <a:off x="13893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2" name="テキスト ボックス 26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59</xdr:row>
      <xdr:rowOff>39370</xdr:rowOff>
    </xdr:to>
    <xdr:cxnSp macro="">
      <xdr:nvCxnSpPr>
        <xdr:cNvPr id="263" name="直線コネクタ 262"/>
        <xdr:cNvCxnSpPr/>
      </xdr:nvCxnSpPr>
      <xdr:spPr>
        <a:xfrm flipV="1">
          <a:off x="13004800" y="10071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5" name="テキスト ボックス 26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7" name="テキスト ボックス 266"/>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87630</xdr:rowOff>
    </xdr:from>
    <xdr:to>
      <xdr:col>24</xdr:col>
      <xdr:colOff>82550</xdr:colOff>
      <xdr:row>60</xdr:row>
      <xdr:rowOff>17780</xdr:rowOff>
    </xdr:to>
    <xdr:sp macro="" textlink="">
      <xdr:nvSpPr>
        <xdr:cNvPr id="273" name="円/楕円 272"/>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59707</xdr:rowOff>
    </xdr:from>
    <xdr:ext cx="762000" cy="259045"/>
    <xdr:sp macro="" textlink="">
      <xdr:nvSpPr>
        <xdr:cNvPr id="274" name="その他該当値テキスト"/>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26670</xdr:rowOff>
    </xdr:from>
    <xdr:to>
      <xdr:col>22</xdr:col>
      <xdr:colOff>615950</xdr:colOff>
      <xdr:row>59</xdr:row>
      <xdr:rowOff>128270</xdr:rowOff>
    </xdr:to>
    <xdr:sp macro="" textlink="">
      <xdr:nvSpPr>
        <xdr:cNvPr id="275" name="円/楕円 274"/>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113047</xdr:rowOff>
    </xdr:from>
    <xdr:ext cx="736600" cy="259045"/>
    <xdr:sp macro="" textlink="">
      <xdr:nvSpPr>
        <xdr:cNvPr id="276" name="テキスト ボックス 275"/>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7" name="円/楕円 276"/>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8" name="テキスト ボックス 277"/>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9" name="円/楕円 278"/>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80" name="テキスト ボックス 279"/>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160020</xdr:rowOff>
    </xdr:from>
    <xdr:to>
      <xdr:col>19</xdr:col>
      <xdr:colOff>6350</xdr:colOff>
      <xdr:row>59</xdr:row>
      <xdr:rowOff>90170</xdr:rowOff>
    </xdr:to>
    <xdr:sp macro="" textlink="">
      <xdr:nvSpPr>
        <xdr:cNvPr id="281" name="円/楕円 280"/>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74947</xdr:rowOff>
    </xdr:from>
    <xdr:ext cx="762000" cy="259045"/>
    <xdr:sp macro="" textlink="">
      <xdr:nvSpPr>
        <xdr:cNvPr id="282" name="テキスト ボックス 281"/>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類似団体と比較してやや高い水準で推移している。</a:t>
          </a:r>
          <a:endParaRPr kumimoji="1" lang="en-US" altLang="ja-JP" sz="1300">
            <a:latin typeface="ＭＳ Ｐゴシック"/>
          </a:endParaRPr>
        </a:p>
        <a:p>
          <a:r>
            <a:rPr kumimoji="1" lang="ja-JP" altLang="en-US" sz="1300">
              <a:latin typeface="ＭＳ Ｐゴシック"/>
            </a:rPr>
            <a:t>　平成２５年度は、国営かんがい排水事業負担金が前年度で終了したことに伴い</a:t>
          </a:r>
          <a:r>
            <a:rPr kumimoji="1" lang="en-US" altLang="ja-JP" sz="1300">
              <a:latin typeface="ＭＳ Ｐゴシック"/>
            </a:rPr>
            <a:t>1.1</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　今後も各種補助金の見直し、特に繰越金が多い団体への運営費補助金については５％以上の削減を行うなど、経費の適正化に努める。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165100</xdr:rowOff>
    </xdr:to>
    <xdr:cxnSp macro="">
      <xdr:nvCxnSpPr>
        <xdr:cNvPr id="315" name="直線コネクタ 314"/>
        <xdr:cNvCxnSpPr/>
      </xdr:nvCxnSpPr>
      <xdr:spPr>
        <a:xfrm flipV="1">
          <a:off x="15671800" y="6253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6"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96520</xdr:rowOff>
    </xdr:from>
    <xdr:to>
      <xdr:col>22</xdr:col>
      <xdr:colOff>565150</xdr:colOff>
      <xdr:row>36</xdr:row>
      <xdr:rowOff>165100</xdr:rowOff>
    </xdr:to>
    <xdr:cxnSp macro="">
      <xdr:nvCxnSpPr>
        <xdr:cNvPr id="318" name="直線コネクタ 317"/>
        <xdr:cNvCxnSpPr/>
      </xdr:nvCxnSpPr>
      <xdr:spPr>
        <a:xfrm>
          <a:off x="14782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20" name="テキスト ボックス 319"/>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96520</xdr:rowOff>
    </xdr:from>
    <xdr:to>
      <xdr:col>21</xdr:col>
      <xdr:colOff>361950</xdr:colOff>
      <xdr:row>36</xdr:row>
      <xdr:rowOff>119380</xdr:rowOff>
    </xdr:to>
    <xdr:cxnSp macro="">
      <xdr:nvCxnSpPr>
        <xdr:cNvPr id="321" name="直線コネクタ 320"/>
        <xdr:cNvCxnSpPr/>
      </xdr:nvCxnSpPr>
      <xdr:spPr>
        <a:xfrm flipV="1">
          <a:off x="13893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3" name="テキスト ボックス 32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73660</xdr:rowOff>
    </xdr:from>
    <xdr:to>
      <xdr:col>20</xdr:col>
      <xdr:colOff>158750</xdr:colOff>
      <xdr:row>36</xdr:row>
      <xdr:rowOff>119380</xdr:rowOff>
    </xdr:to>
    <xdr:cxnSp macro="">
      <xdr:nvCxnSpPr>
        <xdr:cNvPr id="324" name="直線コネクタ 323"/>
        <xdr:cNvCxnSpPr/>
      </xdr:nvCxnSpPr>
      <xdr:spPr>
        <a:xfrm>
          <a:off x="13004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138447</xdr:rowOff>
    </xdr:from>
    <xdr:ext cx="762000" cy="259045"/>
    <xdr:sp macro="" textlink="">
      <xdr:nvSpPr>
        <xdr:cNvPr id="326" name="テキスト ボックス 325"/>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28" name="テキスト ボックス 327"/>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34" name="円/楕円 333"/>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2557</xdr:rowOff>
    </xdr:from>
    <xdr:ext cx="762000" cy="259045"/>
    <xdr:sp macro="" textlink="">
      <xdr:nvSpPr>
        <xdr:cNvPr id="335"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114300</xdr:rowOff>
    </xdr:from>
    <xdr:to>
      <xdr:col>22</xdr:col>
      <xdr:colOff>615950</xdr:colOff>
      <xdr:row>37</xdr:row>
      <xdr:rowOff>44450</xdr:rowOff>
    </xdr:to>
    <xdr:sp macro="" textlink="">
      <xdr:nvSpPr>
        <xdr:cNvPr id="336" name="円/楕円 335"/>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37" name="テキスト ボックス 336"/>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45720</xdr:rowOff>
    </xdr:from>
    <xdr:to>
      <xdr:col>21</xdr:col>
      <xdr:colOff>412750</xdr:colOff>
      <xdr:row>36</xdr:row>
      <xdr:rowOff>147320</xdr:rowOff>
    </xdr:to>
    <xdr:sp macro="" textlink="">
      <xdr:nvSpPr>
        <xdr:cNvPr id="338" name="円/楕円 337"/>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132097</xdr:rowOff>
    </xdr:from>
    <xdr:ext cx="762000" cy="259045"/>
    <xdr:sp macro="" textlink="">
      <xdr:nvSpPr>
        <xdr:cNvPr id="339" name="テキスト ボックス 338"/>
        <xdr:cNvSpPr txBox="1"/>
      </xdr:nvSpPr>
      <xdr:spPr>
        <a:xfrm>
          <a:off x="14401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68580</xdr:rowOff>
    </xdr:from>
    <xdr:to>
      <xdr:col>20</xdr:col>
      <xdr:colOff>209550</xdr:colOff>
      <xdr:row>36</xdr:row>
      <xdr:rowOff>170180</xdr:rowOff>
    </xdr:to>
    <xdr:sp macro="" textlink="">
      <xdr:nvSpPr>
        <xdr:cNvPr id="340" name="円/楕円 339"/>
        <xdr:cNvSpPr/>
      </xdr:nvSpPr>
      <xdr:spPr>
        <a:xfrm>
          <a:off x="13843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154957</xdr:rowOff>
    </xdr:from>
    <xdr:ext cx="762000" cy="259045"/>
    <xdr:sp macro="" textlink="">
      <xdr:nvSpPr>
        <xdr:cNvPr id="341" name="テキスト ボックス 340"/>
        <xdr:cNvSpPr txBox="1"/>
      </xdr:nvSpPr>
      <xdr:spPr>
        <a:xfrm>
          <a:off x="13512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42" name="円/楕円 341"/>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109237</xdr:rowOff>
    </xdr:from>
    <xdr:ext cx="762000" cy="259045"/>
    <xdr:sp macro="" textlink="">
      <xdr:nvSpPr>
        <xdr:cNvPr id="343" name="テキスト ボックス 342"/>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低い水準で推移しているが、今後、小・中学校施設耐震化事業に係る市債償還が開始するほか、市民センター整備事業、学校給食センター整備事業などで多額の市債の発行を予定しており、比率上昇の要因が続くことから、引き続き適正な公債費の管理に努める。</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74422</xdr:rowOff>
    </xdr:from>
    <xdr:to>
      <xdr:col>7</xdr:col>
      <xdr:colOff>15875</xdr:colOff>
      <xdr:row>77</xdr:row>
      <xdr:rowOff>83565</xdr:rowOff>
    </xdr:to>
    <xdr:cxnSp macro="">
      <xdr:nvCxnSpPr>
        <xdr:cNvPr id="373" name="直線コネクタ 372"/>
        <xdr:cNvCxnSpPr/>
      </xdr:nvCxnSpPr>
      <xdr:spPr>
        <a:xfrm flipV="1">
          <a:off x="3987800" y="132760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4"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88137</xdr:rowOff>
    </xdr:to>
    <xdr:cxnSp macro="">
      <xdr:nvCxnSpPr>
        <xdr:cNvPr id="376" name="直線コネクタ 375"/>
        <xdr:cNvCxnSpPr/>
      </xdr:nvCxnSpPr>
      <xdr:spPr>
        <a:xfrm flipV="1">
          <a:off x="3098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8" name="テキスト ボックス 37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88137</xdr:rowOff>
    </xdr:to>
    <xdr:cxnSp macro="">
      <xdr:nvCxnSpPr>
        <xdr:cNvPr id="379" name="直線コネクタ 378"/>
        <xdr:cNvCxnSpPr/>
      </xdr:nvCxnSpPr>
      <xdr:spPr>
        <a:xfrm>
          <a:off x="2209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1" name="テキスト ボックス 38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74422</xdr:rowOff>
    </xdr:from>
    <xdr:to>
      <xdr:col>3</xdr:col>
      <xdr:colOff>142875</xdr:colOff>
      <xdr:row>77</xdr:row>
      <xdr:rowOff>143002</xdr:rowOff>
    </xdr:to>
    <xdr:cxnSp macro="">
      <xdr:nvCxnSpPr>
        <xdr:cNvPr id="382" name="直線コネクタ 381"/>
        <xdr:cNvCxnSpPr/>
      </xdr:nvCxnSpPr>
      <xdr:spPr>
        <a:xfrm flipV="1">
          <a:off x="1320800" y="132760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4" name="テキスト ボックス 38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6" name="テキスト ボックス 385"/>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92" name="円/楕円 391"/>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40149</xdr:rowOff>
    </xdr:from>
    <xdr:ext cx="762000" cy="259045"/>
    <xdr:sp macro="" textlink="">
      <xdr:nvSpPr>
        <xdr:cNvPr id="393"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94" name="円/楕円 393"/>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95" name="テキスト ボックス 39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96" name="円/楕円 395"/>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97" name="テキスト ボックス 396"/>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98" name="円/楕円 397"/>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135399</xdr:rowOff>
    </xdr:from>
    <xdr:ext cx="762000" cy="259045"/>
    <xdr:sp macro="" textlink="">
      <xdr:nvSpPr>
        <xdr:cNvPr id="399" name="テキスト ボックス 398"/>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400" name="円/楕円 399"/>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401" name="テキスト ボックス 400"/>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類似団体と比較して、高い水準で推移している。これは、上記</a:t>
          </a:r>
          <a:r>
            <a:rPr kumimoji="1" lang="en-US" altLang="ja-JP" sz="1300">
              <a:latin typeface="ＭＳ Ｐゴシック"/>
            </a:rPr>
            <a:t>『</a:t>
          </a:r>
          <a:r>
            <a:rPr kumimoji="1" lang="ja-JP" altLang="en-US" sz="1300">
              <a:latin typeface="ＭＳ Ｐゴシック"/>
            </a:rPr>
            <a:t>補助費等</a:t>
          </a:r>
          <a:r>
            <a:rPr kumimoji="1" lang="en-US" altLang="ja-JP" sz="1300">
              <a:latin typeface="ＭＳ Ｐゴシック"/>
            </a:rPr>
            <a:t>』</a:t>
          </a:r>
          <a:r>
            <a:rPr kumimoji="1" lang="ja-JP" altLang="en-US" sz="1300">
              <a:latin typeface="ＭＳ Ｐゴシック"/>
            </a:rPr>
            <a:t>及び</a:t>
          </a:r>
          <a:r>
            <a:rPr kumimoji="1" lang="en-US" altLang="ja-JP" sz="1300">
              <a:latin typeface="ＭＳ Ｐゴシック"/>
            </a:rPr>
            <a:t>『</a:t>
          </a:r>
          <a:r>
            <a:rPr kumimoji="1" lang="ja-JP" altLang="en-US" sz="1300">
              <a:latin typeface="ＭＳ Ｐゴシック"/>
            </a:rPr>
            <a:t>その他</a:t>
          </a:r>
          <a:r>
            <a:rPr kumimoji="1" lang="en-US" altLang="ja-JP" sz="1300">
              <a:latin typeface="ＭＳ Ｐゴシック"/>
            </a:rPr>
            <a:t>』</a:t>
          </a:r>
          <a:r>
            <a:rPr kumimoji="1" lang="ja-JP" altLang="en-US" sz="1300">
              <a:latin typeface="ＭＳ Ｐゴシック"/>
            </a:rPr>
            <a:t>の比率が高いことが要因である。</a:t>
          </a:r>
          <a:endParaRPr kumimoji="1" lang="en-US" altLang="ja-JP" sz="1300">
            <a:latin typeface="ＭＳ Ｐゴシック"/>
          </a:endParaRPr>
        </a:p>
        <a:p>
          <a:r>
            <a:rPr kumimoji="1" lang="ja-JP" altLang="en-US" sz="1300">
              <a:latin typeface="ＭＳ Ｐゴシック"/>
            </a:rPr>
            <a:t>　平成２５年度においては、繰出金が増加したものの補助費等が減少したため、前年度と同程度となっている。今後の財政状況の硬直化を防止するため、引き続き行財政改革への取組みを通じ、経常収支比率上昇の抑制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145287</xdr:rowOff>
    </xdr:from>
    <xdr:to>
      <xdr:col>24</xdr:col>
      <xdr:colOff>31750</xdr:colOff>
      <xdr:row>80</xdr:row>
      <xdr:rowOff>145287</xdr:rowOff>
    </xdr:to>
    <xdr:cxnSp macro="">
      <xdr:nvCxnSpPr>
        <xdr:cNvPr id="432" name="直線コネクタ 431"/>
        <xdr:cNvCxnSpPr/>
      </xdr:nvCxnSpPr>
      <xdr:spPr>
        <a:xfrm>
          <a:off x="15671800" y="138612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3"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67563</xdr:rowOff>
    </xdr:from>
    <xdr:to>
      <xdr:col>22</xdr:col>
      <xdr:colOff>565150</xdr:colOff>
      <xdr:row>80</xdr:row>
      <xdr:rowOff>145287</xdr:rowOff>
    </xdr:to>
    <xdr:cxnSp macro="">
      <xdr:nvCxnSpPr>
        <xdr:cNvPr id="435" name="直線コネクタ 434"/>
        <xdr:cNvCxnSpPr/>
      </xdr:nvCxnSpPr>
      <xdr:spPr>
        <a:xfrm>
          <a:off x="14782800" y="137835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7" name="テキスト ボックス 436"/>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83565</xdr:rowOff>
    </xdr:from>
    <xdr:to>
      <xdr:col>21</xdr:col>
      <xdr:colOff>361950</xdr:colOff>
      <xdr:row>80</xdr:row>
      <xdr:rowOff>67563</xdr:rowOff>
    </xdr:to>
    <xdr:cxnSp macro="">
      <xdr:nvCxnSpPr>
        <xdr:cNvPr id="438" name="直線コネクタ 437"/>
        <xdr:cNvCxnSpPr/>
      </xdr:nvCxnSpPr>
      <xdr:spPr>
        <a:xfrm>
          <a:off x="13893800" y="13628115"/>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91964</xdr:rowOff>
    </xdr:from>
    <xdr:ext cx="762000" cy="259045"/>
    <xdr:sp macro="" textlink="">
      <xdr:nvSpPr>
        <xdr:cNvPr id="440" name="テキスト ボックス 439"/>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83565</xdr:rowOff>
    </xdr:from>
    <xdr:to>
      <xdr:col>20</xdr:col>
      <xdr:colOff>158750</xdr:colOff>
      <xdr:row>80</xdr:row>
      <xdr:rowOff>12700</xdr:rowOff>
    </xdr:to>
    <xdr:cxnSp macro="">
      <xdr:nvCxnSpPr>
        <xdr:cNvPr id="441" name="直線コネクタ 440"/>
        <xdr:cNvCxnSpPr/>
      </xdr:nvCxnSpPr>
      <xdr:spPr>
        <a:xfrm flipV="1">
          <a:off x="13004800" y="136281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525</xdr:rowOff>
    </xdr:from>
    <xdr:ext cx="762000" cy="259045"/>
    <xdr:sp macro="" textlink="">
      <xdr:nvSpPr>
        <xdr:cNvPr id="443" name="テキスト ボックス 442"/>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5" name="テキスト ボックス 444"/>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80</xdr:row>
      <xdr:rowOff>94487</xdr:rowOff>
    </xdr:from>
    <xdr:to>
      <xdr:col>24</xdr:col>
      <xdr:colOff>82550</xdr:colOff>
      <xdr:row>81</xdr:row>
      <xdr:rowOff>24637</xdr:rowOff>
    </xdr:to>
    <xdr:sp macro="" textlink="">
      <xdr:nvSpPr>
        <xdr:cNvPr id="451" name="円/楕円 450"/>
        <xdr:cNvSpPr/>
      </xdr:nvSpPr>
      <xdr:spPr>
        <a:xfrm>
          <a:off x="164592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3064</xdr:rowOff>
    </xdr:from>
    <xdr:ext cx="762000" cy="259045"/>
    <xdr:sp macro="" textlink="">
      <xdr:nvSpPr>
        <xdr:cNvPr id="452" name="公債費以外該当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94487</xdr:rowOff>
    </xdr:from>
    <xdr:to>
      <xdr:col>22</xdr:col>
      <xdr:colOff>615950</xdr:colOff>
      <xdr:row>81</xdr:row>
      <xdr:rowOff>24637</xdr:rowOff>
    </xdr:to>
    <xdr:sp macro="" textlink="">
      <xdr:nvSpPr>
        <xdr:cNvPr id="453" name="円/楕円 452"/>
        <xdr:cNvSpPr/>
      </xdr:nvSpPr>
      <xdr:spPr>
        <a:xfrm>
          <a:off x="15621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9414</xdr:rowOff>
    </xdr:from>
    <xdr:ext cx="736600" cy="259045"/>
    <xdr:sp macro="" textlink="">
      <xdr:nvSpPr>
        <xdr:cNvPr id="454" name="テキスト ボックス 453"/>
        <xdr:cNvSpPr txBox="1"/>
      </xdr:nvSpPr>
      <xdr:spPr>
        <a:xfrm>
          <a:off x="15290800" y="1389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16763</xdr:rowOff>
    </xdr:from>
    <xdr:to>
      <xdr:col>21</xdr:col>
      <xdr:colOff>412750</xdr:colOff>
      <xdr:row>80</xdr:row>
      <xdr:rowOff>118363</xdr:rowOff>
    </xdr:to>
    <xdr:sp macro="" textlink="">
      <xdr:nvSpPr>
        <xdr:cNvPr id="455" name="円/楕円 454"/>
        <xdr:cNvSpPr/>
      </xdr:nvSpPr>
      <xdr:spPr>
        <a:xfrm>
          <a:off x="14732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103140</xdr:rowOff>
    </xdr:from>
    <xdr:ext cx="762000" cy="259045"/>
    <xdr:sp macro="" textlink="">
      <xdr:nvSpPr>
        <xdr:cNvPr id="456" name="テキスト ボックス 455"/>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32765</xdr:rowOff>
    </xdr:from>
    <xdr:to>
      <xdr:col>20</xdr:col>
      <xdr:colOff>209550</xdr:colOff>
      <xdr:row>79</xdr:row>
      <xdr:rowOff>134365</xdr:rowOff>
    </xdr:to>
    <xdr:sp macro="" textlink="">
      <xdr:nvSpPr>
        <xdr:cNvPr id="457" name="円/楕円 456"/>
        <xdr:cNvSpPr/>
      </xdr:nvSpPr>
      <xdr:spPr>
        <a:xfrm>
          <a:off x="13843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119142</xdr:rowOff>
    </xdr:from>
    <xdr:ext cx="762000" cy="259045"/>
    <xdr:sp macro="" textlink="">
      <xdr:nvSpPr>
        <xdr:cNvPr id="458" name="テキスト ボックス 457"/>
        <xdr:cNvSpPr txBox="1"/>
      </xdr:nvSpPr>
      <xdr:spPr>
        <a:xfrm>
          <a:off x="13512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133350</xdr:rowOff>
    </xdr:from>
    <xdr:to>
      <xdr:col>19</xdr:col>
      <xdr:colOff>6350</xdr:colOff>
      <xdr:row>80</xdr:row>
      <xdr:rowOff>63500</xdr:rowOff>
    </xdr:to>
    <xdr:sp macro="" textlink="">
      <xdr:nvSpPr>
        <xdr:cNvPr id="459" name="円/楕円 458"/>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48277</xdr:rowOff>
    </xdr:from>
    <xdr:ext cx="762000" cy="259045"/>
    <xdr:sp macro="" textlink="">
      <xdr:nvSpPr>
        <xdr:cNvPr id="460" name="テキスト ボックス 459"/>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宮城県角田市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91153</xdr:rowOff>
    </xdr:from>
    <xdr:to>
      <xdr:col>4</xdr:col>
      <xdr:colOff>1117600</xdr:colOff>
      <xdr:row>16</xdr:row>
      <xdr:rowOff>114552</xdr:rowOff>
    </xdr:to>
    <xdr:cxnSp macro="">
      <xdr:nvCxnSpPr>
        <xdr:cNvPr id="52" name="直線コネクタ 51"/>
        <xdr:cNvCxnSpPr/>
      </xdr:nvCxnSpPr>
      <xdr:spPr bwMode="auto">
        <a:xfrm flipV="1">
          <a:off x="5003800" y="2881978"/>
          <a:ext cx="6477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14556</xdr:rowOff>
    </xdr:from>
    <xdr:to>
      <xdr:col>4</xdr:col>
      <xdr:colOff>469900</xdr:colOff>
      <xdr:row>16</xdr:row>
      <xdr:rowOff>114552</xdr:rowOff>
    </xdr:to>
    <xdr:cxnSp macro="">
      <xdr:nvCxnSpPr>
        <xdr:cNvPr id="55" name="直線コネクタ 54"/>
        <xdr:cNvCxnSpPr/>
      </xdr:nvCxnSpPr>
      <xdr:spPr bwMode="auto">
        <a:xfrm>
          <a:off x="4305300" y="2805381"/>
          <a:ext cx="698500" cy="99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14556</xdr:rowOff>
    </xdr:from>
    <xdr:to>
      <xdr:col>3</xdr:col>
      <xdr:colOff>904875</xdr:colOff>
      <xdr:row>16</xdr:row>
      <xdr:rowOff>44486</xdr:rowOff>
    </xdr:to>
    <xdr:cxnSp macro="">
      <xdr:nvCxnSpPr>
        <xdr:cNvPr id="58" name="直線コネクタ 57"/>
        <xdr:cNvCxnSpPr/>
      </xdr:nvCxnSpPr>
      <xdr:spPr bwMode="auto">
        <a:xfrm flipV="1">
          <a:off x="3606800" y="2805381"/>
          <a:ext cx="698500" cy="29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44486</xdr:rowOff>
    </xdr:from>
    <xdr:to>
      <xdr:col>3</xdr:col>
      <xdr:colOff>206375</xdr:colOff>
      <xdr:row>16</xdr:row>
      <xdr:rowOff>64750</xdr:rowOff>
    </xdr:to>
    <xdr:cxnSp macro="">
      <xdr:nvCxnSpPr>
        <xdr:cNvPr id="61" name="直線コネクタ 60"/>
        <xdr:cNvCxnSpPr/>
      </xdr:nvCxnSpPr>
      <xdr:spPr bwMode="auto">
        <a:xfrm flipV="1">
          <a:off x="2908300" y="2835311"/>
          <a:ext cx="698500" cy="2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133434</xdr:rowOff>
    </xdr:from>
    <xdr:ext cx="762000" cy="259045"/>
    <xdr:sp macro="" textlink="">
      <xdr:nvSpPr>
        <xdr:cNvPr id="65" name="テキスト ボックス 64"/>
        <xdr:cNvSpPr txBox="1"/>
      </xdr:nvSpPr>
      <xdr:spPr>
        <a:xfrm>
          <a:off x="2527300" y="24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40353</xdr:rowOff>
    </xdr:from>
    <xdr:to>
      <xdr:col>5</xdr:col>
      <xdr:colOff>34925</xdr:colOff>
      <xdr:row>16</xdr:row>
      <xdr:rowOff>141953</xdr:rowOff>
    </xdr:to>
    <xdr:sp macro="" textlink="">
      <xdr:nvSpPr>
        <xdr:cNvPr id="71" name="円/楕円 70"/>
        <xdr:cNvSpPr/>
      </xdr:nvSpPr>
      <xdr:spPr bwMode="auto">
        <a:xfrm>
          <a:off x="5600700" y="283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12430</xdr:rowOff>
    </xdr:from>
    <xdr:ext cx="762000" cy="259045"/>
    <xdr:sp macro="" textlink="">
      <xdr:nvSpPr>
        <xdr:cNvPr id="72" name="人口1人当たり決算額の推移該当値テキスト130"/>
        <xdr:cNvSpPr txBox="1"/>
      </xdr:nvSpPr>
      <xdr:spPr>
        <a:xfrm>
          <a:off x="5740400" y="280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84,612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63752</xdr:rowOff>
    </xdr:from>
    <xdr:to>
      <xdr:col>4</xdr:col>
      <xdr:colOff>520700</xdr:colOff>
      <xdr:row>16</xdr:row>
      <xdr:rowOff>165352</xdr:rowOff>
    </xdr:to>
    <xdr:sp macro="" textlink="">
      <xdr:nvSpPr>
        <xdr:cNvPr id="73" name="円/楕円 72"/>
        <xdr:cNvSpPr/>
      </xdr:nvSpPr>
      <xdr:spPr bwMode="auto">
        <a:xfrm>
          <a:off x="4953000" y="285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150129</xdr:rowOff>
    </xdr:from>
    <xdr:ext cx="736600" cy="259045"/>
    <xdr:sp macro="" textlink="">
      <xdr:nvSpPr>
        <xdr:cNvPr id="74" name="テキスト ボックス 73"/>
        <xdr:cNvSpPr txBox="1"/>
      </xdr:nvSpPr>
      <xdr:spPr>
        <a:xfrm>
          <a:off x="4622800" y="2940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83,179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135206</xdr:rowOff>
    </xdr:from>
    <xdr:to>
      <xdr:col>3</xdr:col>
      <xdr:colOff>955675</xdr:colOff>
      <xdr:row>16</xdr:row>
      <xdr:rowOff>65356</xdr:rowOff>
    </xdr:to>
    <xdr:sp macro="" textlink="">
      <xdr:nvSpPr>
        <xdr:cNvPr id="75" name="円/楕円 74"/>
        <xdr:cNvSpPr/>
      </xdr:nvSpPr>
      <xdr:spPr bwMode="auto">
        <a:xfrm>
          <a:off x="4254500" y="275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50133</xdr:rowOff>
    </xdr:from>
    <xdr:ext cx="762000" cy="259045"/>
    <xdr:sp macro="" textlink="">
      <xdr:nvSpPr>
        <xdr:cNvPr id="76" name="テキスト ボックス 75"/>
        <xdr:cNvSpPr txBox="1"/>
      </xdr:nvSpPr>
      <xdr:spPr>
        <a:xfrm>
          <a:off x="3924300" y="284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89,303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165136</xdr:rowOff>
    </xdr:from>
    <xdr:to>
      <xdr:col>3</xdr:col>
      <xdr:colOff>257175</xdr:colOff>
      <xdr:row>16</xdr:row>
      <xdr:rowOff>95286</xdr:rowOff>
    </xdr:to>
    <xdr:sp macro="" textlink="">
      <xdr:nvSpPr>
        <xdr:cNvPr id="77" name="円/楕円 76"/>
        <xdr:cNvSpPr/>
      </xdr:nvSpPr>
      <xdr:spPr bwMode="auto">
        <a:xfrm>
          <a:off x="3556000" y="2784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80063</xdr:rowOff>
    </xdr:from>
    <xdr:ext cx="762000" cy="259045"/>
    <xdr:sp macro="" textlink="">
      <xdr:nvSpPr>
        <xdr:cNvPr id="78" name="テキスト ボックス 77"/>
        <xdr:cNvSpPr txBox="1"/>
      </xdr:nvSpPr>
      <xdr:spPr>
        <a:xfrm>
          <a:off x="3225800" y="287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13950</xdr:rowOff>
    </xdr:from>
    <xdr:to>
      <xdr:col>2</xdr:col>
      <xdr:colOff>692150</xdr:colOff>
      <xdr:row>16</xdr:row>
      <xdr:rowOff>115550</xdr:rowOff>
    </xdr:to>
    <xdr:sp macro="" textlink="">
      <xdr:nvSpPr>
        <xdr:cNvPr id="79" name="円/楕円 78"/>
        <xdr:cNvSpPr/>
      </xdr:nvSpPr>
      <xdr:spPr bwMode="auto">
        <a:xfrm>
          <a:off x="2857500" y="280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100327</xdr:rowOff>
    </xdr:from>
    <xdr:ext cx="762000" cy="259045"/>
    <xdr:sp macro="" textlink="">
      <xdr:nvSpPr>
        <xdr:cNvPr id="80" name="テキスト ボックス 79"/>
        <xdr:cNvSpPr txBox="1"/>
      </xdr:nvSpPr>
      <xdr:spPr>
        <a:xfrm>
          <a:off x="2527300" y="289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104891</xdr:rowOff>
    </xdr:from>
    <xdr:to>
      <xdr:col>4</xdr:col>
      <xdr:colOff>1117600</xdr:colOff>
      <xdr:row>35</xdr:row>
      <xdr:rowOff>316836</xdr:rowOff>
    </xdr:to>
    <xdr:cxnSp macro="">
      <xdr:nvCxnSpPr>
        <xdr:cNvPr id="116" name="直線コネクタ 115"/>
        <xdr:cNvCxnSpPr/>
      </xdr:nvCxnSpPr>
      <xdr:spPr bwMode="auto">
        <a:xfrm>
          <a:off x="5003800" y="6715241"/>
          <a:ext cx="647700" cy="21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104891</xdr:rowOff>
    </xdr:from>
    <xdr:to>
      <xdr:col>4</xdr:col>
      <xdr:colOff>469900</xdr:colOff>
      <xdr:row>35</xdr:row>
      <xdr:rowOff>173961</xdr:rowOff>
    </xdr:to>
    <xdr:cxnSp macro="">
      <xdr:nvCxnSpPr>
        <xdr:cNvPr id="119" name="直線コネクタ 118"/>
        <xdr:cNvCxnSpPr/>
      </xdr:nvCxnSpPr>
      <xdr:spPr bwMode="auto">
        <a:xfrm flipV="1">
          <a:off x="4305300" y="6715241"/>
          <a:ext cx="698500" cy="69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173961</xdr:rowOff>
    </xdr:from>
    <xdr:to>
      <xdr:col>3</xdr:col>
      <xdr:colOff>904875</xdr:colOff>
      <xdr:row>35</xdr:row>
      <xdr:rowOff>277255</xdr:rowOff>
    </xdr:to>
    <xdr:cxnSp macro="">
      <xdr:nvCxnSpPr>
        <xdr:cNvPr id="122" name="直線コネクタ 121"/>
        <xdr:cNvCxnSpPr/>
      </xdr:nvCxnSpPr>
      <xdr:spPr bwMode="auto">
        <a:xfrm flipV="1">
          <a:off x="3606800" y="6784311"/>
          <a:ext cx="698500" cy="103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4" name="テキスト ボックス 123"/>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247341</xdr:rowOff>
    </xdr:from>
    <xdr:to>
      <xdr:col>3</xdr:col>
      <xdr:colOff>206375</xdr:colOff>
      <xdr:row>35</xdr:row>
      <xdr:rowOff>277255</xdr:rowOff>
    </xdr:to>
    <xdr:cxnSp macro="">
      <xdr:nvCxnSpPr>
        <xdr:cNvPr id="125" name="直線コネクタ 124"/>
        <xdr:cNvCxnSpPr/>
      </xdr:nvCxnSpPr>
      <xdr:spPr bwMode="auto">
        <a:xfrm>
          <a:off x="2908300" y="6857691"/>
          <a:ext cx="6985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266036</xdr:rowOff>
    </xdr:from>
    <xdr:to>
      <xdr:col>5</xdr:col>
      <xdr:colOff>34925</xdr:colOff>
      <xdr:row>36</xdr:row>
      <xdr:rowOff>24736</xdr:rowOff>
    </xdr:to>
    <xdr:sp macro="" textlink="">
      <xdr:nvSpPr>
        <xdr:cNvPr id="135" name="円/楕円 134"/>
        <xdr:cNvSpPr/>
      </xdr:nvSpPr>
      <xdr:spPr bwMode="auto">
        <a:xfrm>
          <a:off x="5600700" y="687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238113</xdr:rowOff>
    </xdr:from>
    <xdr:ext cx="762000" cy="259045"/>
    <xdr:sp macro="" textlink="">
      <xdr:nvSpPr>
        <xdr:cNvPr id="136" name="人口1人当たり決算額の推移該当値テキスト445"/>
        <xdr:cNvSpPr txBox="1"/>
      </xdr:nvSpPr>
      <xdr:spPr>
        <a:xfrm>
          <a:off x="5740400" y="684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20,937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54091</xdr:rowOff>
    </xdr:from>
    <xdr:to>
      <xdr:col>4</xdr:col>
      <xdr:colOff>520700</xdr:colOff>
      <xdr:row>35</xdr:row>
      <xdr:rowOff>155691</xdr:rowOff>
    </xdr:to>
    <xdr:sp macro="" textlink="">
      <xdr:nvSpPr>
        <xdr:cNvPr id="137" name="円/楕円 136"/>
        <xdr:cNvSpPr/>
      </xdr:nvSpPr>
      <xdr:spPr bwMode="auto">
        <a:xfrm>
          <a:off x="4953000" y="666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140468</xdr:rowOff>
    </xdr:from>
    <xdr:ext cx="736600" cy="259045"/>
    <xdr:sp macro="" textlink="">
      <xdr:nvSpPr>
        <xdr:cNvPr id="138" name="テキスト ボックス 137"/>
        <xdr:cNvSpPr txBox="1"/>
      </xdr:nvSpPr>
      <xdr:spPr>
        <a:xfrm>
          <a:off x="4622800" y="675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123161</xdr:rowOff>
    </xdr:from>
    <xdr:to>
      <xdr:col>3</xdr:col>
      <xdr:colOff>955675</xdr:colOff>
      <xdr:row>35</xdr:row>
      <xdr:rowOff>224761</xdr:rowOff>
    </xdr:to>
    <xdr:sp macro="" textlink="">
      <xdr:nvSpPr>
        <xdr:cNvPr id="139" name="円/楕円 138"/>
        <xdr:cNvSpPr/>
      </xdr:nvSpPr>
      <xdr:spPr bwMode="auto">
        <a:xfrm>
          <a:off x="4254500" y="6733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209538</xdr:rowOff>
    </xdr:from>
    <xdr:ext cx="762000" cy="259045"/>
    <xdr:sp macro="" textlink="">
      <xdr:nvSpPr>
        <xdr:cNvPr id="140" name="テキスト ボックス 139"/>
        <xdr:cNvSpPr txBox="1"/>
      </xdr:nvSpPr>
      <xdr:spPr>
        <a:xfrm>
          <a:off x="3924300" y="681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226455</xdr:rowOff>
    </xdr:from>
    <xdr:to>
      <xdr:col>3</xdr:col>
      <xdr:colOff>257175</xdr:colOff>
      <xdr:row>35</xdr:row>
      <xdr:rowOff>328055</xdr:rowOff>
    </xdr:to>
    <xdr:sp macro="" textlink="">
      <xdr:nvSpPr>
        <xdr:cNvPr id="141" name="円/楕円 140"/>
        <xdr:cNvSpPr/>
      </xdr:nvSpPr>
      <xdr:spPr bwMode="auto">
        <a:xfrm>
          <a:off x="3556000" y="683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312832</xdr:rowOff>
    </xdr:from>
    <xdr:ext cx="762000" cy="259045"/>
    <xdr:sp macro="" textlink="">
      <xdr:nvSpPr>
        <xdr:cNvPr id="142" name="テキスト ボックス 141"/>
        <xdr:cNvSpPr txBox="1"/>
      </xdr:nvSpPr>
      <xdr:spPr>
        <a:xfrm>
          <a:off x="3225800" y="692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196541</xdr:rowOff>
    </xdr:from>
    <xdr:to>
      <xdr:col>2</xdr:col>
      <xdr:colOff>692150</xdr:colOff>
      <xdr:row>35</xdr:row>
      <xdr:rowOff>298141</xdr:rowOff>
    </xdr:to>
    <xdr:sp macro="" textlink="">
      <xdr:nvSpPr>
        <xdr:cNvPr id="143" name="円/楕円 142"/>
        <xdr:cNvSpPr/>
      </xdr:nvSpPr>
      <xdr:spPr bwMode="auto">
        <a:xfrm>
          <a:off x="2857500" y="680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282918</xdr:rowOff>
    </xdr:from>
    <xdr:ext cx="762000" cy="259045"/>
    <xdr:sp macro="" textlink="">
      <xdr:nvSpPr>
        <xdr:cNvPr id="144" name="テキスト ボックス 143"/>
        <xdr:cNvSpPr txBox="1"/>
      </xdr:nvSpPr>
      <xdr:spPr>
        <a:xfrm>
          <a:off x="2527300" y="68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平成２５年度については、平成２４年度決算剰余金</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2,918</a:t>
          </a:r>
          <a:r>
            <a:rPr kumimoji="1" lang="ja-JP" altLang="en-US" sz="1200">
              <a:latin typeface="ＭＳ ゴシック" pitchFamily="49" charset="-128"/>
              <a:ea typeface="ＭＳ ゴシック" pitchFamily="49" charset="-128"/>
            </a:rPr>
            <a:t>万円を積立て、予算額より市税が増収したことにより基金の取崩しを行わなかったため財政調整基金残高は</a:t>
          </a:r>
          <a:r>
            <a:rPr kumimoji="1" lang="en-US" altLang="ja-JP" sz="1200">
              <a:latin typeface="ＭＳ ゴシック" pitchFamily="49" charset="-128"/>
              <a:ea typeface="ＭＳ ゴシック" pitchFamily="49" charset="-128"/>
            </a:rPr>
            <a:t>2.63</a:t>
          </a:r>
          <a:r>
            <a:rPr kumimoji="1" lang="ja-JP" altLang="en-US" sz="1200">
              <a:latin typeface="ＭＳ ゴシック" pitchFamily="49" charset="-128"/>
              <a:ea typeface="ＭＳ ゴシック" pitchFamily="49" charset="-128"/>
            </a:rPr>
            <a:t>ポイント、実質収支額は</a:t>
          </a:r>
          <a:r>
            <a:rPr kumimoji="1" lang="en-US" altLang="ja-JP" sz="1200">
              <a:latin typeface="ＭＳ ゴシック" pitchFamily="49" charset="-128"/>
              <a:ea typeface="ＭＳ ゴシック" pitchFamily="49" charset="-128"/>
            </a:rPr>
            <a:t>1.50</a:t>
          </a:r>
          <a:r>
            <a:rPr kumimoji="1" lang="ja-JP" altLang="en-US" sz="1200">
              <a:latin typeface="ＭＳ ゴシック" pitchFamily="49" charset="-128"/>
              <a:ea typeface="ＭＳ ゴシック" pitchFamily="49" charset="-128"/>
            </a:rPr>
            <a:t>ポイント上昇した。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平成２６年度以降、学校給食センター整備事業などの多額の一般財源を要する事業が相次いで予定されており、基金残高はこれ以降減少に転じる見込みであるので、今後も基金の適正水準を確保していくため引き続き経費の節減と事業の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地方交付税、災害復旧事業に係る国県支出金の減などにより歳入決算額が減となっているが、災害復旧事業費の減などにより歳出決算額が減となったほか、翌年度に繰り越すべき財源も減となったことで歳入の減分を上回り、実質収支が</a:t>
          </a:r>
          <a:r>
            <a:rPr kumimoji="1" lang="en-US" altLang="ja-JP" sz="1400">
              <a:latin typeface="ＭＳ ゴシック" pitchFamily="49" charset="-128"/>
              <a:ea typeface="ＭＳ ゴシック" pitchFamily="49" charset="-128"/>
            </a:rPr>
            <a:t>124.3</a:t>
          </a:r>
          <a:r>
            <a:rPr kumimoji="1" lang="ja-JP" altLang="en-US" sz="1400">
              <a:latin typeface="ＭＳ ゴシック" pitchFamily="49" charset="-128"/>
              <a:ea typeface="ＭＳ ゴシック" pitchFamily="49" charset="-128"/>
            </a:rPr>
            <a:t>百万円の増となった。その結果標準財政規模比では</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7.21</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その他の会計の連結実質赤字比率についても、全会計で黒字であり、赤字比率の算定には至っていない。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今後も計画的な事業運営を図り、健全な財政運営に努める。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において、角田駅周辺整備事業等に係る市債の償還終了、債務負担行為に基づく支出額（国営かんがい排水事業負担金の終了）の皆減により減少しており、その結果実質公債費比率の分子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は、前年度と比較し</a:t>
          </a:r>
          <a:r>
            <a:rPr kumimoji="1" lang="en-US" altLang="ja-JP" sz="1400">
              <a:latin typeface="ＭＳ ゴシック" pitchFamily="49" charset="-128"/>
              <a:ea typeface="ＭＳ ゴシック" pitchFamily="49" charset="-128"/>
            </a:rPr>
            <a:t>210</a:t>
          </a:r>
          <a:r>
            <a:rPr kumimoji="1" lang="ja-JP" altLang="en-US" sz="1400">
              <a:latin typeface="ＭＳ ゴシック" pitchFamily="49" charset="-128"/>
              <a:ea typeface="ＭＳ ゴシック" pitchFamily="49" charset="-128"/>
            </a:rPr>
            <a:t>百万円減少している。しかし今後、市民センター整備事業充当債や学校給食センター整備事業充当債などの償還が始まると増加することが見込まれるので、財政状況の健全を図るため一層の計画的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において、市民センター整備事業充当債（平成２５年度分）の借入などにより増加しており、その結果将来負担比率の分子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は、前年度と比較し</a:t>
          </a:r>
          <a:r>
            <a:rPr kumimoji="1" lang="en-US" altLang="ja-JP" sz="1400">
              <a:latin typeface="ＭＳ ゴシック" pitchFamily="49" charset="-128"/>
              <a:ea typeface="ＭＳ ゴシック" pitchFamily="49" charset="-128"/>
            </a:rPr>
            <a:t>349</a:t>
          </a:r>
          <a:r>
            <a:rPr kumimoji="1" lang="ja-JP" altLang="en-US" sz="1400">
              <a:latin typeface="ＭＳ ゴシック" pitchFamily="49" charset="-128"/>
              <a:ea typeface="ＭＳ ゴシック" pitchFamily="49" charset="-128"/>
            </a:rPr>
            <a:t>百万円増加している。平成２６年度以降においても、市民センター整備事業充当債（平成２６年度分）、学校給食センター整備事業充当債の借入等によりさらに増加することが見込まれるので、引続き行財政改革への取組みを行い、一層の事業の適正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13124118</v>
      </c>
      <c r="BO4" s="379"/>
      <c r="BP4" s="379"/>
      <c r="BQ4" s="379"/>
      <c r="BR4" s="379"/>
      <c r="BS4" s="379"/>
      <c r="BT4" s="379"/>
      <c r="BU4" s="380"/>
      <c r="BV4" s="378">
        <v>13454128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7.2</v>
      </c>
      <c r="CU4" s="554"/>
      <c r="CV4" s="554"/>
      <c r="CW4" s="554"/>
      <c r="CX4" s="554"/>
      <c r="CY4" s="554"/>
      <c r="CZ4" s="554"/>
      <c r="DA4" s="555"/>
      <c r="DB4" s="553">
        <v>5.7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12481480</v>
      </c>
      <c r="BO5" s="384"/>
      <c r="BP5" s="384"/>
      <c r="BQ5" s="384"/>
      <c r="BR5" s="384"/>
      <c r="BS5" s="384"/>
      <c r="BT5" s="384"/>
      <c r="BU5" s="385"/>
      <c r="BV5" s="383">
        <v>12784811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v>
      </c>
      <c r="CU5" s="354"/>
      <c r="CV5" s="354"/>
      <c r="CW5" s="354"/>
      <c r="CX5" s="354"/>
      <c r="CY5" s="354"/>
      <c r="CZ5" s="354"/>
      <c r="DA5" s="355"/>
      <c r="DB5" s="353">
        <v>93.2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642638</v>
      </c>
      <c r="BO6" s="384"/>
      <c r="BP6" s="384"/>
      <c r="BQ6" s="384"/>
      <c r="BR6" s="384"/>
      <c r="BS6" s="384"/>
      <c r="BT6" s="384"/>
      <c r="BU6" s="385"/>
      <c r="BV6" s="383">
        <v>669317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99.7</v>
      </c>
      <c r="CU6" s="528"/>
      <c r="CV6" s="528"/>
      <c r="CW6" s="528"/>
      <c r="CX6" s="528"/>
      <c r="CY6" s="528"/>
      <c r="CZ6" s="528"/>
      <c r="DA6" s="529"/>
      <c r="DB6" s="527">
        <v>100.5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69204</v>
      </c>
      <c r="BO7" s="384"/>
      <c r="BP7" s="384"/>
      <c r="BQ7" s="384"/>
      <c r="BR7" s="384"/>
      <c r="BS7" s="384"/>
      <c r="BT7" s="384"/>
      <c r="BU7" s="385"/>
      <c r="BV7" s="383">
        <v>220135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7954158</v>
      </c>
      <c r="CU7" s="384"/>
      <c r="CV7" s="384"/>
      <c r="CW7" s="384"/>
      <c r="CX7" s="384"/>
      <c r="CY7" s="384"/>
      <c r="CZ7" s="384"/>
      <c r="DA7" s="385"/>
      <c r="DB7" s="383">
        <v>7867119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573434</v>
      </c>
      <c r="BO8" s="384"/>
      <c r="BP8" s="384"/>
      <c r="BQ8" s="384"/>
      <c r="BR8" s="384"/>
      <c r="BS8" s="384"/>
      <c r="BT8" s="384"/>
      <c r="BU8" s="385"/>
      <c r="BV8" s="383">
        <v>449182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0.46</v>
      </c>
      <c r="CU8" s="491"/>
      <c r="CV8" s="491"/>
      <c r="CW8" s="491"/>
      <c r="CX8" s="491"/>
      <c r="CY8" s="491"/>
      <c r="CZ8" s="491"/>
      <c r="DA8" s="492"/>
      <c r="DB8" s="490">
        <v>0.44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31336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124252</v>
      </c>
      <c r="BO9" s="384"/>
      <c r="BP9" s="384"/>
      <c r="BQ9" s="384"/>
      <c r="BR9" s="384"/>
      <c r="BS9" s="384"/>
      <c r="BT9" s="384"/>
      <c r="BU9" s="385"/>
      <c r="BV9" s="383">
        <v>47439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12.6</v>
      </c>
      <c r="CU9" s="354"/>
      <c r="CV9" s="354"/>
      <c r="CW9" s="354"/>
      <c r="CX9" s="354"/>
      <c r="CY9" s="354"/>
      <c r="CZ9" s="354"/>
      <c r="DA9" s="355"/>
      <c r="DB9" s="353">
        <v>12.9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33199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1426</v>
      </c>
      <c r="BO10" s="384"/>
      <c r="BP10" s="384"/>
      <c r="BQ10" s="384"/>
      <c r="BR10" s="384"/>
      <c r="BS10" s="384"/>
      <c r="BT10" s="384"/>
      <c r="BU10" s="385"/>
      <c r="BV10" s="383">
        <v>579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85</v>
      </c>
      <c r="BO11" s="384"/>
      <c r="BP11" s="384"/>
      <c r="BQ11" s="384"/>
      <c r="BR11" s="384"/>
      <c r="BS11" s="384"/>
      <c r="BT11" s="384"/>
      <c r="BU11" s="385"/>
      <c r="BV11" s="383">
        <v>273</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31066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30917</v>
      </c>
      <c r="S13" s="483"/>
      <c r="T13" s="483"/>
      <c r="U13" s="483"/>
      <c r="V13" s="484"/>
      <c r="W13" s="470" t="s">
        <v>123</v>
      </c>
      <c r="X13" s="396"/>
      <c r="Y13" s="396"/>
      <c r="Z13" s="396"/>
      <c r="AA13" s="396"/>
      <c r="AB13" s="397"/>
      <c r="AC13" s="359">
        <v>1073</v>
      </c>
      <c r="AD13" s="360"/>
      <c r="AE13" s="360"/>
      <c r="AF13" s="360"/>
      <c r="AG13" s="361"/>
      <c r="AH13" s="359">
        <v>1633</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125763</v>
      </c>
      <c r="BO13" s="384"/>
      <c r="BP13" s="384"/>
      <c r="BQ13" s="384"/>
      <c r="BR13" s="384"/>
      <c r="BS13" s="384"/>
      <c r="BT13" s="384"/>
      <c r="BU13" s="385"/>
      <c r="BV13" s="383">
        <v>48291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11.2</v>
      </c>
      <c r="CU13" s="354"/>
      <c r="CV13" s="354"/>
      <c r="CW13" s="354"/>
      <c r="CX13" s="354"/>
      <c r="CY13" s="354"/>
      <c r="CZ13" s="354"/>
      <c r="DA13" s="355"/>
      <c r="DB13" s="353">
        <v>11.4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31364</v>
      </c>
      <c r="S14" s="483"/>
      <c r="T14" s="483"/>
      <c r="U14" s="483"/>
      <c r="V14" s="484"/>
      <c r="W14" s="485"/>
      <c r="X14" s="399"/>
      <c r="Y14" s="399"/>
      <c r="Z14" s="399"/>
      <c r="AA14" s="399"/>
      <c r="AB14" s="400"/>
      <c r="AC14" s="475">
        <v>7.5</v>
      </c>
      <c r="AD14" s="476"/>
      <c r="AE14" s="476"/>
      <c r="AF14" s="476"/>
      <c r="AG14" s="477"/>
      <c r="AH14" s="475">
        <v>9.9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70.900000000000006</v>
      </c>
      <c r="CU14" s="454"/>
      <c r="CV14" s="454"/>
      <c r="CW14" s="454"/>
      <c r="CX14" s="454"/>
      <c r="CY14" s="454"/>
      <c r="CZ14" s="454"/>
      <c r="DA14" s="455"/>
      <c r="DB14" s="486">
        <v>66.8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31213</v>
      </c>
      <c r="S15" s="483"/>
      <c r="T15" s="483"/>
      <c r="U15" s="483"/>
      <c r="V15" s="484"/>
      <c r="W15" s="470" t="s">
        <v>129</v>
      </c>
      <c r="X15" s="396"/>
      <c r="Y15" s="396"/>
      <c r="Z15" s="396"/>
      <c r="AA15" s="396"/>
      <c r="AB15" s="397"/>
      <c r="AC15" s="359">
        <v>5714</v>
      </c>
      <c r="AD15" s="360"/>
      <c r="AE15" s="360"/>
      <c r="AF15" s="360"/>
      <c r="AG15" s="361"/>
      <c r="AH15" s="359">
        <v>6565</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3184126</v>
      </c>
      <c r="BO15" s="379"/>
      <c r="BP15" s="379"/>
      <c r="BQ15" s="379"/>
      <c r="BR15" s="379"/>
      <c r="BS15" s="379"/>
      <c r="BT15" s="379"/>
      <c r="BU15" s="380"/>
      <c r="BV15" s="378">
        <v>2859354</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39.9</v>
      </c>
      <c r="AD16" s="476"/>
      <c r="AE16" s="476"/>
      <c r="AF16" s="476"/>
      <c r="AG16" s="477"/>
      <c r="AH16" s="475">
        <v>39.9</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6505901</v>
      </c>
      <c r="BO16" s="384"/>
      <c r="BP16" s="384"/>
      <c r="BQ16" s="384"/>
      <c r="BR16" s="384"/>
      <c r="BS16" s="384"/>
      <c r="BT16" s="384"/>
      <c r="BU16" s="385"/>
      <c r="BV16" s="383">
        <v>6487846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7540</v>
      </c>
      <c r="AD17" s="360"/>
      <c r="AE17" s="360"/>
      <c r="AF17" s="360"/>
      <c r="AG17" s="361"/>
      <c r="AH17" s="359">
        <v>8242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4097416</v>
      </c>
      <c r="BO17" s="384"/>
      <c r="BP17" s="384"/>
      <c r="BQ17" s="384"/>
      <c r="BR17" s="384"/>
      <c r="BS17" s="384"/>
      <c r="BT17" s="384"/>
      <c r="BU17" s="385"/>
      <c r="BV17" s="383">
        <v>3642534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147.58000000000001</v>
      </c>
      <c r="M18" s="446"/>
      <c r="N18" s="446"/>
      <c r="O18" s="446"/>
      <c r="P18" s="446"/>
      <c r="Q18" s="446"/>
      <c r="R18" s="447"/>
      <c r="S18" s="447"/>
      <c r="T18" s="447"/>
      <c r="U18" s="447"/>
      <c r="V18" s="448"/>
      <c r="W18" s="462"/>
      <c r="X18" s="463"/>
      <c r="Y18" s="463"/>
      <c r="Z18" s="463"/>
      <c r="AA18" s="463"/>
      <c r="AB18" s="471"/>
      <c r="AC18" s="347">
        <v>52.6</v>
      </c>
      <c r="AD18" s="348"/>
      <c r="AE18" s="348"/>
      <c r="AF18" s="348"/>
      <c r="AG18" s="449"/>
      <c r="AH18" s="347">
        <v>50</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7302530</v>
      </c>
      <c r="BO18" s="384"/>
      <c r="BP18" s="384"/>
      <c r="BQ18" s="384"/>
      <c r="BR18" s="384"/>
      <c r="BS18" s="384"/>
      <c r="BT18" s="384"/>
      <c r="BU18" s="385"/>
      <c r="BV18" s="383">
        <v>7633542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212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9366181</v>
      </c>
      <c r="BO19" s="384"/>
      <c r="BP19" s="384"/>
      <c r="BQ19" s="384"/>
      <c r="BR19" s="384"/>
      <c r="BS19" s="384"/>
      <c r="BT19" s="384"/>
      <c r="BU19" s="385"/>
      <c r="BV19" s="383">
        <v>9747651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10082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10829599</v>
      </c>
      <c r="BO23" s="384"/>
      <c r="BP23" s="384"/>
      <c r="BQ23" s="384"/>
      <c r="BR23" s="384"/>
      <c r="BS23" s="384"/>
      <c r="BT23" s="384"/>
      <c r="BU23" s="385"/>
      <c r="BV23" s="383">
        <v>10533682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7552</v>
      </c>
      <c r="R24" s="360"/>
      <c r="S24" s="360"/>
      <c r="T24" s="360"/>
      <c r="U24" s="360"/>
      <c r="V24" s="361"/>
      <c r="W24" s="425"/>
      <c r="X24" s="416"/>
      <c r="Y24" s="417"/>
      <c r="Z24" s="356" t="s">
        <v>153</v>
      </c>
      <c r="AA24" s="357"/>
      <c r="AB24" s="357"/>
      <c r="AC24" s="357"/>
      <c r="AD24" s="357"/>
      <c r="AE24" s="357"/>
      <c r="AF24" s="357"/>
      <c r="AG24" s="358"/>
      <c r="AH24" s="359">
        <v>240</v>
      </c>
      <c r="AI24" s="360"/>
      <c r="AJ24" s="360"/>
      <c r="AK24" s="360"/>
      <c r="AL24" s="361"/>
      <c r="AM24" s="359">
        <v>723840</v>
      </c>
      <c r="AN24" s="360"/>
      <c r="AO24" s="360"/>
      <c r="AP24" s="360"/>
      <c r="AQ24" s="360"/>
      <c r="AR24" s="361"/>
      <c r="AS24" s="359">
        <v>3016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8144857</v>
      </c>
      <c r="BO24" s="384"/>
      <c r="BP24" s="384"/>
      <c r="BQ24" s="384"/>
      <c r="BR24" s="384"/>
      <c r="BS24" s="384"/>
      <c r="BT24" s="384"/>
      <c r="BU24" s="385"/>
      <c r="BV24" s="383">
        <v>7948927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6341</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3888355</v>
      </c>
      <c r="BO25" s="379"/>
      <c r="BP25" s="379"/>
      <c r="BQ25" s="379"/>
      <c r="BR25" s="379"/>
      <c r="BS25" s="379"/>
      <c r="BT25" s="379"/>
      <c r="BU25" s="380"/>
      <c r="BV25" s="378">
        <v>1351644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5524</v>
      </c>
      <c r="R26" s="360"/>
      <c r="S26" s="360"/>
      <c r="T26" s="360"/>
      <c r="U26" s="360"/>
      <c r="V26" s="361"/>
      <c r="W26" s="425"/>
      <c r="X26" s="416"/>
      <c r="Y26" s="417"/>
      <c r="Z26" s="356" t="s">
        <v>159</v>
      </c>
      <c r="AA26" s="436"/>
      <c r="AB26" s="436"/>
      <c r="AC26" s="436"/>
      <c r="AD26" s="436"/>
      <c r="AE26" s="436"/>
      <c r="AF26" s="436"/>
      <c r="AG26" s="437"/>
      <c r="AH26" s="359">
        <v>11</v>
      </c>
      <c r="AI26" s="360"/>
      <c r="AJ26" s="360"/>
      <c r="AK26" s="360"/>
      <c r="AL26" s="361"/>
      <c r="AM26" s="359">
        <v>33275</v>
      </c>
      <c r="AN26" s="360"/>
      <c r="AO26" s="360"/>
      <c r="AP26" s="360"/>
      <c r="AQ26" s="360"/>
      <c r="AR26" s="361"/>
      <c r="AS26" s="359">
        <v>3025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4470</v>
      </c>
      <c r="R27" s="360"/>
      <c r="S27" s="360"/>
      <c r="T27" s="360"/>
      <c r="U27" s="360"/>
      <c r="V27" s="361"/>
      <c r="W27" s="425"/>
      <c r="X27" s="416"/>
      <c r="Y27" s="417"/>
      <c r="Z27" s="356" t="s">
        <v>162</v>
      </c>
      <c r="AA27" s="357"/>
      <c r="AB27" s="357"/>
      <c r="AC27" s="357"/>
      <c r="AD27" s="357"/>
      <c r="AE27" s="357"/>
      <c r="AF27" s="357"/>
      <c r="AG27" s="358"/>
      <c r="AH27" s="359">
        <v>7</v>
      </c>
      <c r="AI27" s="360"/>
      <c r="AJ27" s="360"/>
      <c r="AK27" s="360"/>
      <c r="AL27" s="361"/>
      <c r="AM27" s="359">
        <v>21542</v>
      </c>
      <c r="AN27" s="360"/>
      <c r="AO27" s="360"/>
      <c r="AP27" s="360"/>
      <c r="AQ27" s="360"/>
      <c r="AR27" s="361"/>
      <c r="AS27" s="359">
        <v>3077</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450000</v>
      </c>
      <c r="BO27" s="387"/>
      <c r="BP27" s="387"/>
      <c r="BQ27" s="387"/>
      <c r="BR27" s="387"/>
      <c r="BS27" s="387"/>
      <c r="BT27" s="387"/>
      <c r="BU27" s="388"/>
      <c r="BV27" s="386">
        <v>450000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3760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2160662</v>
      </c>
      <c r="BO28" s="379"/>
      <c r="BP28" s="379"/>
      <c r="BQ28" s="379"/>
      <c r="BR28" s="379"/>
      <c r="BS28" s="379"/>
      <c r="BT28" s="379"/>
      <c r="BU28" s="380"/>
      <c r="BV28" s="378">
        <v>1930054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16</v>
      </c>
      <c r="M29" s="360"/>
      <c r="N29" s="360"/>
      <c r="O29" s="360"/>
      <c r="P29" s="361"/>
      <c r="Q29" s="359">
        <v>3520</v>
      </c>
      <c r="R29" s="360"/>
      <c r="S29" s="360"/>
      <c r="T29" s="360"/>
      <c r="U29" s="360"/>
      <c r="V29" s="361"/>
      <c r="W29" s="425"/>
      <c r="X29" s="416"/>
      <c r="Y29" s="417"/>
      <c r="Z29" s="356" t="s">
        <v>169</v>
      </c>
      <c r="AA29" s="357"/>
      <c r="AB29" s="357"/>
      <c r="AC29" s="357"/>
      <c r="AD29" s="357"/>
      <c r="AE29" s="357"/>
      <c r="AF29" s="357"/>
      <c r="AG29" s="358"/>
      <c r="AH29" s="359">
        <v>247</v>
      </c>
      <c r="AI29" s="360"/>
      <c r="AJ29" s="360"/>
      <c r="AK29" s="360"/>
      <c r="AL29" s="361"/>
      <c r="AM29" s="359">
        <v>745382</v>
      </c>
      <c r="AN29" s="360"/>
      <c r="AO29" s="360"/>
      <c r="AP29" s="360"/>
      <c r="AQ29" s="360"/>
      <c r="AR29" s="361"/>
      <c r="AS29" s="359">
        <v>3018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120529</v>
      </c>
      <c r="BO29" s="384"/>
      <c r="BP29" s="384"/>
      <c r="BQ29" s="384"/>
      <c r="BR29" s="384"/>
      <c r="BS29" s="384"/>
      <c r="BT29" s="384"/>
      <c r="BU29" s="385"/>
      <c r="BV29" s="383">
        <v>120488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95.8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953137</v>
      </c>
      <c r="BO30" s="387"/>
      <c r="BP30" s="387"/>
      <c r="BQ30" s="387"/>
      <c r="BR30" s="387"/>
      <c r="BS30" s="387"/>
      <c r="BT30" s="387"/>
      <c r="BU30" s="388"/>
      <c r="BV30" s="386">
        <v>876259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仙南地域広域行政事務組合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角田市地域振興公社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みやぎ県南中核病院企業団</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角田市農業振興公社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宮城県市町村非常勤消防団員補償報償組合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角田市土地開発公社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宮城県市町村職員退職手当組合</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阿武隈急行株式会社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宮城県市町村自治振興センター</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宮城県後期高齢者医療広域組合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宮城県後期高齢者医療事業会計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90" zoomScaleNormal="9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1" t="s">
        <v>25</v>
      </c>
      <c r="F41" s="1181"/>
      <c r="G41" s="1181"/>
      <c r="H41" s="1182"/>
      <c r="I41" s="82">
        <v>10696</v>
      </c>
      <c r="J41" s="83">
        <v>10508</v>
      </c>
      <c r="K41" s="83">
        <v>10575</v>
      </c>
      <c r="L41" s="83">
        <v>10534</v>
      </c>
      <c r="M41" s="84">
        <v>10830</v>
      </c>
    </row>
    <row r="42" spans="2:13" ht="27.75" customHeight="1">
      <c r="B42" s="1169"/>
      <c r="C42" s="1170"/>
      <c r="D42" s="85"/>
      <c r="E42" s="1173" t="s">
        <v>26</v>
      </c>
      <c r="F42" s="1173"/>
      <c r="G42" s="1173"/>
      <c r="H42" s="1174"/>
      <c r="I42" s="86">
        <v>316</v>
      </c>
      <c r="J42" s="87">
        <v>211</v>
      </c>
      <c r="K42" s="87">
        <v>105</v>
      </c>
      <c r="L42" s="87" t="s">
        <v>474</v>
      </c>
      <c r="M42" s="88" t="s">
        <v>474</v>
      </c>
    </row>
    <row r="43" spans="2:13" ht="27.75" customHeight="1">
      <c r="B43" s="1169"/>
      <c r="C43" s="1170"/>
      <c r="D43" s="85"/>
      <c r="E43" s="1173" t="s">
        <v>27</v>
      </c>
      <c r="F43" s="1173"/>
      <c r="G43" s="1173"/>
      <c r="H43" s="1174"/>
      <c r="I43" s="86">
        <v>9835</v>
      </c>
      <c r="J43" s="87">
        <v>9641</v>
      </c>
      <c r="K43" s="87">
        <v>9127</v>
      </c>
      <c r="L43" s="87">
        <v>9340</v>
      </c>
      <c r="M43" s="88">
        <v>9661</v>
      </c>
    </row>
    <row r="44" spans="2:13" ht="27.75" customHeight="1">
      <c r="B44" s="1169"/>
      <c r="C44" s="1170"/>
      <c r="D44" s="85"/>
      <c r="E44" s="1173" t="s">
        <v>28</v>
      </c>
      <c r="F44" s="1173"/>
      <c r="G44" s="1173"/>
      <c r="H44" s="1174"/>
      <c r="I44" s="86">
        <v>1718</v>
      </c>
      <c r="J44" s="87">
        <v>1688</v>
      </c>
      <c r="K44" s="87">
        <v>1756</v>
      </c>
      <c r="L44" s="87">
        <v>1897</v>
      </c>
      <c r="M44" s="88">
        <v>1951</v>
      </c>
    </row>
    <row r="45" spans="2:13" ht="27.75" customHeight="1">
      <c r="B45" s="1169"/>
      <c r="C45" s="1170"/>
      <c r="D45" s="85"/>
      <c r="E45" s="1173" t="s">
        <v>29</v>
      </c>
      <c r="F45" s="1173"/>
      <c r="G45" s="1173"/>
      <c r="H45" s="1174"/>
      <c r="I45" s="86">
        <v>2441</v>
      </c>
      <c r="J45" s="87">
        <v>2505</v>
      </c>
      <c r="K45" s="87">
        <v>2450</v>
      </c>
      <c r="L45" s="87">
        <v>2436</v>
      </c>
      <c r="M45" s="88">
        <v>2418</v>
      </c>
    </row>
    <row r="46" spans="2:13" ht="27.75" customHeight="1">
      <c r="B46" s="1169"/>
      <c r="C46" s="1170"/>
      <c r="D46" s="85"/>
      <c r="E46" s="1173" t="s">
        <v>30</v>
      </c>
      <c r="F46" s="1173"/>
      <c r="G46" s="1173"/>
      <c r="H46" s="1174"/>
      <c r="I46" s="86">
        <v>14</v>
      </c>
      <c r="J46" s="87" t="s">
        <v>474</v>
      </c>
      <c r="K46" s="87" t="s">
        <v>474</v>
      </c>
      <c r="L46" s="87" t="s">
        <v>474</v>
      </c>
      <c r="M46" s="88" t="s">
        <v>474</v>
      </c>
    </row>
    <row r="47" spans="2:13" ht="27.75" customHeight="1">
      <c r="B47" s="1169"/>
      <c r="C47" s="1170"/>
      <c r="D47" s="85"/>
      <c r="E47" s="1173" t="s">
        <v>31</v>
      </c>
      <c r="F47" s="1173"/>
      <c r="G47" s="1173"/>
      <c r="H47" s="1174"/>
      <c r="I47" s="86" t="s">
        <v>474</v>
      </c>
      <c r="J47" s="87" t="s">
        <v>474</v>
      </c>
      <c r="K47" s="87" t="s">
        <v>474</v>
      </c>
      <c r="L47" s="87" t="s">
        <v>474</v>
      </c>
      <c r="M47" s="88" t="s">
        <v>474</v>
      </c>
    </row>
    <row r="48" spans="2:13" ht="27.75" customHeight="1">
      <c r="B48" s="1171"/>
      <c r="C48" s="1172"/>
      <c r="D48" s="85"/>
      <c r="E48" s="1173" t="s">
        <v>32</v>
      </c>
      <c r="F48" s="1173"/>
      <c r="G48" s="1173"/>
      <c r="H48" s="1174"/>
      <c r="I48" s="86" t="s">
        <v>474</v>
      </c>
      <c r="J48" s="87" t="s">
        <v>474</v>
      </c>
      <c r="K48" s="87" t="s">
        <v>474</v>
      </c>
      <c r="L48" s="87" t="s">
        <v>474</v>
      </c>
      <c r="M48" s="88" t="s">
        <v>474</v>
      </c>
    </row>
    <row r="49" spans="2:13" ht="27.75" customHeight="1">
      <c r="B49" s="1167" t="s">
        <v>33</v>
      </c>
      <c r="C49" s="1168"/>
      <c r="D49" s="89"/>
      <c r="E49" s="1173" t="s">
        <v>34</v>
      </c>
      <c r="F49" s="1173"/>
      <c r="G49" s="1173"/>
      <c r="H49" s="1174"/>
      <c r="I49" s="86">
        <v>2455</v>
      </c>
      <c r="J49" s="87">
        <v>2666</v>
      </c>
      <c r="K49" s="87">
        <v>2861</v>
      </c>
      <c r="L49" s="87">
        <v>3365</v>
      </c>
      <c r="M49" s="88">
        <v>3742</v>
      </c>
    </row>
    <row r="50" spans="2:13" ht="27.75" customHeight="1">
      <c r="B50" s="1169"/>
      <c r="C50" s="1170"/>
      <c r="D50" s="85"/>
      <c r="E50" s="1173" t="s">
        <v>35</v>
      </c>
      <c r="F50" s="1173"/>
      <c r="G50" s="1173"/>
      <c r="H50" s="1174"/>
      <c r="I50" s="86">
        <v>3137</v>
      </c>
      <c r="J50" s="87">
        <v>3039</v>
      </c>
      <c r="K50" s="87">
        <v>2508</v>
      </c>
      <c r="L50" s="87">
        <v>2181</v>
      </c>
      <c r="M50" s="88">
        <v>1985</v>
      </c>
    </row>
    <row r="51" spans="2:13" ht="27.75" customHeight="1">
      <c r="B51" s="1171"/>
      <c r="C51" s="1172"/>
      <c r="D51" s="85"/>
      <c r="E51" s="1173" t="s">
        <v>36</v>
      </c>
      <c r="F51" s="1173"/>
      <c r="G51" s="1173"/>
      <c r="H51" s="1174"/>
      <c r="I51" s="86">
        <v>13856</v>
      </c>
      <c r="J51" s="87">
        <v>14108</v>
      </c>
      <c r="K51" s="87">
        <v>14029</v>
      </c>
      <c r="L51" s="87">
        <v>14121</v>
      </c>
      <c r="M51" s="88">
        <v>14245</v>
      </c>
    </row>
    <row r="52" spans="2:13" ht="27.75" customHeight="1" thickBot="1">
      <c r="B52" s="1175" t="s">
        <v>37</v>
      </c>
      <c r="C52" s="1176"/>
      <c r="D52" s="90"/>
      <c r="E52" s="1177" t="s">
        <v>38</v>
      </c>
      <c r="F52" s="1177"/>
      <c r="G52" s="1177"/>
      <c r="H52" s="1178"/>
      <c r="I52" s="91">
        <v>5573</v>
      </c>
      <c r="J52" s="92">
        <v>4741</v>
      </c>
      <c r="K52" s="92">
        <v>4615</v>
      </c>
      <c r="L52" s="92">
        <v>4540</v>
      </c>
      <c r="M52" s="93">
        <v>4889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33855</v>
      </c>
      <c r="E3" s="116"/>
      <c r="F3" s="117">
        <v>79008</v>
      </c>
      <c r="G3" s="118"/>
      <c r="H3" s="119"/>
    </row>
    <row r="4" spans="1:8">
      <c r="A4" s="120"/>
      <c r="B4" s="121"/>
      <c r="C4" s="122"/>
      <c r="D4" s="123">
        <v>26006</v>
      </c>
      <c r="E4" s="124"/>
      <c r="F4" s="125">
        <v>46014</v>
      </c>
      <c r="G4" s="126"/>
      <c r="H4" s="127"/>
    </row>
    <row r="5" spans="1:8">
      <c r="A5" s="108" t="s">
        <v>508</v>
      </c>
      <c r="B5" s="113"/>
      <c r="C5" s="114"/>
      <c r="D5" s="115">
        <v>59476</v>
      </c>
      <c r="E5" s="116"/>
      <c r="F5" s="117">
        <v>86381</v>
      </c>
      <c r="G5" s="118"/>
      <c r="H5" s="119"/>
    </row>
    <row r="6" spans="1:8">
      <c r="A6" s="120"/>
      <c r="B6" s="121"/>
      <c r="C6" s="122"/>
      <c r="D6" s="123">
        <v>30091</v>
      </c>
      <c r="E6" s="124"/>
      <c r="F6" s="125">
        <v>41242</v>
      </c>
      <c r="G6" s="126"/>
      <c r="H6" s="127"/>
    </row>
    <row r="7" spans="1:8">
      <c r="A7" s="108" t="s">
        <v>509</v>
      </c>
      <c r="B7" s="113"/>
      <c r="C7" s="114"/>
      <c r="D7" s="115">
        <v>46705</v>
      </c>
      <c r="E7" s="116"/>
      <c r="F7" s="117">
        <v>67088</v>
      </c>
      <c r="G7" s="118"/>
      <c r="H7" s="119"/>
    </row>
    <row r="8" spans="1:8">
      <c r="A8" s="120"/>
      <c r="B8" s="121"/>
      <c r="C8" s="122"/>
      <c r="D8" s="123">
        <v>24458</v>
      </c>
      <c r="E8" s="124"/>
      <c r="F8" s="125">
        <v>37146</v>
      </c>
      <c r="G8" s="126"/>
      <c r="H8" s="127"/>
    </row>
    <row r="9" spans="1:8">
      <c r="A9" s="108" t="s">
        <v>510</v>
      </c>
      <c r="B9" s="113"/>
      <c r="C9" s="114"/>
      <c r="D9" s="115">
        <v>34383</v>
      </c>
      <c r="E9" s="116"/>
      <c r="F9" s="117">
        <v>70489</v>
      </c>
      <c r="G9" s="118"/>
      <c r="H9" s="119"/>
    </row>
    <row r="10" spans="1:8">
      <c r="A10" s="120"/>
      <c r="B10" s="121"/>
      <c r="C10" s="122"/>
      <c r="D10" s="123">
        <v>19417</v>
      </c>
      <c r="E10" s="124"/>
      <c r="F10" s="125">
        <v>37817</v>
      </c>
      <c r="G10" s="126"/>
      <c r="H10" s="127"/>
    </row>
    <row r="11" spans="1:8">
      <c r="A11" s="108" t="s">
        <v>511</v>
      </c>
      <c r="B11" s="113"/>
      <c r="C11" s="114"/>
      <c r="D11" s="115">
        <v>61770</v>
      </c>
      <c r="E11" s="116"/>
      <c r="F11" s="117">
        <v>84389</v>
      </c>
      <c r="G11" s="118"/>
      <c r="H11" s="119"/>
    </row>
    <row r="12" spans="1:8">
      <c r="A12" s="120"/>
      <c r="B12" s="121"/>
      <c r="C12" s="128"/>
      <c r="D12" s="123">
        <v>37752</v>
      </c>
      <c r="E12" s="124"/>
      <c r="F12" s="125">
        <v>44339</v>
      </c>
      <c r="G12" s="126"/>
      <c r="H12" s="127"/>
    </row>
    <row r="13" spans="1:8">
      <c r="A13" s="108"/>
      <c r="B13" s="113"/>
      <c r="C13" s="129"/>
      <c r="D13" s="130">
        <v>47238</v>
      </c>
      <c r="E13" s="131"/>
      <c r="F13" s="132">
        <v>77471</v>
      </c>
      <c r="G13" s="133"/>
      <c r="H13" s="119"/>
    </row>
    <row r="14" spans="1:8">
      <c r="A14" s="120"/>
      <c r="B14" s="121"/>
      <c r="C14" s="122"/>
      <c r="D14" s="123">
        <v>27545</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2.87</v>
      </c>
      <c r="C19" s="134">
        <f>ROUND(VALUE(SUBSTITUTE(実質収支比率等に係る経年分析!G$48,"▲","-")),2)</f>
        <v>5.69</v>
      </c>
      <c r="D19" s="134">
        <f>ROUND(VALUE(SUBSTITUTE(実質収支比率等に係る経年分析!H$48,"▲","-")),2)</f>
        <v>5.09</v>
      </c>
      <c r="E19" s="134">
        <f>ROUND(VALUE(SUBSTITUTE(実質収支比率等に係る経年分析!I$48,"▲","-")),2)</f>
        <v>5.71</v>
      </c>
      <c r="F19" s="134">
        <f>ROUND(VALUE(SUBSTITUTE(実質収支比率等に係る経年分析!J$48,"▲","-")),2)</f>
        <v>7.21</v>
      </c>
    </row>
    <row r="20" spans="1:11">
      <c r="A20" s="134" t="s">
        <v>43</v>
      </c>
      <c r="B20" s="134">
        <f>ROUND(VALUE(SUBSTITUTE(実質収支比率等に係る経年分析!F$47,"▲","-")),2)</f>
        <v>20.27</v>
      </c>
      <c r="C20" s="134">
        <f>ROUND(VALUE(SUBSTITUTE(実質収支比率等に係る経年分析!G$47,"▲","-")),2)</f>
        <v>20.98</v>
      </c>
      <c r="D20" s="134">
        <f>ROUND(VALUE(SUBSTITUTE(実質収支比率等に係る経年分析!H$47,"▲","-")),2)</f>
        <v>21.9</v>
      </c>
      <c r="E20" s="134">
        <f>ROUND(VALUE(SUBSTITUTE(実質収支比率等に係る経年分析!I$47,"▲","-")),2)</f>
        <v>24.53</v>
      </c>
      <c r="F20" s="134">
        <f>ROUND(VALUE(SUBSTITUTE(実質収支比率等に係る経年分析!J$47,"▲","-")),2)</f>
        <v>27.16</v>
      </c>
    </row>
    <row r="21" spans="1:11">
      <c r="A21" s="134" t="s">
        <v>44</v>
      </c>
      <c r="B21" s="134">
        <f>IF(ISNUMBER(VALUE(SUBSTITUTE(実質収支比率等に係る経年分析!F$49,"▲","-"))),ROUND(VALUE(SUBSTITUTE(実質収支比率等に係る経年分析!F$49,"▲","-")),2),NA())</f>
        <v>-1.06</v>
      </c>
      <c r="C21" s="134">
        <f>IF(ISNUMBER(VALUE(SUBSTITUTE(実質収支比率等に係る経年分析!G$49,"▲","-"))),ROUND(VALUE(SUBSTITUTE(実質収支比率等に係る経年分析!G$49,"▲","-")),2),NA())</f>
        <v>3.03</v>
      </c>
      <c r="D21" s="134">
        <f>IF(ISNUMBER(VALUE(SUBSTITUTE(実質収支比率等に係る経年分析!H$49,"▲","-"))),ROUND(VALUE(SUBSTITUTE(実質収支比率等に係る経年分析!H$49,"▲","-")),2),NA())</f>
        <v>-2.96</v>
      </c>
      <c r="E21" s="134">
        <f>IF(ISNUMBER(VALUE(SUBSTITUTE(実質収支比率等に係る経年分析!I$49,"▲","-"))),ROUND(VALUE(SUBSTITUTE(実質収支比率等に係る経年分析!I$49,"▲","-")),2),NA())</f>
        <v>0.61</v>
      </c>
      <c r="F21" s="134">
        <f>IF(ISNUMBER(VALUE(SUBSTITUTE(実質収支比率等に係る経年分析!J$49,"▲","-"))),ROUND(VALUE(SUBSTITUTE(実質収支比率等に係る経年分析!J$49,"▲","-")),2),NA())</f>
        <v>1.58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0.56999999999999995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9.89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1263</v>
      </c>
      <c r="E42" s="136"/>
      <c r="F42" s="136"/>
      <c r="G42" s="136">
        <f>'実質公債費比率（分子）の構造'!L$52</f>
        <v>1255</v>
      </c>
      <c r="H42" s="136"/>
      <c r="I42" s="136"/>
      <c r="J42" s="136">
        <f>'実質公債費比率（分子）の構造'!M$52</f>
        <v>1200</v>
      </c>
      <c r="K42" s="136"/>
      <c r="L42" s="136"/>
      <c r="M42" s="136">
        <f>'実質公債費比率（分子）の構造'!N$52</f>
        <v>1217</v>
      </c>
      <c r="N42" s="136"/>
      <c r="O42" s="136"/>
      <c r="P42" s="136">
        <f>'実質公債費比率（分子）の構造'!O$52</f>
        <v>1229</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107</v>
      </c>
      <c r="C44" s="136"/>
      <c r="D44" s="136"/>
      <c r="E44" s="136">
        <f>'実質公債費比率（分子）の構造'!L$50</f>
        <v>107</v>
      </c>
      <c r="F44" s="136"/>
      <c r="G44" s="136"/>
      <c r="H44" s="136">
        <f>'実質公債費比率（分子）の構造'!M$50</f>
        <v>107</v>
      </c>
      <c r="I44" s="136"/>
      <c r="J44" s="136"/>
      <c r="K44" s="136">
        <f>'実質公債費比率（分子）の構造'!N$50</f>
        <v>106</v>
      </c>
      <c r="L44" s="136"/>
      <c r="M44" s="136"/>
      <c r="N44" s="136">
        <f>'実質公債費比率（分子）の構造'!O$50</f>
        <v>0</v>
      </c>
      <c r="O44" s="136"/>
      <c r="P44" s="136"/>
    </row>
    <row r="45" spans="1:16">
      <c r="A45" s="136" t="s">
        <v>54</v>
      </c>
      <c r="B45" s="136">
        <f>'実質公債費比率（分子）の構造'!K$49</f>
        <v>139</v>
      </c>
      <c r="C45" s="136"/>
      <c r="D45" s="136"/>
      <c r="E45" s="136">
        <f>'実質公債費比率（分子）の構造'!L$49</f>
        <v>140</v>
      </c>
      <c r="F45" s="136"/>
      <c r="G45" s="136"/>
      <c r="H45" s="136">
        <f>'実質公債費比率（分子）の構造'!M$49</f>
        <v>149</v>
      </c>
      <c r="I45" s="136"/>
      <c r="J45" s="136"/>
      <c r="K45" s="136">
        <f>'実質公債費比率（分子）の構造'!N$49</f>
        <v>157</v>
      </c>
      <c r="L45" s="136"/>
      <c r="M45" s="136"/>
      <c r="N45" s="136">
        <f>'実質公債費比率（分子）の構造'!O$49</f>
        <v>126</v>
      </c>
      <c r="O45" s="136"/>
      <c r="P45" s="136"/>
    </row>
    <row r="46" spans="1:16">
      <c r="A46" s="136" t="s">
        <v>55</v>
      </c>
      <c r="B46" s="136">
        <f>'実質公債費比率（分子）の構造'!K$48</f>
        <v>440</v>
      </c>
      <c r="C46" s="136"/>
      <c r="D46" s="136"/>
      <c r="E46" s="136">
        <f>'実質公債費比率（分子）の構造'!L$48</f>
        <v>449</v>
      </c>
      <c r="F46" s="136"/>
      <c r="G46" s="136"/>
      <c r="H46" s="136">
        <f>'実質公債費比率（分子）の構造'!M$48</f>
        <v>477</v>
      </c>
      <c r="I46" s="136"/>
      <c r="J46" s="136"/>
      <c r="K46" s="136">
        <f>'実質公債費比率（分子）の構造'!N$48</f>
        <v>539</v>
      </c>
      <c r="L46" s="136"/>
      <c r="M46" s="136"/>
      <c r="N46" s="136">
        <f>'実質公債費比率（分子）の構造'!O$48</f>
        <v>549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1316</v>
      </c>
      <c r="C49" s="136"/>
      <c r="D49" s="136"/>
      <c r="E49" s="136">
        <f>'実質公債費比率（分子）の構造'!L$45</f>
        <v>1261</v>
      </c>
      <c r="F49" s="136"/>
      <c r="G49" s="136"/>
      <c r="H49" s="136">
        <f>'実質公債費比率（分子）の構造'!M$45</f>
        <v>1266</v>
      </c>
      <c r="I49" s="136"/>
      <c r="J49" s="136"/>
      <c r="K49" s="136">
        <f>'実質公債費比率（分子）の構造'!N$45</f>
        <v>1275</v>
      </c>
      <c r="L49" s="136"/>
      <c r="M49" s="136"/>
      <c r="N49" s="136">
        <f>'実質公債費比率（分子）の構造'!O$45</f>
        <v>1204</v>
      </c>
      <c r="O49" s="136"/>
      <c r="P49" s="136"/>
    </row>
    <row r="50" spans="1:16">
      <c r="A50" s="136" t="s">
        <v>59</v>
      </c>
      <c r="B50" s="136" t="e">
        <f>NA()</f>
        <v>#N/A</v>
      </c>
      <c r="C50" s="136">
        <f>IF(ISNUMBER('実質公債費比率（分子）の構造'!K$53),'実質公債費比率（分子）の構造'!K$53,NA())</f>
        <v>739</v>
      </c>
      <c r="D50" s="136" t="e">
        <f>NA()</f>
        <v>#N/A</v>
      </c>
      <c r="E50" s="136" t="e">
        <f>NA()</f>
        <v>#N/A</v>
      </c>
      <c r="F50" s="136">
        <f>IF(ISNUMBER('実質公債費比率（分子）の構造'!L$53),'実質公債費比率（分子）の構造'!L$53,NA())</f>
        <v>702</v>
      </c>
      <c r="G50" s="136" t="e">
        <f>NA()</f>
        <v>#N/A</v>
      </c>
      <c r="H50" s="136" t="e">
        <f>NA()</f>
        <v>#N/A</v>
      </c>
      <c r="I50" s="136">
        <f>IF(ISNUMBER('実質公債費比率（分子）の構造'!M$53),'実質公債費比率（分子）の構造'!M$53,NA())</f>
        <v>799</v>
      </c>
      <c r="J50" s="136" t="e">
        <f>NA()</f>
        <v>#N/A</v>
      </c>
      <c r="K50" s="136" t="e">
        <f>NA()</f>
        <v>#N/A</v>
      </c>
      <c r="L50" s="136">
        <f>IF(ISNUMBER('実質公債費比率（分子）の構造'!N$53),'実質公債費比率（分子）の構造'!N$53,NA())</f>
        <v>860</v>
      </c>
      <c r="M50" s="136" t="e">
        <f>NA()</f>
        <v>#N/A</v>
      </c>
      <c r="N50" s="136" t="e">
        <f>NA()</f>
        <v>#N/A</v>
      </c>
      <c r="O50" s="136">
        <f>IF(ISNUMBER('実質公債費比率（分子）の構造'!O$53),'実質公債費比率（分子）の構造'!O$53,NA())</f>
        <v>650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13856</v>
      </c>
      <c r="E56" s="135"/>
      <c r="F56" s="135"/>
      <c r="G56" s="135">
        <f>'将来負担比率（分子）の構造'!J$51</f>
        <v>14108</v>
      </c>
      <c r="H56" s="135"/>
      <c r="I56" s="135"/>
      <c r="J56" s="135">
        <f>'将来負担比率（分子）の構造'!K$51</f>
        <v>14029</v>
      </c>
      <c r="K56" s="135"/>
      <c r="L56" s="135"/>
      <c r="M56" s="135">
        <f>'将来負担比率（分子）の構造'!L$51</f>
        <v>14121</v>
      </c>
      <c r="N56" s="135"/>
      <c r="O56" s="135"/>
      <c r="P56" s="135">
        <f>'将来負担比率（分子）の構造'!M$51</f>
        <v>14245</v>
      </c>
    </row>
    <row r="57" spans="1:16">
      <c r="A57" s="135" t="s">
        <v>35</v>
      </c>
      <c r="B57" s="135"/>
      <c r="C57" s="135"/>
      <c r="D57" s="135">
        <f>'将来負担比率（分子）の構造'!I$50</f>
        <v>3137</v>
      </c>
      <c r="E57" s="135"/>
      <c r="F57" s="135"/>
      <c r="G57" s="135">
        <f>'将来負担比率（分子）の構造'!J$50</f>
        <v>3039</v>
      </c>
      <c r="H57" s="135"/>
      <c r="I57" s="135"/>
      <c r="J57" s="135">
        <f>'将来負担比率（分子）の構造'!K$50</f>
        <v>2508</v>
      </c>
      <c r="K57" s="135"/>
      <c r="L57" s="135"/>
      <c r="M57" s="135">
        <f>'将来負担比率（分子）の構造'!L$50</f>
        <v>2181</v>
      </c>
      <c r="N57" s="135"/>
      <c r="O57" s="135"/>
      <c r="P57" s="135">
        <f>'将来負担比率（分子）の構造'!M$50</f>
        <v>1985</v>
      </c>
    </row>
    <row r="58" spans="1:16">
      <c r="A58" s="135" t="s">
        <v>34</v>
      </c>
      <c r="B58" s="135"/>
      <c r="C58" s="135"/>
      <c r="D58" s="135">
        <f>'将来負担比率（分子）の構造'!I$49</f>
        <v>2455</v>
      </c>
      <c r="E58" s="135"/>
      <c r="F58" s="135"/>
      <c r="G58" s="135">
        <f>'将来負担比率（分子）の構造'!J$49</f>
        <v>2666</v>
      </c>
      <c r="H58" s="135"/>
      <c r="I58" s="135"/>
      <c r="J58" s="135">
        <f>'将来負担比率（分子）の構造'!K$49</f>
        <v>2861</v>
      </c>
      <c r="K58" s="135"/>
      <c r="L58" s="135"/>
      <c r="M58" s="135">
        <f>'将来負担比率（分子）の構造'!L$49</f>
        <v>3365</v>
      </c>
      <c r="N58" s="135"/>
      <c r="O58" s="135"/>
      <c r="P58" s="135">
        <f>'将来負担比率（分子）の構造'!M$49</f>
        <v>3742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2441</v>
      </c>
      <c r="C62" s="135"/>
      <c r="D62" s="135"/>
      <c r="E62" s="135">
        <f>'将来負担比率（分子）の構造'!J$45</f>
        <v>2505</v>
      </c>
      <c r="F62" s="135"/>
      <c r="G62" s="135"/>
      <c r="H62" s="135">
        <f>'将来負担比率（分子）の構造'!K$45</f>
        <v>2450</v>
      </c>
      <c r="I62" s="135"/>
      <c r="J62" s="135"/>
      <c r="K62" s="135">
        <f>'将来負担比率（分子）の構造'!L$45</f>
        <v>2436</v>
      </c>
      <c r="L62" s="135"/>
      <c r="M62" s="135"/>
      <c r="N62" s="135">
        <f>'将来負担比率（分子）の構造'!M$45</f>
        <v>2418</v>
      </c>
      <c r="O62" s="135"/>
      <c r="P62" s="135"/>
    </row>
    <row r="63" spans="1:16">
      <c r="A63" s="135" t="s">
        <v>28</v>
      </c>
      <c r="B63" s="135">
        <f>'将来負担比率（分子）の構造'!I$44</f>
        <v>1718</v>
      </c>
      <c r="C63" s="135"/>
      <c r="D63" s="135"/>
      <c r="E63" s="135">
        <f>'将来負担比率（分子）の構造'!J$44</f>
        <v>1688</v>
      </c>
      <c r="F63" s="135"/>
      <c r="G63" s="135"/>
      <c r="H63" s="135">
        <f>'将来負担比率（分子）の構造'!K$44</f>
        <v>1756</v>
      </c>
      <c r="I63" s="135"/>
      <c r="J63" s="135"/>
      <c r="K63" s="135">
        <f>'将来負担比率（分子）の構造'!L$44</f>
        <v>1897</v>
      </c>
      <c r="L63" s="135"/>
      <c r="M63" s="135"/>
      <c r="N63" s="135">
        <f>'将来負担比率（分子）の構造'!M$44</f>
        <v>1951</v>
      </c>
      <c r="O63" s="135"/>
      <c r="P63" s="135"/>
    </row>
    <row r="64" spans="1:16">
      <c r="A64" s="135" t="s">
        <v>27</v>
      </c>
      <c r="B64" s="135">
        <f>'将来負担比率（分子）の構造'!I$43</f>
        <v>9835</v>
      </c>
      <c r="C64" s="135"/>
      <c r="D64" s="135"/>
      <c r="E64" s="135">
        <f>'将来負担比率（分子）の構造'!J$43</f>
        <v>9641</v>
      </c>
      <c r="F64" s="135"/>
      <c r="G64" s="135"/>
      <c r="H64" s="135">
        <f>'将来負担比率（分子）の構造'!K$43</f>
        <v>9127</v>
      </c>
      <c r="I64" s="135"/>
      <c r="J64" s="135"/>
      <c r="K64" s="135">
        <f>'将来負担比率（分子）の構造'!L$43</f>
        <v>9340</v>
      </c>
      <c r="L64" s="135"/>
      <c r="M64" s="135"/>
      <c r="N64" s="135">
        <f>'将来負担比率（分子）の構造'!M$43</f>
        <v>9661</v>
      </c>
      <c r="O64" s="135"/>
      <c r="P64" s="135"/>
    </row>
    <row r="65" spans="1:16">
      <c r="A65" s="135" t="s">
        <v>26</v>
      </c>
      <c r="B65" s="135">
        <f>'将来負担比率（分子）の構造'!I$42</f>
        <v>316</v>
      </c>
      <c r="C65" s="135"/>
      <c r="D65" s="135"/>
      <c r="E65" s="135">
        <f>'将来負担比率（分子）の構造'!J$42</f>
        <v>211</v>
      </c>
      <c r="F65" s="135"/>
      <c r="G65" s="135"/>
      <c r="H65" s="135">
        <f>'将来負担比率（分子）の構造'!K$42</f>
        <v>105</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10696</v>
      </c>
      <c r="C66" s="135"/>
      <c r="D66" s="135"/>
      <c r="E66" s="135">
        <f>'将来負担比率（分子）の構造'!J$41</f>
        <v>10508</v>
      </c>
      <c r="F66" s="135"/>
      <c r="G66" s="135"/>
      <c r="H66" s="135">
        <f>'将来負担比率（分子）の構造'!K$41</f>
        <v>10575</v>
      </c>
      <c r="I66" s="135"/>
      <c r="J66" s="135"/>
      <c r="K66" s="135">
        <f>'将来負担比率（分子）の構造'!L$41</f>
        <v>10534</v>
      </c>
      <c r="L66" s="135"/>
      <c r="M66" s="135"/>
      <c r="N66" s="135">
        <f>'将来負担比率（分子）の構造'!M$41</f>
        <v>10830</v>
      </c>
      <c r="O66" s="135"/>
      <c r="P66" s="135"/>
    </row>
    <row r="67" spans="1:16">
      <c r="A67" s="135" t="s">
        <v>63</v>
      </c>
      <c r="B67" s="135" t="e">
        <f>NA()</f>
        <v>#N/A</v>
      </c>
      <c r="C67" s="135">
        <f>IF(ISNUMBER('将来負担比率（分子）の構造'!I$52), IF('将来負担比率（分子）の構造'!I$52 &lt; 0, 0, '将来負担比率（分子）の構造'!I$52), NA())</f>
        <v>5573</v>
      </c>
      <c r="D67" s="135" t="e">
        <f>NA()</f>
        <v>#N/A</v>
      </c>
      <c r="E67" s="135" t="e">
        <f>NA()</f>
        <v>#N/A</v>
      </c>
      <c r="F67" s="135">
        <f>IF(ISNUMBER('将来負担比率（分子）の構造'!J$52), IF('将来負担比率（分子）の構造'!J$52 &lt; 0, 0, '将来負担比率（分子）の構造'!J$52), NA())</f>
        <v>4741</v>
      </c>
      <c r="G67" s="135" t="e">
        <f>NA()</f>
        <v>#N/A</v>
      </c>
      <c r="H67" s="135" t="e">
        <f>NA()</f>
        <v>#N/A</v>
      </c>
      <c r="I67" s="135">
        <f>IF(ISNUMBER('将来負担比率（分子）の構造'!K$52), IF('将来負担比率（分子）の構造'!K$52 &lt; 0, 0, '将来負担比率（分子）の構造'!K$52), NA())</f>
        <v>4615</v>
      </c>
      <c r="J67" s="135" t="e">
        <f>NA()</f>
        <v>#N/A</v>
      </c>
      <c r="K67" s="135" t="e">
        <f>NA()</f>
        <v>#N/A</v>
      </c>
      <c r="L67" s="135">
        <f>IF(ISNUMBER('将来負担比率（分子）の構造'!L$52), IF('将来負担比率（分子）の構造'!L$52 &lt; 0, 0, '将来負担比率（分子）の構造'!L$52), NA())</f>
        <v>4540</v>
      </c>
      <c r="M67" s="135" t="e">
        <f>NA()</f>
        <v>#N/A</v>
      </c>
      <c r="N67" s="135" t="e">
        <f>NA()</f>
        <v>#N/A</v>
      </c>
      <c r="O67" s="135">
        <f>IF(ISNUMBER('将来負担比率（分子）の構造'!M$52), IF('将来負担比率（分子）の構造'!M$52 &lt; 0, 0, '将来負担比率（分子）の構造'!M$52), NA())</f>
        <v>4889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3515245</v>
      </c>
      <c r="S5" s="637"/>
      <c r="T5" s="637"/>
      <c r="U5" s="637"/>
      <c r="V5" s="637"/>
      <c r="W5" s="637"/>
      <c r="X5" s="637"/>
      <c r="Y5" s="684"/>
      <c r="Z5" s="697">
        <v>26.8</v>
      </c>
      <c r="AA5" s="697"/>
      <c r="AB5" s="697"/>
      <c r="AC5" s="697"/>
      <c r="AD5" s="698">
        <v>3349952</v>
      </c>
      <c r="AE5" s="698"/>
      <c r="AF5" s="698"/>
      <c r="AG5" s="698"/>
      <c r="AH5" s="698"/>
      <c r="AI5" s="698"/>
      <c r="AJ5" s="698"/>
      <c r="AK5" s="698"/>
      <c r="AL5" s="685">
        <v>45.8</v>
      </c>
      <c r="AM5" s="654"/>
      <c r="AN5" s="654"/>
      <c r="AO5" s="686"/>
      <c r="AP5" s="673" t="s">
        <v>207</v>
      </c>
      <c r="AQ5" s="674"/>
      <c r="AR5" s="674"/>
      <c r="AS5" s="674"/>
      <c r="AT5" s="674"/>
      <c r="AU5" s="674"/>
      <c r="AV5" s="674"/>
      <c r="AW5" s="674"/>
      <c r="AX5" s="674"/>
      <c r="AY5" s="674"/>
      <c r="AZ5" s="674"/>
      <c r="BA5" s="674"/>
      <c r="BB5" s="674"/>
      <c r="BC5" s="674"/>
      <c r="BD5" s="674"/>
      <c r="BE5" s="674"/>
      <c r="BF5" s="675"/>
      <c r="BG5" s="586">
        <v>3349952</v>
      </c>
      <c r="BH5" s="587"/>
      <c r="BI5" s="587"/>
      <c r="BJ5" s="587"/>
      <c r="BK5" s="587"/>
      <c r="BL5" s="587"/>
      <c r="BM5" s="587"/>
      <c r="BN5" s="588"/>
      <c r="BO5" s="639">
        <v>95.3</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188430</v>
      </c>
      <c r="S6" s="587"/>
      <c r="T6" s="587"/>
      <c r="U6" s="587"/>
      <c r="V6" s="587"/>
      <c r="W6" s="587"/>
      <c r="X6" s="587"/>
      <c r="Y6" s="588"/>
      <c r="Z6" s="639">
        <v>1.4</v>
      </c>
      <c r="AA6" s="639"/>
      <c r="AB6" s="639"/>
      <c r="AC6" s="639"/>
      <c r="AD6" s="640">
        <v>188430</v>
      </c>
      <c r="AE6" s="640"/>
      <c r="AF6" s="640"/>
      <c r="AG6" s="640"/>
      <c r="AH6" s="640"/>
      <c r="AI6" s="640"/>
      <c r="AJ6" s="640"/>
      <c r="AK6" s="640"/>
      <c r="AL6" s="609">
        <v>2.6</v>
      </c>
      <c r="AM6" s="641"/>
      <c r="AN6" s="641"/>
      <c r="AO6" s="642"/>
      <c r="AP6" s="583" t="s">
        <v>213</v>
      </c>
      <c r="AQ6" s="584"/>
      <c r="AR6" s="584"/>
      <c r="AS6" s="584"/>
      <c r="AT6" s="584"/>
      <c r="AU6" s="584"/>
      <c r="AV6" s="584"/>
      <c r="AW6" s="584"/>
      <c r="AX6" s="584"/>
      <c r="AY6" s="584"/>
      <c r="AZ6" s="584"/>
      <c r="BA6" s="584"/>
      <c r="BB6" s="584"/>
      <c r="BC6" s="584"/>
      <c r="BD6" s="584"/>
      <c r="BE6" s="584"/>
      <c r="BF6" s="585"/>
      <c r="BG6" s="586">
        <v>3349952</v>
      </c>
      <c r="BH6" s="587"/>
      <c r="BI6" s="587"/>
      <c r="BJ6" s="587"/>
      <c r="BK6" s="587"/>
      <c r="BL6" s="587"/>
      <c r="BM6" s="587"/>
      <c r="BN6" s="588"/>
      <c r="BO6" s="639">
        <v>95.3</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174379</v>
      </c>
      <c r="CS6" s="587"/>
      <c r="CT6" s="587"/>
      <c r="CU6" s="587"/>
      <c r="CV6" s="587"/>
      <c r="CW6" s="587"/>
      <c r="CX6" s="587"/>
      <c r="CY6" s="588"/>
      <c r="CZ6" s="639">
        <v>1.4</v>
      </c>
      <c r="DA6" s="639"/>
      <c r="DB6" s="639"/>
      <c r="DC6" s="639"/>
      <c r="DD6" s="592" t="s">
        <v>208</v>
      </c>
      <c r="DE6" s="587"/>
      <c r="DF6" s="587"/>
      <c r="DG6" s="587"/>
      <c r="DH6" s="587"/>
      <c r="DI6" s="587"/>
      <c r="DJ6" s="587"/>
      <c r="DK6" s="587"/>
      <c r="DL6" s="587"/>
      <c r="DM6" s="587"/>
      <c r="DN6" s="587"/>
      <c r="DO6" s="587"/>
      <c r="DP6" s="588"/>
      <c r="DQ6" s="592">
        <v>174378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6440</v>
      </c>
      <c r="S7" s="587"/>
      <c r="T7" s="587"/>
      <c r="U7" s="587"/>
      <c r="V7" s="587"/>
      <c r="W7" s="587"/>
      <c r="X7" s="587"/>
      <c r="Y7" s="588"/>
      <c r="Z7" s="639">
        <v>0</v>
      </c>
      <c r="AA7" s="639"/>
      <c r="AB7" s="639"/>
      <c r="AC7" s="639"/>
      <c r="AD7" s="640">
        <v>6440</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1538087</v>
      </c>
      <c r="BH7" s="587"/>
      <c r="BI7" s="587"/>
      <c r="BJ7" s="587"/>
      <c r="BK7" s="587"/>
      <c r="BL7" s="587"/>
      <c r="BM7" s="587"/>
      <c r="BN7" s="588"/>
      <c r="BO7" s="639">
        <v>43.8</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2093238</v>
      </c>
      <c r="CS7" s="587"/>
      <c r="CT7" s="587"/>
      <c r="CU7" s="587"/>
      <c r="CV7" s="587"/>
      <c r="CW7" s="587"/>
      <c r="CX7" s="587"/>
      <c r="CY7" s="588"/>
      <c r="CZ7" s="639">
        <v>16.8</v>
      </c>
      <c r="DA7" s="639"/>
      <c r="DB7" s="639"/>
      <c r="DC7" s="639"/>
      <c r="DD7" s="592">
        <v>505077</v>
      </c>
      <c r="DE7" s="587"/>
      <c r="DF7" s="587"/>
      <c r="DG7" s="587"/>
      <c r="DH7" s="587"/>
      <c r="DI7" s="587"/>
      <c r="DJ7" s="587"/>
      <c r="DK7" s="587"/>
      <c r="DL7" s="587"/>
      <c r="DM7" s="587"/>
      <c r="DN7" s="587"/>
      <c r="DO7" s="587"/>
      <c r="DP7" s="588"/>
      <c r="DQ7" s="592">
        <v>1379281</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7797</v>
      </c>
      <c r="S8" s="587"/>
      <c r="T8" s="587"/>
      <c r="U8" s="587"/>
      <c r="V8" s="587"/>
      <c r="W8" s="587"/>
      <c r="X8" s="587"/>
      <c r="Y8" s="588"/>
      <c r="Z8" s="639">
        <v>0.1</v>
      </c>
      <c r="AA8" s="639"/>
      <c r="AB8" s="639"/>
      <c r="AC8" s="639"/>
      <c r="AD8" s="640">
        <v>7797</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41339</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3234474</v>
      </c>
      <c r="CS8" s="587"/>
      <c r="CT8" s="587"/>
      <c r="CU8" s="587"/>
      <c r="CV8" s="587"/>
      <c r="CW8" s="587"/>
      <c r="CX8" s="587"/>
      <c r="CY8" s="588"/>
      <c r="CZ8" s="639">
        <v>25.9</v>
      </c>
      <c r="DA8" s="639"/>
      <c r="DB8" s="639"/>
      <c r="DC8" s="639"/>
      <c r="DD8" s="592">
        <v>22850</v>
      </c>
      <c r="DE8" s="587"/>
      <c r="DF8" s="587"/>
      <c r="DG8" s="587"/>
      <c r="DH8" s="587"/>
      <c r="DI8" s="587"/>
      <c r="DJ8" s="587"/>
      <c r="DK8" s="587"/>
      <c r="DL8" s="587"/>
      <c r="DM8" s="587"/>
      <c r="DN8" s="587"/>
      <c r="DO8" s="587"/>
      <c r="DP8" s="588"/>
      <c r="DQ8" s="592">
        <v>1949617</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11242</v>
      </c>
      <c r="S9" s="587"/>
      <c r="T9" s="587"/>
      <c r="U9" s="587"/>
      <c r="V9" s="587"/>
      <c r="W9" s="587"/>
      <c r="X9" s="587"/>
      <c r="Y9" s="588"/>
      <c r="Z9" s="639">
        <v>0.1</v>
      </c>
      <c r="AA9" s="639"/>
      <c r="AB9" s="639"/>
      <c r="AC9" s="639"/>
      <c r="AD9" s="640">
        <v>11242</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1148304</v>
      </c>
      <c r="BH9" s="587"/>
      <c r="BI9" s="587"/>
      <c r="BJ9" s="587"/>
      <c r="BK9" s="587"/>
      <c r="BL9" s="587"/>
      <c r="BM9" s="587"/>
      <c r="BN9" s="588"/>
      <c r="BO9" s="639">
        <v>32.700000000000003</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833337</v>
      </c>
      <c r="CS9" s="587"/>
      <c r="CT9" s="587"/>
      <c r="CU9" s="587"/>
      <c r="CV9" s="587"/>
      <c r="CW9" s="587"/>
      <c r="CX9" s="587"/>
      <c r="CY9" s="588"/>
      <c r="CZ9" s="639">
        <v>6.7</v>
      </c>
      <c r="DA9" s="639"/>
      <c r="DB9" s="639"/>
      <c r="DC9" s="639"/>
      <c r="DD9" s="592">
        <v>8410</v>
      </c>
      <c r="DE9" s="587"/>
      <c r="DF9" s="587"/>
      <c r="DG9" s="587"/>
      <c r="DH9" s="587"/>
      <c r="DI9" s="587"/>
      <c r="DJ9" s="587"/>
      <c r="DK9" s="587"/>
      <c r="DL9" s="587"/>
      <c r="DM9" s="587"/>
      <c r="DN9" s="587"/>
      <c r="DO9" s="587"/>
      <c r="DP9" s="588"/>
      <c r="DQ9" s="592">
        <v>796608</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309451</v>
      </c>
      <c r="S10" s="587"/>
      <c r="T10" s="587"/>
      <c r="U10" s="587"/>
      <c r="V10" s="587"/>
      <c r="W10" s="587"/>
      <c r="X10" s="587"/>
      <c r="Y10" s="588"/>
      <c r="Z10" s="639">
        <v>2.4</v>
      </c>
      <c r="AA10" s="639"/>
      <c r="AB10" s="639"/>
      <c r="AC10" s="639"/>
      <c r="AD10" s="640">
        <v>309451</v>
      </c>
      <c r="AE10" s="640"/>
      <c r="AF10" s="640"/>
      <c r="AG10" s="640"/>
      <c r="AH10" s="640"/>
      <c r="AI10" s="640"/>
      <c r="AJ10" s="640"/>
      <c r="AK10" s="640"/>
      <c r="AL10" s="609">
        <v>4.2</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68526</v>
      </c>
      <c r="BH10" s="587"/>
      <c r="BI10" s="587"/>
      <c r="BJ10" s="587"/>
      <c r="BK10" s="587"/>
      <c r="BL10" s="587"/>
      <c r="BM10" s="587"/>
      <c r="BN10" s="588"/>
      <c r="BO10" s="639">
        <v>1.9</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69733</v>
      </c>
      <c r="CS10" s="587"/>
      <c r="CT10" s="587"/>
      <c r="CU10" s="587"/>
      <c r="CV10" s="587"/>
      <c r="CW10" s="587"/>
      <c r="CX10" s="587"/>
      <c r="CY10" s="588"/>
      <c r="CZ10" s="639">
        <v>0.6</v>
      </c>
      <c r="DA10" s="639"/>
      <c r="DB10" s="639"/>
      <c r="DC10" s="639"/>
      <c r="DD10" s="592">
        <v>798</v>
      </c>
      <c r="DE10" s="587"/>
      <c r="DF10" s="587"/>
      <c r="DG10" s="587"/>
      <c r="DH10" s="587"/>
      <c r="DI10" s="587"/>
      <c r="DJ10" s="587"/>
      <c r="DK10" s="587"/>
      <c r="DL10" s="587"/>
      <c r="DM10" s="587"/>
      <c r="DN10" s="587"/>
      <c r="DO10" s="587"/>
      <c r="DP10" s="588"/>
      <c r="DQ10" s="592">
        <v>13360</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4214</v>
      </c>
      <c r="S11" s="587"/>
      <c r="T11" s="587"/>
      <c r="U11" s="587"/>
      <c r="V11" s="587"/>
      <c r="W11" s="587"/>
      <c r="X11" s="587"/>
      <c r="Y11" s="588"/>
      <c r="Z11" s="639">
        <v>0</v>
      </c>
      <c r="AA11" s="639"/>
      <c r="AB11" s="639"/>
      <c r="AC11" s="639"/>
      <c r="AD11" s="640">
        <v>4214</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279918</v>
      </c>
      <c r="BH11" s="587"/>
      <c r="BI11" s="587"/>
      <c r="BJ11" s="587"/>
      <c r="BK11" s="587"/>
      <c r="BL11" s="587"/>
      <c r="BM11" s="587"/>
      <c r="BN11" s="588"/>
      <c r="BO11" s="639">
        <v>8</v>
      </c>
      <c r="BP11" s="639"/>
      <c r="BQ11" s="639"/>
      <c r="BR11" s="639"/>
      <c r="BS11" s="592" t="s">
        <v>112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561129</v>
      </c>
      <c r="CS11" s="587"/>
      <c r="CT11" s="587"/>
      <c r="CU11" s="587"/>
      <c r="CV11" s="587"/>
      <c r="CW11" s="587"/>
      <c r="CX11" s="587"/>
      <c r="CY11" s="588"/>
      <c r="CZ11" s="639">
        <v>4.5</v>
      </c>
      <c r="DA11" s="639"/>
      <c r="DB11" s="639"/>
      <c r="DC11" s="639"/>
      <c r="DD11" s="592">
        <v>160742</v>
      </c>
      <c r="DE11" s="587"/>
      <c r="DF11" s="587"/>
      <c r="DG11" s="587"/>
      <c r="DH11" s="587"/>
      <c r="DI11" s="587"/>
      <c r="DJ11" s="587"/>
      <c r="DK11" s="587"/>
      <c r="DL11" s="587"/>
      <c r="DM11" s="587"/>
      <c r="DN11" s="587"/>
      <c r="DO11" s="587"/>
      <c r="DP11" s="588"/>
      <c r="DQ11" s="592">
        <v>426430</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1461146</v>
      </c>
      <c r="BH12" s="587"/>
      <c r="BI12" s="587"/>
      <c r="BJ12" s="587"/>
      <c r="BK12" s="587"/>
      <c r="BL12" s="587"/>
      <c r="BM12" s="587"/>
      <c r="BN12" s="588"/>
      <c r="BO12" s="639">
        <v>41.6</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341093</v>
      </c>
      <c r="CS12" s="587"/>
      <c r="CT12" s="587"/>
      <c r="CU12" s="587"/>
      <c r="CV12" s="587"/>
      <c r="CW12" s="587"/>
      <c r="CX12" s="587"/>
      <c r="CY12" s="588"/>
      <c r="CZ12" s="639">
        <v>2.7</v>
      </c>
      <c r="DA12" s="639"/>
      <c r="DB12" s="639"/>
      <c r="DC12" s="639"/>
      <c r="DD12" s="592">
        <v>17583</v>
      </c>
      <c r="DE12" s="587"/>
      <c r="DF12" s="587"/>
      <c r="DG12" s="587"/>
      <c r="DH12" s="587"/>
      <c r="DI12" s="587"/>
      <c r="DJ12" s="587"/>
      <c r="DK12" s="587"/>
      <c r="DL12" s="587"/>
      <c r="DM12" s="587"/>
      <c r="DN12" s="587"/>
      <c r="DO12" s="587"/>
      <c r="DP12" s="588"/>
      <c r="DQ12" s="592">
        <v>180727</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72928</v>
      </c>
      <c r="S13" s="587"/>
      <c r="T13" s="587"/>
      <c r="U13" s="587"/>
      <c r="V13" s="587"/>
      <c r="W13" s="587"/>
      <c r="X13" s="587"/>
      <c r="Y13" s="588"/>
      <c r="Z13" s="639">
        <v>0.6</v>
      </c>
      <c r="AA13" s="639"/>
      <c r="AB13" s="639"/>
      <c r="AC13" s="639"/>
      <c r="AD13" s="640">
        <v>72928</v>
      </c>
      <c r="AE13" s="640"/>
      <c r="AF13" s="640"/>
      <c r="AG13" s="640"/>
      <c r="AH13" s="640"/>
      <c r="AI13" s="640"/>
      <c r="AJ13" s="640"/>
      <c r="AK13" s="640"/>
      <c r="AL13" s="609">
        <v>1</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1460051</v>
      </c>
      <c r="BH13" s="587"/>
      <c r="BI13" s="587"/>
      <c r="BJ13" s="587"/>
      <c r="BK13" s="587"/>
      <c r="BL13" s="587"/>
      <c r="BM13" s="587"/>
      <c r="BN13" s="588"/>
      <c r="BO13" s="639">
        <v>41.5</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2229939</v>
      </c>
      <c r="CS13" s="587"/>
      <c r="CT13" s="587"/>
      <c r="CU13" s="587"/>
      <c r="CV13" s="587"/>
      <c r="CW13" s="587"/>
      <c r="CX13" s="587"/>
      <c r="CY13" s="588"/>
      <c r="CZ13" s="639">
        <v>17.899999999999999</v>
      </c>
      <c r="DA13" s="639"/>
      <c r="DB13" s="639"/>
      <c r="DC13" s="639"/>
      <c r="DD13" s="592">
        <v>1117336</v>
      </c>
      <c r="DE13" s="587"/>
      <c r="DF13" s="587"/>
      <c r="DG13" s="587"/>
      <c r="DH13" s="587"/>
      <c r="DI13" s="587"/>
      <c r="DJ13" s="587"/>
      <c r="DK13" s="587"/>
      <c r="DL13" s="587"/>
      <c r="DM13" s="587"/>
      <c r="DN13" s="587"/>
      <c r="DO13" s="587"/>
      <c r="DP13" s="588"/>
      <c r="DQ13" s="592">
        <v>1278645</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81543</v>
      </c>
      <c r="BH14" s="587"/>
      <c r="BI14" s="587"/>
      <c r="BJ14" s="587"/>
      <c r="BK14" s="587"/>
      <c r="BL14" s="587"/>
      <c r="BM14" s="587"/>
      <c r="BN14" s="588"/>
      <c r="BO14" s="639">
        <v>2.2999999999999998</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428050</v>
      </c>
      <c r="CS14" s="587"/>
      <c r="CT14" s="587"/>
      <c r="CU14" s="587"/>
      <c r="CV14" s="587"/>
      <c r="CW14" s="587"/>
      <c r="CX14" s="587"/>
      <c r="CY14" s="588"/>
      <c r="CZ14" s="639">
        <v>3.4</v>
      </c>
      <c r="DA14" s="639"/>
      <c r="DB14" s="639"/>
      <c r="DC14" s="639"/>
      <c r="DD14" s="592">
        <v>7439</v>
      </c>
      <c r="DE14" s="587"/>
      <c r="DF14" s="587"/>
      <c r="DG14" s="587"/>
      <c r="DH14" s="587"/>
      <c r="DI14" s="587"/>
      <c r="DJ14" s="587"/>
      <c r="DK14" s="587"/>
      <c r="DL14" s="587"/>
      <c r="DM14" s="587"/>
      <c r="DN14" s="587"/>
      <c r="DO14" s="587"/>
      <c r="DP14" s="588"/>
      <c r="DQ14" s="592">
        <v>411298</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9413</v>
      </c>
      <c r="S15" s="587"/>
      <c r="T15" s="587"/>
      <c r="U15" s="587"/>
      <c r="V15" s="587"/>
      <c r="W15" s="587"/>
      <c r="X15" s="587"/>
      <c r="Y15" s="588"/>
      <c r="Z15" s="639">
        <v>0.1</v>
      </c>
      <c r="AA15" s="639"/>
      <c r="AB15" s="639"/>
      <c r="AC15" s="639"/>
      <c r="AD15" s="640">
        <v>9413</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266168</v>
      </c>
      <c r="BH15" s="587"/>
      <c r="BI15" s="587"/>
      <c r="BJ15" s="587"/>
      <c r="BK15" s="587"/>
      <c r="BL15" s="587"/>
      <c r="BM15" s="587"/>
      <c r="BN15" s="588"/>
      <c r="BO15" s="639">
        <v>7.6</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1087025</v>
      </c>
      <c r="CS15" s="587"/>
      <c r="CT15" s="587"/>
      <c r="CU15" s="587"/>
      <c r="CV15" s="587"/>
      <c r="CW15" s="587"/>
      <c r="CX15" s="587"/>
      <c r="CY15" s="588"/>
      <c r="CZ15" s="639">
        <v>8.6999999999999993</v>
      </c>
      <c r="DA15" s="639"/>
      <c r="DB15" s="639"/>
      <c r="DC15" s="639"/>
      <c r="DD15" s="592">
        <v>78724</v>
      </c>
      <c r="DE15" s="587"/>
      <c r="DF15" s="587"/>
      <c r="DG15" s="587"/>
      <c r="DH15" s="587"/>
      <c r="DI15" s="587"/>
      <c r="DJ15" s="587"/>
      <c r="DK15" s="587"/>
      <c r="DL15" s="587"/>
      <c r="DM15" s="587"/>
      <c r="DN15" s="587"/>
      <c r="DO15" s="587"/>
      <c r="DP15" s="588"/>
      <c r="DQ15" s="592">
        <v>906538</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3995768</v>
      </c>
      <c r="S16" s="587"/>
      <c r="T16" s="587"/>
      <c r="U16" s="587"/>
      <c r="V16" s="587"/>
      <c r="W16" s="587"/>
      <c r="X16" s="587"/>
      <c r="Y16" s="588"/>
      <c r="Z16" s="639">
        <v>30.4</v>
      </c>
      <c r="AA16" s="639"/>
      <c r="AB16" s="639"/>
      <c r="AC16" s="639"/>
      <c r="AD16" s="640">
        <v>3321775</v>
      </c>
      <c r="AE16" s="640"/>
      <c r="AF16" s="640"/>
      <c r="AG16" s="640"/>
      <c r="AH16" s="640"/>
      <c r="AI16" s="640"/>
      <c r="AJ16" s="640"/>
      <c r="AK16" s="640"/>
      <c r="AL16" s="609">
        <v>45.4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224564</v>
      </c>
      <c r="CS16" s="587"/>
      <c r="CT16" s="587"/>
      <c r="CU16" s="587"/>
      <c r="CV16" s="587"/>
      <c r="CW16" s="587"/>
      <c r="CX16" s="587"/>
      <c r="CY16" s="588"/>
      <c r="CZ16" s="639">
        <v>1.8</v>
      </c>
      <c r="DA16" s="639"/>
      <c r="DB16" s="639"/>
      <c r="DC16" s="639"/>
      <c r="DD16" s="592" t="s">
        <v>112</v>
      </c>
      <c r="DE16" s="587"/>
      <c r="DF16" s="587"/>
      <c r="DG16" s="587"/>
      <c r="DH16" s="587"/>
      <c r="DI16" s="587"/>
      <c r="DJ16" s="587"/>
      <c r="DK16" s="587"/>
      <c r="DL16" s="587"/>
      <c r="DM16" s="587"/>
      <c r="DN16" s="587"/>
      <c r="DO16" s="587"/>
      <c r="DP16" s="588"/>
      <c r="DQ16" s="592">
        <v>23706</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3321775</v>
      </c>
      <c r="S17" s="587"/>
      <c r="T17" s="587"/>
      <c r="U17" s="587"/>
      <c r="V17" s="587"/>
      <c r="W17" s="587"/>
      <c r="X17" s="587"/>
      <c r="Y17" s="588"/>
      <c r="Z17" s="639">
        <v>25.3</v>
      </c>
      <c r="AA17" s="639"/>
      <c r="AB17" s="639"/>
      <c r="AC17" s="639"/>
      <c r="AD17" s="640">
        <v>3321775</v>
      </c>
      <c r="AE17" s="640"/>
      <c r="AF17" s="640"/>
      <c r="AG17" s="640"/>
      <c r="AH17" s="640"/>
      <c r="AI17" s="640"/>
      <c r="AJ17" s="640"/>
      <c r="AK17" s="640"/>
      <c r="AL17" s="609">
        <v>45.4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v>3008</v>
      </c>
      <c r="BH17" s="587"/>
      <c r="BI17" s="587"/>
      <c r="BJ17" s="587"/>
      <c r="BK17" s="587"/>
      <c r="BL17" s="587"/>
      <c r="BM17" s="587"/>
      <c r="BN17" s="588"/>
      <c r="BO17" s="639">
        <v>0.1</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1204519</v>
      </c>
      <c r="CS17" s="587"/>
      <c r="CT17" s="587"/>
      <c r="CU17" s="587"/>
      <c r="CV17" s="587"/>
      <c r="CW17" s="587"/>
      <c r="CX17" s="587"/>
      <c r="CY17" s="588"/>
      <c r="CZ17" s="639">
        <v>9.6999999999999993</v>
      </c>
      <c r="DA17" s="639"/>
      <c r="DB17" s="639"/>
      <c r="DC17" s="639"/>
      <c r="DD17" s="592" t="s">
        <v>112</v>
      </c>
      <c r="DE17" s="587"/>
      <c r="DF17" s="587"/>
      <c r="DG17" s="587"/>
      <c r="DH17" s="587"/>
      <c r="DI17" s="587"/>
      <c r="DJ17" s="587"/>
      <c r="DK17" s="587"/>
      <c r="DL17" s="587"/>
      <c r="DM17" s="587"/>
      <c r="DN17" s="587"/>
      <c r="DO17" s="587"/>
      <c r="DP17" s="588"/>
      <c r="DQ17" s="592">
        <v>1183491</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497147</v>
      </c>
      <c r="S18" s="587"/>
      <c r="T18" s="587"/>
      <c r="U18" s="587"/>
      <c r="V18" s="587"/>
      <c r="W18" s="587"/>
      <c r="X18" s="587"/>
      <c r="Y18" s="588"/>
      <c r="Z18" s="639">
        <v>3.8</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176846</v>
      </c>
      <c r="S19" s="587"/>
      <c r="T19" s="587"/>
      <c r="U19" s="587"/>
      <c r="V19" s="587"/>
      <c r="W19" s="587"/>
      <c r="X19" s="587"/>
      <c r="Y19" s="588"/>
      <c r="Z19" s="639">
        <v>1.3</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165293</v>
      </c>
      <c r="BH19" s="587"/>
      <c r="BI19" s="587"/>
      <c r="BJ19" s="587"/>
      <c r="BK19" s="587"/>
      <c r="BL19" s="587"/>
      <c r="BM19" s="587"/>
      <c r="BN19" s="588"/>
      <c r="BO19" s="639">
        <v>4.7</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8120928</v>
      </c>
      <c r="S20" s="587"/>
      <c r="T20" s="587"/>
      <c r="U20" s="587"/>
      <c r="V20" s="587"/>
      <c r="W20" s="587"/>
      <c r="X20" s="587"/>
      <c r="Y20" s="588"/>
      <c r="Z20" s="639">
        <v>61.9</v>
      </c>
      <c r="AA20" s="639"/>
      <c r="AB20" s="639"/>
      <c r="AC20" s="639"/>
      <c r="AD20" s="640">
        <v>7281642</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165293</v>
      </c>
      <c r="BH20" s="587"/>
      <c r="BI20" s="587"/>
      <c r="BJ20" s="587"/>
      <c r="BK20" s="587"/>
      <c r="BL20" s="587"/>
      <c r="BM20" s="587"/>
      <c r="BN20" s="588"/>
      <c r="BO20" s="639">
        <v>4.7</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12481480</v>
      </c>
      <c r="CS20" s="587"/>
      <c r="CT20" s="587"/>
      <c r="CU20" s="587"/>
      <c r="CV20" s="587"/>
      <c r="CW20" s="587"/>
      <c r="CX20" s="587"/>
      <c r="CY20" s="588"/>
      <c r="CZ20" s="639">
        <v>100</v>
      </c>
      <c r="DA20" s="639"/>
      <c r="DB20" s="639"/>
      <c r="DC20" s="639"/>
      <c r="DD20" s="592">
        <v>1918959</v>
      </c>
      <c r="DE20" s="587"/>
      <c r="DF20" s="587"/>
      <c r="DG20" s="587"/>
      <c r="DH20" s="587"/>
      <c r="DI20" s="587"/>
      <c r="DJ20" s="587"/>
      <c r="DK20" s="587"/>
      <c r="DL20" s="587"/>
      <c r="DM20" s="587"/>
      <c r="DN20" s="587"/>
      <c r="DO20" s="587"/>
      <c r="DP20" s="588"/>
      <c r="DQ20" s="592">
        <v>8724079</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5131</v>
      </c>
      <c r="S21" s="587"/>
      <c r="T21" s="587"/>
      <c r="U21" s="587"/>
      <c r="V21" s="587"/>
      <c r="W21" s="587"/>
      <c r="X21" s="587"/>
      <c r="Y21" s="588"/>
      <c r="Z21" s="639">
        <v>0</v>
      </c>
      <c r="AA21" s="639"/>
      <c r="AB21" s="639"/>
      <c r="AC21" s="639"/>
      <c r="AD21" s="640">
        <v>5131</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18156</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250780</v>
      </c>
      <c r="S23" s="587"/>
      <c r="T23" s="587"/>
      <c r="U23" s="587"/>
      <c r="V23" s="587"/>
      <c r="W23" s="587"/>
      <c r="X23" s="587"/>
      <c r="Y23" s="588"/>
      <c r="Z23" s="639">
        <v>1.9</v>
      </c>
      <c r="AA23" s="639"/>
      <c r="AB23" s="639"/>
      <c r="AC23" s="639"/>
      <c r="AD23" s="640">
        <v>14567</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165293</v>
      </c>
      <c r="BH23" s="587"/>
      <c r="BI23" s="587"/>
      <c r="BJ23" s="587"/>
      <c r="BK23" s="587"/>
      <c r="BL23" s="587"/>
      <c r="BM23" s="587"/>
      <c r="BN23" s="588"/>
      <c r="BO23" s="639">
        <v>4.7</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20480</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5016272</v>
      </c>
      <c r="CS24" s="637"/>
      <c r="CT24" s="637"/>
      <c r="CU24" s="637"/>
      <c r="CV24" s="637"/>
      <c r="CW24" s="637"/>
      <c r="CX24" s="637"/>
      <c r="CY24" s="684"/>
      <c r="CZ24" s="688">
        <v>40.200000000000003</v>
      </c>
      <c r="DA24" s="689"/>
      <c r="DB24" s="689"/>
      <c r="DC24" s="690"/>
      <c r="DD24" s="683">
        <v>3838137</v>
      </c>
      <c r="DE24" s="637"/>
      <c r="DF24" s="637"/>
      <c r="DG24" s="637"/>
      <c r="DH24" s="637"/>
      <c r="DI24" s="637"/>
      <c r="DJ24" s="637"/>
      <c r="DK24" s="684"/>
      <c r="DL24" s="683">
        <v>3812438</v>
      </c>
      <c r="DM24" s="637"/>
      <c r="DN24" s="637"/>
      <c r="DO24" s="637"/>
      <c r="DP24" s="637"/>
      <c r="DQ24" s="637"/>
      <c r="DR24" s="637"/>
      <c r="DS24" s="637"/>
      <c r="DT24" s="637"/>
      <c r="DU24" s="637"/>
      <c r="DV24" s="684"/>
      <c r="DW24" s="685">
        <v>48.5</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1566342</v>
      </c>
      <c r="S25" s="587"/>
      <c r="T25" s="587"/>
      <c r="U25" s="587"/>
      <c r="V25" s="587"/>
      <c r="W25" s="587"/>
      <c r="X25" s="587"/>
      <c r="Y25" s="588"/>
      <c r="Z25" s="639">
        <v>11.9</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2276252</v>
      </c>
      <c r="CS25" s="605"/>
      <c r="CT25" s="605"/>
      <c r="CU25" s="605"/>
      <c r="CV25" s="605"/>
      <c r="CW25" s="605"/>
      <c r="CX25" s="605"/>
      <c r="CY25" s="606"/>
      <c r="CZ25" s="589">
        <v>18.2</v>
      </c>
      <c r="DA25" s="607"/>
      <c r="DB25" s="607"/>
      <c r="DC25" s="608"/>
      <c r="DD25" s="592">
        <v>2112572</v>
      </c>
      <c r="DE25" s="605"/>
      <c r="DF25" s="605"/>
      <c r="DG25" s="605"/>
      <c r="DH25" s="605"/>
      <c r="DI25" s="605"/>
      <c r="DJ25" s="605"/>
      <c r="DK25" s="606"/>
      <c r="DL25" s="592">
        <v>2086958</v>
      </c>
      <c r="DM25" s="605"/>
      <c r="DN25" s="605"/>
      <c r="DO25" s="605"/>
      <c r="DP25" s="605"/>
      <c r="DQ25" s="605"/>
      <c r="DR25" s="605"/>
      <c r="DS25" s="605"/>
      <c r="DT25" s="605"/>
      <c r="DU25" s="605"/>
      <c r="DV25" s="606"/>
      <c r="DW25" s="609">
        <v>26.6</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v>11105</v>
      </c>
      <c r="S26" s="587"/>
      <c r="T26" s="587"/>
      <c r="U26" s="587"/>
      <c r="V26" s="587"/>
      <c r="W26" s="587"/>
      <c r="X26" s="587"/>
      <c r="Y26" s="588"/>
      <c r="Z26" s="639">
        <v>0.1</v>
      </c>
      <c r="AA26" s="639"/>
      <c r="AB26" s="639"/>
      <c r="AC26" s="639"/>
      <c r="AD26" s="640">
        <v>11105</v>
      </c>
      <c r="AE26" s="640"/>
      <c r="AF26" s="640"/>
      <c r="AG26" s="640"/>
      <c r="AH26" s="640"/>
      <c r="AI26" s="640"/>
      <c r="AJ26" s="640"/>
      <c r="AK26" s="640"/>
      <c r="AL26" s="609">
        <v>0.2</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1304464</v>
      </c>
      <c r="CS26" s="587"/>
      <c r="CT26" s="587"/>
      <c r="CU26" s="587"/>
      <c r="CV26" s="587"/>
      <c r="CW26" s="587"/>
      <c r="CX26" s="587"/>
      <c r="CY26" s="588"/>
      <c r="CZ26" s="589">
        <v>10.5</v>
      </c>
      <c r="DA26" s="607"/>
      <c r="DB26" s="607"/>
      <c r="DC26" s="608"/>
      <c r="DD26" s="592">
        <v>1154747</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646518</v>
      </c>
      <c r="S27" s="587"/>
      <c r="T27" s="587"/>
      <c r="U27" s="587"/>
      <c r="V27" s="587"/>
      <c r="W27" s="587"/>
      <c r="X27" s="587"/>
      <c r="Y27" s="588"/>
      <c r="Z27" s="639">
        <v>4.9000000000000004</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3515245</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1535501</v>
      </c>
      <c r="CS27" s="605"/>
      <c r="CT27" s="605"/>
      <c r="CU27" s="605"/>
      <c r="CV27" s="605"/>
      <c r="CW27" s="605"/>
      <c r="CX27" s="605"/>
      <c r="CY27" s="606"/>
      <c r="CZ27" s="589">
        <v>12.3</v>
      </c>
      <c r="DA27" s="607"/>
      <c r="DB27" s="607"/>
      <c r="DC27" s="608"/>
      <c r="DD27" s="592">
        <v>542074</v>
      </c>
      <c r="DE27" s="605"/>
      <c r="DF27" s="605"/>
      <c r="DG27" s="605"/>
      <c r="DH27" s="605"/>
      <c r="DI27" s="605"/>
      <c r="DJ27" s="605"/>
      <c r="DK27" s="606"/>
      <c r="DL27" s="592">
        <v>542074</v>
      </c>
      <c r="DM27" s="605"/>
      <c r="DN27" s="605"/>
      <c r="DO27" s="605"/>
      <c r="DP27" s="605"/>
      <c r="DQ27" s="605"/>
      <c r="DR27" s="605"/>
      <c r="DS27" s="605"/>
      <c r="DT27" s="605"/>
      <c r="DU27" s="605"/>
      <c r="DV27" s="606"/>
      <c r="DW27" s="609">
        <v>6.9</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60403</v>
      </c>
      <c r="S28" s="587"/>
      <c r="T28" s="587"/>
      <c r="U28" s="587"/>
      <c r="V28" s="587"/>
      <c r="W28" s="587"/>
      <c r="X28" s="587"/>
      <c r="Y28" s="588"/>
      <c r="Z28" s="639">
        <v>0.5</v>
      </c>
      <c r="AA28" s="639"/>
      <c r="AB28" s="639"/>
      <c r="AC28" s="639"/>
      <c r="AD28" s="640">
        <v>8321</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1204519</v>
      </c>
      <c r="CS28" s="587"/>
      <c r="CT28" s="587"/>
      <c r="CU28" s="587"/>
      <c r="CV28" s="587"/>
      <c r="CW28" s="587"/>
      <c r="CX28" s="587"/>
      <c r="CY28" s="588"/>
      <c r="CZ28" s="589">
        <v>9.6999999999999993</v>
      </c>
      <c r="DA28" s="607"/>
      <c r="DB28" s="607"/>
      <c r="DC28" s="608"/>
      <c r="DD28" s="592">
        <v>1183491</v>
      </c>
      <c r="DE28" s="587"/>
      <c r="DF28" s="587"/>
      <c r="DG28" s="587"/>
      <c r="DH28" s="587"/>
      <c r="DI28" s="587"/>
      <c r="DJ28" s="587"/>
      <c r="DK28" s="588"/>
      <c r="DL28" s="592">
        <v>1183406</v>
      </c>
      <c r="DM28" s="587"/>
      <c r="DN28" s="587"/>
      <c r="DO28" s="587"/>
      <c r="DP28" s="587"/>
      <c r="DQ28" s="587"/>
      <c r="DR28" s="587"/>
      <c r="DS28" s="587"/>
      <c r="DT28" s="587"/>
      <c r="DU28" s="587"/>
      <c r="DV28" s="588"/>
      <c r="DW28" s="609">
        <v>15.1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87735</v>
      </c>
      <c r="S29" s="587"/>
      <c r="T29" s="587"/>
      <c r="U29" s="587"/>
      <c r="V29" s="587"/>
      <c r="W29" s="587"/>
      <c r="X29" s="587"/>
      <c r="Y29" s="588"/>
      <c r="Z29" s="639">
        <v>0.7</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1204406</v>
      </c>
      <c r="CS29" s="605"/>
      <c r="CT29" s="605"/>
      <c r="CU29" s="605"/>
      <c r="CV29" s="605"/>
      <c r="CW29" s="605"/>
      <c r="CX29" s="605"/>
      <c r="CY29" s="606"/>
      <c r="CZ29" s="589">
        <v>9.6</v>
      </c>
      <c r="DA29" s="607"/>
      <c r="DB29" s="607"/>
      <c r="DC29" s="608"/>
      <c r="DD29" s="592">
        <v>1183378</v>
      </c>
      <c r="DE29" s="605"/>
      <c r="DF29" s="605"/>
      <c r="DG29" s="605"/>
      <c r="DH29" s="605"/>
      <c r="DI29" s="605"/>
      <c r="DJ29" s="605"/>
      <c r="DK29" s="606"/>
      <c r="DL29" s="592">
        <v>1183293</v>
      </c>
      <c r="DM29" s="605"/>
      <c r="DN29" s="605"/>
      <c r="DO29" s="605"/>
      <c r="DP29" s="605"/>
      <c r="DQ29" s="605"/>
      <c r="DR29" s="605"/>
      <c r="DS29" s="605"/>
      <c r="DT29" s="605"/>
      <c r="DU29" s="605"/>
      <c r="DV29" s="606"/>
      <c r="DW29" s="609">
        <v>15.1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122295</v>
      </c>
      <c r="S30" s="587"/>
      <c r="T30" s="587"/>
      <c r="U30" s="587"/>
      <c r="V30" s="587"/>
      <c r="W30" s="587"/>
      <c r="X30" s="587"/>
      <c r="Y30" s="588"/>
      <c r="Z30" s="639">
        <v>0.9</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98.8</v>
      </c>
      <c r="BH30" s="653"/>
      <c r="BI30" s="653"/>
      <c r="BJ30" s="653"/>
      <c r="BK30" s="653"/>
      <c r="BL30" s="653"/>
      <c r="BM30" s="654">
        <v>93.6</v>
      </c>
      <c r="BN30" s="653"/>
      <c r="BO30" s="653"/>
      <c r="BP30" s="653"/>
      <c r="BQ30" s="655"/>
      <c r="BR30" s="652">
        <v>98.7</v>
      </c>
      <c r="BS30" s="653"/>
      <c r="BT30" s="653"/>
      <c r="BU30" s="653"/>
      <c r="BV30" s="653"/>
      <c r="BW30" s="653"/>
      <c r="BX30" s="654">
        <v>92.4</v>
      </c>
      <c r="BY30" s="653"/>
      <c r="BZ30" s="653"/>
      <c r="CA30" s="653"/>
      <c r="CB30" s="655"/>
      <c r="CD30" s="658"/>
      <c r="CE30" s="659"/>
      <c r="CF30" s="623" t="s">
        <v>291</v>
      </c>
      <c r="CG30" s="620"/>
      <c r="CH30" s="620"/>
      <c r="CI30" s="620"/>
      <c r="CJ30" s="620"/>
      <c r="CK30" s="620"/>
      <c r="CL30" s="620"/>
      <c r="CM30" s="620"/>
      <c r="CN30" s="620"/>
      <c r="CO30" s="620"/>
      <c r="CP30" s="620"/>
      <c r="CQ30" s="621"/>
      <c r="CR30" s="586">
        <v>1055550</v>
      </c>
      <c r="CS30" s="587"/>
      <c r="CT30" s="587"/>
      <c r="CU30" s="587"/>
      <c r="CV30" s="587"/>
      <c r="CW30" s="587"/>
      <c r="CX30" s="587"/>
      <c r="CY30" s="588"/>
      <c r="CZ30" s="589">
        <v>8.5</v>
      </c>
      <c r="DA30" s="607"/>
      <c r="DB30" s="607"/>
      <c r="DC30" s="608"/>
      <c r="DD30" s="592">
        <v>1036284</v>
      </c>
      <c r="DE30" s="587"/>
      <c r="DF30" s="587"/>
      <c r="DG30" s="587"/>
      <c r="DH30" s="587"/>
      <c r="DI30" s="587"/>
      <c r="DJ30" s="587"/>
      <c r="DK30" s="588"/>
      <c r="DL30" s="592">
        <v>1036199</v>
      </c>
      <c r="DM30" s="587"/>
      <c r="DN30" s="587"/>
      <c r="DO30" s="587"/>
      <c r="DP30" s="587"/>
      <c r="DQ30" s="587"/>
      <c r="DR30" s="587"/>
      <c r="DS30" s="587"/>
      <c r="DT30" s="587"/>
      <c r="DU30" s="587"/>
      <c r="DV30" s="588"/>
      <c r="DW30" s="609">
        <v>13.2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440135</v>
      </c>
      <c r="S31" s="587"/>
      <c r="T31" s="587"/>
      <c r="U31" s="587"/>
      <c r="V31" s="587"/>
      <c r="W31" s="587"/>
      <c r="X31" s="587"/>
      <c r="Y31" s="588"/>
      <c r="Z31" s="639">
        <v>3.4</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98.9</v>
      </c>
      <c r="BH31" s="605"/>
      <c r="BI31" s="605"/>
      <c r="BJ31" s="605"/>
      <c r="BK31" s="605"/>
      <c r="BL31" s="605"/>
      <c r="BM31" s="641">
        <v>95</v>
      </c>
      <c r="BN31" s="651"/>
      <c r="BO31" s="651"/>
      <c r="BP31" s="651"/>
      <c r="BQ31" s="615"/>
      <c r="BR31" s="650">
        <v>98.9</v>
      </c>
      <c r="BS31" s="605"/>
      <c r="BT31" s="605"/>
      <c r="BU31" s="605"/>
      <c r="BV31" s="605"/>
      <c r="BW31" s="605"/>
      <c r="BX31" s="641">
        <v>94.6</v>
      </c>
      <c r="BY31" s="651"/>
      <c r="BZ31" s="651"/>
      <c r="CA31" s="651"/>
      <c r="CB31" s="615"/>
      <c r="CD31" s="658"/>
      <c r="CE31" s="659"/>
      <c r="CF31" s="623" t="s">
        <v>295</v>
      </c>
      <c r="CG31" s="620"/>
      <c r="CH31" s="620"/>
      <c r="CI31" s="620"/>
      <c r="CJ31" s="620"/>
      <c r="CK31" s="620"/>
      <c r="CL31" s="620"/>
      <c r="CM31" s="620"/>
      <c r="CN31" s="620"/>
      <c r="CO31" s="620"/>
      <c r="CP31" s="620"/>
      <c r="CQ31" s="621"/>
      <c r="CR31" s="586">
        <v>148856</v>
      </c>
      <c r="CS31" s="605"/>
      <c r="CT31" s="605"/>
      <c r="CU31" s="605"/>
      <c r="CV31" s="605"/>
      <c r="CW31" s="605"/>
      <c r="CX31" s="605"/>
      <c r="CY31" s="606"/>
      <c r="CZ31" s="589">
        <v>1.2</v>
      </c>
      <c r="DA31" s="607"/>
      <c r="DB31" s="607"/>
      <c r="DC31" s="608"/>
      <c r="DD31" s="592">
        <v>147094</v>
      </c>
      <c r="DE31" s="605"/>
      <c r="DF31" s="605"/>
      <c r="DG31" s="605"/>
      <c r="DH31" s="605"/>
      <c r="DI31" s="605"/>
      <c r="DJ31" s="605"/>
      <c r="DK31" s="606"/>
      <c r="DL31" s="592">
        <v>147094</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422643</v>
      </c>
      <c r="S32" s="587"/>
      <c r="T32" s="587"/>
      <c r="U32" s="587"/>
      <c r="V32" s="587"/>
      <c r="W32" s="587"/>
      <c r="X32" s="587"/>
      <c r="Y32" s="588"/>
      <c r="Z32" s="639">
        <v>3.2</v>
      </c>
      <c r="AA32" s="639"/>
      <c r="AB32" s="639"/>
      <c r="AC32" s="639"/>
      <c r="AD32" s="640">
        <v>380</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98.6</v>
      </c>
      <c r="BH32" s="571"/>
      <c r="BI32" s="571"/>
      <c r="BJ32" s="571"/>
      <c r="BK32" s="571"/>
      <c r="BL32" s="571"/>
      <c r="BM32" s="634">
        <v>91.6</v>
      </c>
      <c r="BN32" s="571"/>
      <c r="BO32" s="571"/>
      <c r="BP32" s="571"/>
      <c r="BQ32" s="628"/>
      <c r="BR32" s="649">
        <v>98.4</v>
      </c>
      <c r="BS32" s="571"/>
      <c r="BT32" s="571"/>
      <c r="BU32" s="571"/>
      <c r="BV32" s="571"/>
      <c r="BW32" s="571"/>
      <c r="BX32" s="634">
        <v>89.7</v>
      </c>
      <c r="BY32" s="571"/>
      <c r="BZ32" s="571"/>
      <c r="CA32" s="571"/>
      <c r="CB32" s="628"/>
      <c r="CD32" s="660"/>
      <c r="CE32" s="661"/>
      <c r="CF32" s="623" t="s">
        <v>298</v>
      </c>
      <c r="CG32" s="620"/>
      <c r="CH32" s="620"/>
      <c r="CI32" s="620"/>
      <c r="CJ32" s="620"/>
      <c r="CK32" s="620"/>
      <c r="CL32" s="620"/>
      <c r="CM32" s="620"/>
      <c r="CN32" s="620"/>
      <c r="CO32" s="620"/>
      <c r="CP32" s="620"/>
      <c r="CQ32" s="621"/>
      <c r="CR32" s="586">
        <v>113</v>
      </c>
      <c r="CS32" s="587"/>
      <c r="CT32" s="587"/>
      <c r="CU32" s="587"/>
      <c r="CV32" s="587"/>
      <c r="CW32" s="587"/>
      <c r="CX32" s="587"/>
      <c r="CY32" s="588"/>
      <c r="CZ32" s="589">
        <v>0</v>
      </c>
      <c r="DA32" s="607"/>
      <c r="DB32" s="607"/>
      <c r="DC32" s="608"/>
      <c r="DD32" s="592">
        <v>113</v>
      </c>
      <c r="DE32" s="587"/>
      <c r="DF32" s="587"/>
      <c r="DG32" s="587"/>
      <c r="DH32" s="587"/>
      <c r="DI32" s="587"/>
      <c r="DJ32" s="587"/>
      <c r="DK32" s="588"/>
      <c r="DL32" s="592">
        <v>113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1351467</v>
      </c>
      <c r="S33" s="587"/>
      <c r="T33" s="587"/>
      <c r="U33" s="587"/>
      <c r="V33" s="587"/>
      <c r="W33" s="587"/>
      <c r="X33" s="587"/>
      <c r="Y33" s="588"/>
      <c r="Z33" s="639">
        <v>10.3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5321685</v>
      </c>
      <c r="CS33" s="605"/>
      <c r="CT33" s="605"/>
      <c r="CU33" s="605"/>
      <c r="CV33" s="605"/>
      <c r="CW33" s="605"/>
      <c r="CX33" s="605"/>
      <c r="CY33" s="606"/>
      <c r="CZ33" s="589">
        <v>42.6</v>
      </c>
      <c r="DA33" s="607"/>
      <c r="DB33" s="607"/>
      <c r="DC33" s="608"/>
      <c r="DD33" s="592">
        <v>4387745</v>
      </c>
      <c r="DE33" s="605"/>
      <c r="DF33" s="605"/>
      <c r="DG33" s="605"/>
      <c r="DH33" s="605"/>
      <c r="DI33" s="605"/>
      <c r="DJ33" s="605"/>
      <c r="DK33" s="606"/>
      <c r="DL33" s="592">
        <v>3490092</v>
      </c>
      <c r="DM33" s="605"/>
      <c r="DN33" s="605"/>
      <c r="DO33" s="605"/>
      <c r="DP33" s="605"/>
      <c r="DQ33" s="605"/>
      <c r="DR33" s="605"/>
      <c r="DS33" s="605"/>
      <c r="DT33" s="605"/>
      <c r="DU33" s="605"/>
      <c r="DV33" s="606"/>
      <c r="DW33" s="609">
        <v>44.4</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1635161</v>
      </c>
      <c r="CS34" s="587"/>
      <c r="CT34" s="587"/>
      <c r="CU34" s="587"/>
      <c r="CV34" s="587"/>
      <c r="CW34" s="587"/>
      <c r="CX34" s="587"/>
      <c r="CY34" s="588"/>
      <c r="CZ34" s="589">
        <v>13.1</v>
      </c>
      <c r="DA34" s="607"/>
      <c r="DB34" s="607"/>
      <c r="DC34" s="608"/>
      <c r="DD34" s="592">
        <v>1214121</v>
      </c>
      <c r="DE34" s="587"/>
      <c r="DF34" s="587"/>
      <c r="DG34" s="587"/>
      <c r="DH34" s="587"/>
      <c r="DI34" s="587"/>
      <c r="DJ34" s="587"/>
      <c r="DK34" s="588"/>
      <c r="DL34" s="592">
        <v>870715</v>
      </c>
      <c r="DM34" s="587"/>
      <c r="DN34" s="587"/>
      <c r="DO34" s="587"/>
      <c r="DP34" s="587"/>
      <c r="DQ34" s="587"/>
      <c r="DR34" s="587"/>
      <c r="DS34" s="587"/>
      <c r="DT34" s="587"/>
      <c r="DU34" s="587"/>
      <c r="DV34" s="588"/>
      <c r="DW34" s="609">
        <v>11.1</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534967</v>
      </c>
      <c r="S35" s="587"/>
      <c r="T35" s="587"/>
      <c r="U35" s="587"/>
      <c r="V35" s="587"/>
      <c r="W35" s="587"/>
      <c r="X35" s="587"/>
      <c r="Y35" s="588"/>
      <c r="Z35" s="639">
        <v>4.0999999999999996</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1982521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140844</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187695</v>
      </c>
      <c r="CS35" s="605"/>
      <c r="CT35" s="605"/>
      <c r="CU35" s="605"/>
      <c r="CV35" s="605"/>
      <c r="CW35" s="605"/>
      <c r="CX35" s="605"/>
      <c r="CY35" s="606"/>
      <c r="CZ35" s="589">
        <v>1.5</v>
      </c>
      <c r="DA35" s="607"/>
      <c r="DB35" s="607"/>
      <c r="DC35" s="608"/>
      <c r="DD35" s="592">
        <v>159733</v>
      </c>
      <c r="DE35" s="605"/>
      <c r="DF35" s="605"/>
      <c r="DG35" s="605"/>
      <c r="DH35" s="605"/>
      <c r="DI35" s="605"/>
      <c r="DJ35" s="605"/>
      <c r="DK35" s="606"/>
      <c r="DL35" s="592">
        <v>135804</v>
      </c>
      <c r="DM35" s="605"/>
      <c r="DN35" s="605"/>
      <c r="DO35" s="605"/>
      <c r="DP35" s="605"/>
      <c r="DQ35" s="605"/>
      <c r="DR35" s="605"/>
      <c r="DS35" s="605"/>
      <c r="DT35" s="605"/>
      <c r="DU35" s="605"/>
      <c r="DV35" s="606"/>
      <c r="DW35" s="609">
        <v>1.7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13124118</v>
      </c>
      <c r="S36" s="627"/>
      <c r="T36" s="627"/>
      <c r="U36" s="627"/>
      <c r="V36" s="627"/>
      <c r="W36" s="627"/>
      <c r="X36" s="627"/>
      <c r="Y36" s="630"/>
      <c r="Z36" s="631">
        <v>100</v>
      </c>
      <c r="AA36" s="631"/>
      <c r="AB36" s="631"/>
      <c r="AC36" s="631"/>
      <c r="AD36" s="632">
        <v>7321146</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642089</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91515</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1500038</v>
      </c>
      <c r="CS36" s="587"/>
      <c r="CT36" s="587"/>
      <c r="CU36" s="587"/>
      <c r="CV36" s="587"/>
      <c r="CW36" s="587"/>
      <c r="CX36" s="587"/>
      <c r="CY36" s="588"/>
      <c r="CZ36" s="589">
        <v>12</v>
      </c>
      <c r="DA36" s="607"/>
      <c r="DB36" s="607"/>
      <c r="DC36" s="608"/>
      <c r="DD36" s="592">
        <v>1321799</v>
      </c>
      <c r="DE36" s="587"/>
      <c r="DF36" s="587"/>
      <c r="DG36" s="587"/>
      <c r="DH36" s="587"/>
      <c r="DI36" s="587"/>
      <c r="DJ36" s="587"/>
      <c r="DK36" s="588"/>
      <c r="DL36" s="592">
        <v>1015768</v>
      </c>
      <c r="DM36" s="587"/>
      <c r="DN36" s="587"/>
      <c r="DO36" s="587"/>
      <c r="DP36" s="587"/>
      <c r="DQ36" s="587"/>
      <c r="DR36" s="587"/>
      <c r="DS36" s="587"/>
      <c r="DT36" s="587"/>
      <c r="DU36" s="587"/>
      <c r="DV36" s="588"/>
      <c r="DW36" s="609">
        <v>12.9</v>
      </c>
      <c r="DX36" s="610"/>
      <c r="DY36" s="610"/>
      <c r="DZ36" s="610"/>
      <c r="EA36" s="610"/>
      <c r="EB36" s="610"/>
      <c r="EC36" s="611"/>
    </row>
    <row r="37" spans="2:133" ht="11.25" customHeight="1">
      <c r="AQ37" s="612" t="s">
        <v>313</v>
      </c>
      <c r="AR37" s="613"/>
      <c r="AS37" s="613"/>
      <c r="AT37" s="613"/>
      <c r="AU37" s="613"/>
      <c r="AV37" s="613"/>
      <c r="AW37" s="613"/>
      <c r="AX37" s="613"/>
      <c r="AY37" s="614"/>
      <c r="AZ37" s="586">
        <v>234996</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4675</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566444</v>
      </c>
      <c r="CS37" s="605"/>
      <c r="CT37" s="605"/>
      <c r="CU37" s="605"/>
      <c r="CV37" s="605"/>
      <c r="CW37" s="605"/>
      <c r="CX37" s="605"/>
      <c r="CY37" s="606"/>
      <c r="CZ37" s="589">
        <v>4.5</v>
      </c>
      <c r="DA37" s="607"/>
      <c r="DB37" s="607"/>
      <c r="DC37" s="608"/>
      <c r="DD37" s="592">
        <v>566291</v>
      </c>
      <c r="DE37" s="605"/>
      <c r="DF37" s="605"/>
      <c r="DG37" s="605"/>
      <c r="DH37" s="605"/>
      <c r="DI37" s="605"/>
      <c r="DJ37" s="605"/>
      <c r="DK37" s="606"/>
      <c r="DL37" s="592">
        <v>522831</v>
      </c>
      <c r="DM37" s="605"/>
      <c r="DN37" s="605"/>
      <c r="DO37" s="605"/>
      <c r="DP37" s="605"/>
      <c r="DQ37" s="605"/>
      <c r="DR37" s="605"/>
      <c r="DS37" s="605"/>
      <c r="DT37" s="605"/>
      <c r="DU37" s="605"/>
      <c r="DV37" s="606"/>
      <c r="DW37" s="609">
        <v>6.7</v>
      </c>
      <c r="DX37" s="610"/>
      <c r="DY37" s="610"/>
      <c r="DZ37" s="610"/>
      <c r="EA37" s="610"/>
      <c r="EB37" s="610"/>
      <c r="EC37" s="611"/>
    </row>
    <row r="38" spans="2:133" ht="11.25" customHeight="1">
      <c r="AQ38" s="612" t="s">
        <v>316</v>
      </c>
      <c r="AR38" s="613"/>
      <c r="AS38" s="613"/>
      <c r="AT38" s="613"/>
      <c r="AU38" s="613"/>
      <c r="AV38" s="613"/>
      <c r="AW38" s="613"/>
      <c r="AX38" s="613"/>
      <c r="AY38" s="614"/>
      <c r="AZ38" s="586">
        <v>28406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8242</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1719119</v>
      </c>
      <c r="CS38" s="587"/>
      <c r="CT38" s="587"/>
      <c r="CU38" s="587"/>
      <c r="CV38" s="587"/>
      <c r="CW38" s="587"/>
      <c r="CX38" s="587"/>
      <c r="CY38" s="588"/>
      <c r="CZ38" s="589">
        <v>13.8</v>
      </c>
      <c r="DA38" s="607"/>
      <c r="DB38" s="607"/>
      <c r="DC38" s="608"/>
      <c r="DD38" s="592">
        <v>1567595</v>
      </c>
      <c r="DE38" s="587"/>
      <c r="DF38" s="587"/>
      <c r="DG38" s="587"/>
      <c r="DH38" s="587"/>
      <c r="DI38" s="587"/>
      <c r="DJ38" s="587"/>
      <c r="DK38" s="588"/>
      <c r="DL38" s="592">
        <v>1445674</v>
      </c>
      <c r="DM38" s="587"/>
      <c r="DN38" s="587"/>
      <c r="DO38" s="587"/>
      <c r="DP38" s="587"/>
      <c r="DQ38" s="587"/>
      <c r="DR38" s="587"/>
      <c r="DS38" s="587"/>
      <c r="DT38" s="587"/>
      <c r="DU38" s="587"/>
      <c r="DV38" s="588"/>
      <c r="DW38" s="609">
        <v>18.399999999999999</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104</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103191</v>
      </c>
      <c r="CS39" s="605"/>
      <c r="CT39" s="605"/>
      <c r="CU39" s="605"/>
      <c r="CV39" s="605"/>
      <c r="CW39" s="605"/>
      <c r="CX39" s="605"/>
      <c r="CY39" s="606"/>
      <c r="CZ39" s="589">
        <v>0.8</v>
      </c>
      <c r="DA39" s="607"/>
      <c r="DB39" s="607"/>
      <c r="DC39" s="608"/>
      <c r="DD39" s="592">
        <v>102366</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246331</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112</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176481</v>
      </c>
      <c r="CS40" s="587"/>
      <c r="CT40" s="587"/>
      <c r="CU40" s="587"/>
      <c r="CV40" s="587"/>
      <c r="CW40" s="587"/>
      <c r="CX40" s="587"/>
      <c r="CY40" s="588"/>
      <c r="CZ40" s="589">
        <v>1.4</v>
      </c>
      <c r="DA40" s="607"/>
      <c r="DB40" s="607"/>
      <c r="DC40" s="608"/>
      <c r="DD40" s="592">
        <v>22131</v>
      </c>
      <c r="DE40" s="587"/>
      <c r="DF40" s="587"/>
      <c r="DG40" s="587"/>
      <c r="DH40" s="587"/>
      <c r="DI40" s="587"/>
      <c r="DJ40" s="587"/>
      <c r="DK40" s="588"/>
      <c r="DL40" s="592">
        <v>22131</v>
      </c>
      <c r="DM40" s="587"/>
      <c r="DN40" s="587"/>
      <c r="DO40" s="587"/>
      <c r="DP40" s="587"/>
      <c r="DQ40" s="587"/>
      <c r="DR40" s="587"/>
      <c r="DS40" s="587"/>
      <c r="DT40" s="587"/>
      <c r="DU40" s="587"/>
      <c r="DV40" s="588"/>
      <c r="DW40" s="609">
        <v>0.3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830699</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289</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2143523</v>
      </c>
      <c r="CS42" s="587"/>
      <c r="CT42" s="587"/>
      <c r="CU42" s="587"/>
      <c r="CV42" s="587"/>
      <c r="CW42" s="587"/>
      <c r="CX42" s="587"/>
      <c r="CY42" s="588"/>
      <c r="CZ42" s="589">
        <v>17.2</v>
      </c>
      <c r="DA42" s="590"/>
      <c r="DB42" s="590"/>
      <c r="DC42" s="591"/>
      <c r="DD42" s="592">
        <v>498197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55719</v>
      </c>
      <c r="CS43" s="605"/>
      <c r="CT43" s="605"/>
      <c r="CU43" s="605"/>
      <c r="CV43" s="605"/>
      <c r="CW43" s="605"/>
      <c r="CX43" s="605"/>
      <c r="CY43" s="606"/>
      <c r="CZ43" s="589">
        <v>0.4</v>
      </c>
      <c r="DA43" s="607"/>
      <c r="DB43" s="607"/>
      <c r="DC43" s="608"/>
      <c r="DD43" s="592">
        <v>55719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1918959</v>
      </c>
      <c r="CS44" s="587"/>
      <c r="CT44" s="587"/>
      <c r="CU44" s="587"/>
      <c r="CV44" s="587"/>
      <c r="CW44" s="587"/>
      <c r="CX44" s="587"/>
      <c r="CY44" s="588"/>
      <c r="CZ44" s="589">
        <v>15.4</v>
      </c>
      <c r="DA44" s="590"/>
      <c r="DB44" s="590"/>
      <c r="DC44" s="591"/>
      <c r="DD44" s="592">
        <v>474491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740111</v>
      </c>
      <c r="CS45" s="605"/>
      <c r="CT45" s="605"/>
      <c r="CU45" s="605"/>
      <c r="CV45" s="605"/>
      <c r="CW45" s="605"/>
      <c r="CX45" s="605"/>
      <c r="CY45" s="606"/>
      <c r="CZ45" s="589">
        <v>5.9</v>
      </c>
      <c r="DA45" s="607"/>
      <c r="DB45" s="607"/>
      <c r="DC45" s="608"/>
      <c r="DD45" s="592">
        <v>12153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1172812</v>
      </c>
      <c r="CS46" s="587"/>
      <c r="CT46" s="587"/>
      <c r="CU46" s="587"/>
      <c r="CV46" s="587"/>
      <c r="CW46" s="587"/>
      <c r="CX46" s="587"/>
      <c r="CY46" s="588"/>
      <c r="CZ46" s="589">
        <v>9.4</v>
      </c>
      <c r="DA46" s="590"/>
      <c r="DB46" s="590"/>
      <c r="DC46" s="591"/>
      <c r="DD46" s="592">
        <v>456302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224564</v>
      </c>
      <c r="CS47" s="605"/>
      <c r="CT47" s="605"/>
      <c r="CU47" s="605"/>
      <c r="CV47" s="605"/>
      <c r="CW47" s="605"/>
      <c r="CX47" s="605"/>
      <c r="CY47" s="606"/>
      <c r="CZ47" s="589">
        <v>1.8</v>
      </c>
      <c r="DA47" s="607"/>
      <c r="DB47" s="607"/>
      <c r="DC47" s="608"/>
      <c r="DD47" s="592">
        <v>23706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12481480</v>
      </c>
      <c r="CS49" s="571"/>
      <c r="CT49" s="571"/>
      <c r="CU49" s="571"/>
      <c r="CV49" s="571"/>
      <c r="CW49" s="571"/>
      <c r="CX49" s="571"/>
      <c r="CY49" s="572"/>
      <c r="CZ49" s="573">
        <v>100</v>
      </c>
      <c r="DA49" s="574"/>
      <c r="DB49" s="574"/>
      <c r="DC49" s="575"/>
      <c r="DD49" s="576">
        <v>8724079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13169</v>
      </c>
      <c r="R7" s="1099"/>
      <c r="S7" s="1099"/>
      <c r="T7" s="1099"/>
      <c r="U7" s="1099"/>
      <c r="V7" s="1099">
        <v>12527</v>
      </c>
      <c r="W7" s="1099"/>
      <c r="X7" s="1099"/>
      <c r="Y7" s="1099"/>
      <c r="Z7" s="1099"/>
      <c r="AA7" s="1099">
        <v>643</v>
      </c>
      <c r="AB7" s="1099"/>
      <c r="AC7" s="1099"/>
      <c r="AD7" s="1099"/>
      <c r="AE7" s="1100"/>
      <c r="AF7" s="1101">
        <v>573</v>
      </c>
      <c r="AG7" s="1102"/>
      <c r="AH7" s="1102"/>
      <c r="AI7" s="1102"/>
      <c r="AJ7" s="1103"/>
      <c r="AK7" s="1085">
        <v>122</v>
      </c>
      <c r="AL7" s="1086"/>
      <c r="AM7" s="1086"/>
      <c r="AN7" s="1086"/>
      <c r="AO7" s="1086"/>
      <c r="AP7" s="1086">
        <v>10830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537</v>
      </c>
      <c r="BT7" s="1090"/>
      <c r="BU7" s="1090"/>
      <c r="BV7" s="1090"/>
      <c r="BW7" s="1090"/>
      <c r="BX7" s="1090"/>
      <c r="BY7" s="1090"/>
      <c r="BZ7" s="1090"/>
      <c r="CA7" s="1090"/>
      <c r="CB7" s="1090"/>
      <c r="CC7" s="1090"/>
      <c r="CD7" s="1090"/>
      <c r="CE7" s="1090"/>
      <c r="CF7" s="1090"/>
      <c r="CG7" s="1091"/>
      <c r="CH7" s="1082">
        <v>0</v>
      </c>
      <c r="CI7" s="1083"/>
      <c r="CJ7" s="1083"/>
      <c r="CK7" s="1083"/>
      <c r="CL7" s="1084"/>
      <c r="CM7" s="1082">
        <v>80</v>
      </c>
      <c r="CN7" s="1083"/>
      <c r="CO7" s="1083"/>
      <c r="CP7" s="1083"/>
      <c r="CQ7" s="1084"/>
      <c r="CR7" s="1082">
        <v>45</v>
      </c>
      <c r="CS7" s="1083"/>
      <c r="CT7" s="1083"/>
      <c r="CU7" s="1083"/>
      <c r="CV7" s="1084"/>
      <c r="CW7" s="1082">
        <v>119</v>
      </c>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538</v>
      </c>
      <c r="BT8" s="1009"/>
      <c r="BU8" s="1009"/>
      <c r="BV8" s="1009"/>
      <c r="BW8" s="1009"/>
      <c r="BX8" s="1009"/>
      <c r="BY8" s="1009"/>
      <c r="BZ8" s="1009"/>
      <c r="CA8" s="1009"/>
      <c r="CB8" s="1009"/>
      <c r="CC8" s="1009"/>
      <c r="CD8" s="1009"/>
      <c r="CE8" s="1009"/>
      <c r="CF8" s="1009"/>
      <c r="CG8" s="1010"/>
      <c r="CH8" s="983">
        <v>-1</v>
      </c>
      <c r="CI8" s="984"/>
      <c r="CJ8" s="984"/>
      <c r="CK8" s="984"/>
      <c r="CL8" s="985"/>
      <c r="CM8" s="983">
        <v>21</v>
      </c>
      <c r="CN8" s="984"/>
      <c r="CO8" s="984"/>
      <c r="CP8" s="984"/>
      <c r="CQ8" s="985"/>
      <c r="CR8" s="983">
        <v>10</v>
      </c>
      <c r="CS8" s="984"/>
      <c r="CT8" s="984"/>
      <c r="CU8" s="984"/>
      <c r="CV8" s="985"/>
      <c r="CW8" s="983">
        <v>5</v>
      </c>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539</v>
      </c>
      <c r="BT9" s="1009"/>
      <c r="BU9" s="1009"/>
      <c r="BV9" s="1009"/>
      <c r="BW9" s="1009"/>
      <c r="BX9" s="1009"/>
      <c r="BY9" s="1009"/>
      <c r="BZ9" s="1009"/>
      <c r="CA9" s="1009"/>
      <c r="CB9" s="1009"/>
      <c r="CC9" s="1009"/>
      <c r="CD9" s="1009"/>
      <c r="CE9" s="1009"/>
      <c r="CF9" s="1009"/>
      <c r="CG9" s="1010"/>
      <c r="CH9" s="983">
        <v>50</v>
      </c>
      <c r="CI9" s="984"/>
      <c r="CJ9" s="984"/>
      <c r="CK9" s="984"/>
      <c r="CL9" s="985"/>
      <c r="CM9" s="983">
        <v>-59</v>
      </c>
      <c r="CN9" s="984"/>
      <c r="CO9" s="984"/>
      <c r="CP9" s="984"/>
      <c r="CQ9" s="985"/>
      <c r="CR9" s="983">
        <v>5</v>
      </c>
      <c r="CS9" s="984"/>
      <c r="CT9" s="984"/>
      <c r="CU9" s="984"/>
      <c r="CV9" s="985"/>
      <c r="CW9" s="983">
        <v>50</v>
      </c>
      <c r="CX9" s="984"/>
      <c r="CY9" s="984"/>
      <c r="CZ9" s="984"/>
      <c r="DA9" s="985"/>
      <c r="DB9" s="983">
        <v>65</v>
      </c>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540</v>
      </c>
      <c r="BT10" s="1009"/>
      <c r="BU10" s="1009"/>
      <c r="BV10" s="1009"/>
      <c r="BW10" s="1009"/>
      <c r="BX10" s="1009"/>
      <c r="BY10" s="1009"/>
      <c r="BZ10" s="1009"/>
      <c r="CA10" s="1009"/>
      <c r="CB10" s="1009"/>
      <c r="CC10" s="1009"/>
      <c r="CD10" s="1009"/>
      <c r="CE10" s="1009"/>
      <c r="CF10" s="1009"/>
      <c r="CG10" s="1010"/>
      <c r="CH10" s="983">
        <v>-103</v>
      </c>
      <c r="CI10" s="984"/>
      <c r="CJ10" s="984"/>
      <c r="CK10" s="984"/>
      <c r="CL10" s="985"/>
      <c r="CM10" s="983">
        <v>513</v>
      </c>
      <c r="CN10" s="984"/>
      <c r="CO10" s="984"/>
      <c r="CP10" s="984"/>
      <c r="CQ10" s="985"/>
      <c r="CR10" s="983">
        <v>75</v>
      </c>
      <c r="CS10" s="984"/>
      <c r="CT10" s="984"/>
      <c r="CU10" s="984"/>
      <c r="CV10" s="985"/>
      <c r="CW10" s="983">
        <v>17</v>
      </c>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13124</v>
      </c>
      <c r="R23" s="1063"/>
      <c r="S23" s="1063"/>
      <c r="T23" s="1063"/>
      <c r="U23" s="1063"/>
      <c r="V23" s="1063">
        <v>12481</v>
      </c>
      <c r="W23" s="1063"/>
      <c r="X23" s="1063"/>
      <c r="Y23" s="1063"/>
      <c r="Z23" s="1063"/>
      <c r="AA23" s="1063">
        <v>643</v>
      </c>
      <c r="AB23" s="1063"/>
      <c r="AC23" s="1063"/>
      <c r="AD23" s="1063"/>
      <c r="AE23" s="1064"/>
      <c r="AF23" s="1065">
        <v>573</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3681</v>
      </c>
      <c r="R28" s="1048"/>
      <c r="S28" s="1048"/>
      <c r="T28" s="1048"/>
      <c r="U28" s="1048"/>
      <c r="V28" s="1048">
        <v>3540</v>
      </c>
      <c r="W28" s="1048"/>
      <c r="X28" s="1048"/>
      <c r="Y28" s="1048"/>
      <c r="Z28" s="1048"/>
      <c r="AA28" s="1048">
        <v>141</v>
      </c>
      <c r="AB28" s="1048"/>
      <c r="AC28" s="1048"/>
      <c r="AD28" s="1048"/>
      <c r="AE28" s="1049"/>
      <c r="AF28" s="1050">
        <v>141</v>
      </c>
      <c r="AG28" s="1048"/>
      <c r="AH28" s="1048"/>
      <c r="AI28" s="1048"/>
      <c r="AJ28" s="1051"/>
      <c r="AK28" s="1052">
        <v>188</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2732</v>
      </c>
      <c r="R29" s="1038"/>
      <c r="S29" s="1038"/>
      <c r="T29" s="1038"/>
      <c r="U29" s="1038"/>
      <c r="V29" s="1038">
        <v>2707</v>
      </c>
      <c r="W29" s="1038"/>
      <c r="X29" s="1038"/>
      <c r="Y29" s="1038"/>
      <c r="Z29" s="1038"/>
      <c r="AA29" s="1038">
        <v>25</v>
      </c>
      <c r="AB29" s="1038"/>
      <c r="AC29" s="1038"/>
      <c r="AD29" s="1038"/>
      <c r="AE29" s="1039"/>
      <c r="AF29" s="1013">
        <v>25</v>
      </c>
      <c r="AG29" s="1014"/>
      <c r="AH29" s="1014"/>
      <c r="AI29" s="1014"/>
      <c r="AJ29" s="1015"/>
      <c r="AK29" s="974">
        <v>377</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287</v>
      </c>
      <c r="R30" s="1038"/>
      <c r="S30" s="1038"/>
      <c r="T30" s="1038"/>
      <c r="U30" s="1038"/>
      <c r="V30" s="1038">
        <v>287</v>
      </c>
      <c r="W30" s="1038"/>
      <c r="X30" s="1038"/>
      <c r="Y30" s="1038"/>
      <c r="Z30" s="1038"/>
      <c r="AA30" s="1038">
        <v>0</v>
      </c>
      <c r="AB30" s="1038"/>
      <c r="AC30" s="1038"/>
      <c r="AD30" s="1038"/>
      <c r="AE30" s="1039"/>
      <c r="AF30" s="1013">
        <v>0</v>
      </c>
      <c r="AG30" s="1014"/>
      <c r="AH30" s="1014"/>
      <c r="AI30" s="1014"/>
      <c r="AJ30" s="1015"/>
      <c r="AK30" s="974">
        <v>88</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866</v>
      </c>
      <c r="R31" s="1038"/>
      <c r="S31" s="1038"/>
      <c r="T31" s="1038"/>
      <c r="U31" s="1038"/>
      <c r="V31" s="1038">
        <v>916</v>
      </c>
      <c r="W31" s="1038"/>
      <c r="X31" s="1038"/>
      <c r="Y31" s="1038"/>
      <c r="Z31" s="1038"/>
      <c r="AA31" s="1038">
        <v>-50</v>
      </c>
      <c r="AB31" s="1038"/>
      <c r="AC31" s="1038"/>
      <c r="AD31" s="1038"/>
      <c r="AE31" s="1039"/>
      <c r="AF31" s="1013">
        <v>1448</v>
      </c>
      <c r="AG31" s="1014"/>
      <c r="AH31" s="1014"/>
      <c r="AI31" s="1014"/>
      <c r="AJ31" s="1015"/>
      <c r="AK31" s="974">
        <v>6</v>
      </c>
      <c r="AL31" s="965"/>
      <c r="AM31" s="965"/>
      <c r="AN31" s="965"/>
      <c r="AO31" s="965"/>
      <c r="AP31" s="965">
        <v>1036</v>
      </c>
      <c r="AQ31" s="965"/>
      <c r="AR31" s="965"/>
      <c r="AS31" s="965"/>
      <c r="AT31" s="965"/>
      <c r="AU31" s="965">
        <v>68</v>
      </c>
      <c r="AV31" s="965"/>
      <c r="AW31" s="965"/>
      <c r="AX31" s="965"/>
      <c r="AY31" s="965"/>
      <c r="AZ31" s="1036"/>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2415</v>
      </c>
      <c r="R32" s="1038"/>
      <c r="S32" s="1038"/>
      <c r="T32" s="1038"/>
      <c r="U32" s="1038"/>
      <c r="V32" s="1038">
        <v>2333</v>
      </c>
      <c r="W32" s="1038"/>
      <c r="X32" s="1038"/>
      <c r="Y32" s="1038"/>
      <c r="Z32" s="1038"/>
      <c r="AA32" s="1038">
        <v>82</v>
      </c>
      <c r="AB32" s="1038"/>
      <c r="AC32" s="1038"/>
      <c r="AD32" s="1038"/>
      <c r="AE32" s="1039"/>
      <c r="AF32" s="1013">
        <v>4</v>
      </c>
      <c r="AG32" s="1014"/>
      <c r="AH32" s="1014"/>
      <c r="AI32" s="1014"/>
      <c r="AJ32" s="1015"/>
      <c r="AK32" s="974">
        <v>587</v>
      </c>
      <c r="AL32" s="965"/>
      <c r="AM32" s="965"/>
      <c r="AN32" s="965"/>
      <c r="AO32" s="965"/>
      <c r="AP32" s="965">
        <v>10686</v>
      </c>
      <c r="AQ32" s="965"/>
      <c r="AR32" s="965"/>
      <c r="AS32" s="965"/>
      <c r="AT32" s="965"/>
      <c r="AU32" s="965">
        <v>8805</v>
      </c>
      <c r="AV32" s="965"/>
      <c r="AW32" s="965"/>
      <c r="AX32" s="965"/>
      <c r="AY32" s="965"/>
      <c r="AZ32" s="1036"/>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102</v>
      </c>
      <c r="R33" s="1038"/>
      <c r="S33" s="1038"/>
      <c r="T33" s="1038"/>
      <c r="U33" s="1038"/>
      <c r="V33" s="1038">
        <v>102</v>
      </c>
      <c r="W33" s="1038"/>
      <c r="X33" s="1038"/>
      <c r="Y33" s="1038"/>
      <c r="Z33" s="1038"/>
      <c r="AA33" s="1038">
        <v>0</v>
      </c>
      <c r="AB33" s="1038"/>
      <c r="AC33" s="1038"/>
      <c r="AD33" s="1038"/>
      <c r="AE33" s="1039"/>
      <c r="AF33" s="1013">
        <v>0</v>
      </c>
      <c r="AG33" s="1014"/>
      <c r="AH33" s="1014"/>
      <c r="AI33" s="1014"/>
      <c r="AJ33" s="1015"/>
      <c r="AK33" s="974">
        <v>55</v>
      </c>
      <c r="AL33" s="965"/>
      <c r="AM33" s="965"/>
      <c r="AN33" s="965"/>
      <c r="AO33" s="965"/>
      <c r="AP33" s="965">
        <v>840</v>
      </c>
      <c r="AQ33" s="965"/>
      <c r="AR33" s="965"/>
      <c r="AS33" s="965"/>
      <c r="AT33" s="965"/>
      <c r="AU33" s="965">
        <v>788</v>
      </c>
      <c r="AV33" s="965"/>
      <c r="AW33" s="965"/>
      <c r="AX33" s="965"/>
      <c r="AY33" s="965"/>
      <c r="AZ33" s="1036"/>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1618</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530</v>
      </c>
      <c r="C68" s="980"/>
      <c r="D68" s="980"/>
      <c r="E68" s="980"/>
      <c r="F68" s="980"/>
      <c r="G68" s="980"/>
      <c r="H68" s="980"/>
      <c r="I68" s="980"/>
      <c r="J68" s="980"/>
      <c r="K68" s="980"/>
      <c r="L68" s="980"/>
      <c r="M68" s="980"/>
      <c r="N68" s="980"/>
      <c r="O68" s="980"/>
      <c r="P68" s="981"/>
      <c r="Q68" s="982">
        <v>4704</v>
      </c>
      <c r="R68" s="976"/>
      <c r="S68" s="976"/>
      <c r="T68" s="976"/>
      <c r="U68" s="976"/>
      <c r="V68" s="976">
        <v>4546</v>
      </c>
      <c r="W68" s="976"/>
      <c r="X68" s="976"/>
      <c r="Y68" s="976"/>
      <c r="Z68" s="976"/>
      <c r="AA68" s="976">
        <v>158</v>
      </c>
      <c r="AB68" s="976"/>
      <c r="AC68" s="976"/>
      <c r="AD68" s="976"/>
      <c r="AE68" s="976"/>
      <c r="AF68" s="976">
        <v>133</v>
      </c>
      <c r="AG68" s="976"/>
      <c r="AH68" s="976"/>
      <c r="AI68" s="976"/>
      <c r="AJ68" s="976"/>
      <c r="AK68" s="976">
        <v>48</v>
      </c>
      <c r="AL68" s="976"/>
      <c r="AM68" s="976"/>
      <c r="AN68" s="976"/>
      <c r="AO68" s="976"/>
      <c r="AP68" s="976">
        <v>1103</v>
      </c>
      <c r="AQ68" s="976"/>
      <c r="AR68" s="976"/>
      <c r="AS68" s="976"/>
      <c r="AT68" s="976"/>
      <c r="AU68" s="976">
        <v>192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531</v>
      </c>
      <c r="C69" s="969"/>
      <c r="D69" s="969"/>
      <c r="E69" s="969"/>
      <c r="F69" s="969"/>
      <c r="G69" s="969"/>
      <c r="H69" s="969"/>
      <c r="I69" s="969"/>
      <c r="J69" s="969"/>
      <c r="K69" s="969"/>
      <c r="L69" s="969"/>
      <c r="M69" s="969"/>
      <c r="N69" s="969"/>
      <c r="O69" s="969"/>
      <c r="P69" s="970"/>
      <c r="Q69" s="971">
        <v>7688</v>
      </c>
      <c r="R69" s="965"/>
      <c r="S69" s="965"/>
      <c r="T69" s="965"/>
      <c r="U69" s="965"/>
      <c r="V69" s="965">
        <v>8541</v>
      </c>
      <c r="W69" s="965"/>
      <c r="X69" s="965"/>
      <c r="Y69" s="965"/>
      <c r="Z69" s="965"/>
      <c r="AA69" s="965">
        <v>-852</v>
      </c>
      <c r="AB69" s="965"/>
      <c r="AC69" s="965"/>
      <c r="AD69" s="965"/>
      <c r="AE69" s="965"/>
      <c r="AF69" s="965">
        <v>796</v>
      </c>
      <c r="AG69" s="965"/>
      <c r="AH69" s="965"/>
      <c r="AI69" s="965"/>
      <c r="AJ69" s="965"/>
      <c r="AK69" s="965">
        <v>1411</v>
      </c>
      <c r="AL69" s="965"/>
      <c r="AM69" s="965"/>
      <c r="AN69" s="965"/>
      <c r="AO69" s="965"/>
      <c r="AP69" s="965">
        <v>11634</v>
      </c>
      <c r="AQ69" s="965"/>
      <c r="AR69" s="965"/>
      <c r="AS69" s="965"/>
      <c r="AT69" s="965"/>
      <c r="AU69" s="965">
        <v>1759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1020</v>
      </c>
      <c r="R70" s="965"/>
      <c r="S70" s="965"/>
      <c r="T70" s="965"/>
      <c r="U70" s="965"/>
      <c r="V70" s="965">
        <v>1017</v>
      </c>
      <c r="W70" s="965"/>
      <c r="X70" s="965"/>
      <c r="Y70" s="965"/>
      <c r="Z70" s="965"/>
      <c r="AA70" s="965">
        <v>3</v>
      </c>
      <c r="AB70" s="965"/>
      <c r="AC70" s="965"/>
      <c r="AD70" s="965"/>
      <c r="AE70" s="965"/>
      <c r="AF70" s="965">
        <v>3</v>
      </c>
      <c r="AG70" s="965"/>
      <c r="AH70" s="965"/>
      <c r="AI70" s="965"/>
      <c r="AJ70" s="965"/>
      <c r="AK70" s="965">
        <v>0</v>
      </c>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533</v>
      </c>
      <c r="C71" s="969"/>
      <c r="D71" s="969"/>
      <c r="E71" s="969"/>
      <c r="F71" s="969"/>
      <c r="G71" s="969"/>
      <c r="H71" s="969"/>
      <c r="I71" s="969"/>
      <c r="J71" s="969"/>
      <c r="K71" s="969"/>
      <c r="L71" s="969"/>
      <c r="M71" s="969"/>
      <c r="N71" s="969"/>
      <c r="O71" s="969"/>
      <c r="P71" s="970"/>
      <c r="Q71" s="971">
        <v>18950</v>
      </c>
      <c r="R71" s="965"/>
      <c r="S71" s="965"/>
      <c r="T71" s="965"/>
      <c r="U71" s="965"/>
      <c r="V71" s="965">
        <v>18164</v>
      </c>
      <c r="W71" s="965"/>
      <c r="X71" s="965"/>
      <c r="Y71" s="965"/>
      <c r="Z71" s="965"/>
      <c r="AA71" s="965">
        <v>785</v>
      </c>
      <c r="AB71" s="965"/>
      <c r="AC71" s="965"/>
      <c r="AD71" s="965"/>
      <c r="AE71" s="965"/>
      <c r="AF71" s="965">
        <v>785</v>
      </c>
      <c r="AG71" s="965"/>
      <c r="AH71" s="965"/>
      <c r="AI71" s="965"/>
      <c r="AJ71" s="965"/>
      <c r="AK71" s="965">
        <v>1925</v>
      </c>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71">
        <v>137</v>
      </c>
      <c r="R72" s="965"/>
      <c r="S72" s="965"/>
      <c r="T72" s="965"/>
      <c r="U72" s="965"/>
      <c r="V72" s="965">
        <v>132</v>
      </c>
      <c r="W72" s="965"/>
      <c r="X72" s="965"/>
      <c r="Y72" s="965"/>
      <c r="Z72" s="965"/>
      <c r="AA72" s="965">
        <v>4</v>
      </c>
      <c r="AB72" s="965"/>
      <c r="AC72" s="965"/>
      <c r="AD72" s="965"/>
      <c r="AE72" s="965"/>
      <c r="AF72" s="965">
        <v>4</v>
      </c>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535</v>
      </c>
      <c r="C73" s="969"/>
      <c r="D73" s="969"/>
      <c r="E73" s="969"/>
      <c r="F73" s="969"/>
      <c r="G73" s="969"/>
      <c r="H73" s="969"/>
      <c r="I73" s="969"/>
      <c r="J73" s="969"/>
      <c r="K73" s="969"/>
      <c r="L73" s="969"/>
      <c r="M73" s="969"/>
      <c r="N73" s="969"/>
      <c r="O73" s="969"/>
      <c r="P73" s="970"/>
      <c r="Q73" s="971">
        <v>400</v>
      </c>
      <c r="R73" s="965"/>
      <c r="S73" s="965"/>
      <c r="T73" s="965"/>
      <c r="U73" s="965"/>
      <c r="V73" s="965">
        <v>362</v>
      </c>
      <c r="W73" s="965"/>
      <c r="X73" s="965"/>
      <c r="Y73" s="965"/>
      <c r="Z73" s="965"/>
      <c r="AA73" s="965">
        <v>38</v>
      </c>
      <c r="AB73" s="965"/>
      <c r="AC73" s="965"/>
      <c r="AD73" s="965"/>
      <c r="AE73" s="965"/>
      <c r="AF73" s="965">
        <v>38</v>
      </c>
      <c r="AG73" s="965"/>
      <c r="AH73" s="965"/>
      <c r="AI73" s="965"/>
      <c r="AJ73" s="965"/>
      <c r="AK73" s="965">
        <v>7</v>
      </c>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536</v>
      </c>
      <c r="C74" s="969"/>
      <c r="D74" s="969"/>
      <c r="E74" s="969"/>
      <c r="F74" s="969"/>
      <c r="G74" s="969"/>
      <c r="H74" s="969"/>
      <c r="I74" s="969"/>
      <c r="J74" s="969"/>
      <c r="K74" s="969"/>
      <c r="L74" s="969"/>
      <c r="M74" s="969"/>
      <c r="N74" s="969"/>
      <c r="O74" s="969"/>
      <c r="P74" s="970"/>
      <c r="Q74" s="971">
        <v>241731</v>
      </c>
      <c r="R74" s="965"/>
      <c r="S74" s="965"/>
      <c r="T74" s="965"/>
      <c r="U74" s="965"/>
      <c r="V74" s="965">
        <v>232036</v>
      </c>
      <c r="W74" s="965"/>
      <c r="X74" s="965"/>
      <c r="Y74" s="965"/>
      <c r="Z74" s="965"/>
      <c r="AA74" s="965">
        <v>9694</v>
      </c>
      <c r="AB74" s="965"/>
      <c r="AC74" s="965"/>
      <c r="AD74" s="965"/>
      <c r="AE74" s="965"/>
      <c r="AF74" s="965">
        <v>9694</v>
      </c>
      <c r="AG74" s="965"/>
      <c r="AH74" s="965"/>
      <c r="AI74" s="965"/>
      <c r="AJ74" s="965"/>
      <c r="AK74" s="965">
        <v>10072</v>
      </c>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285</v>
      </c>
      <c r="AG109" s="886"/>
      <c r="AH109" s="886"/>
      <c r="AI109" s="886"/>
      <c r="AJ109" s="887"/>
      <c r="AK109" s="888" t="s">
        <v>284</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285</v>
      </c>
      <c r="BW109" s="886"/>
      <c r="BX109" s="886"/>
      <c r="BY109" s="886"/>
      <c r="BZ109" s="887"/>
      <c r="CA109" s="888" t="s">
        <v>284</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285</v>
      </c>
      <c r="DM109" s="886"/>
      <c r="DN109" s="886"/>
      <c r="DO109" s="886"/>
      <c r="DP109" s="887"/>
      <c r="DQ109" s="888" t="s">
        <v>284</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1265898</v>
      </c>
      <c r="AB110" s="871"/>
      <c r="AC110" s="871"/>
      <c r="AD110" s="871"/>
      <c r="AE110" s="872"/>
      <c r="AF110" s="873">
        <v>1274688</v>
      </c>
      <c r="AG110" s="871"/>
      <c r="AH110" s="871"/>
      <c r="AI110" s="871"/>
      <c r="AJ110" s="872"/>
      <c r="AK110" s="873">
        <v>1204321</v>
      </c>
      <c r="AL110" s="871"/>
      <c r="AM110" s="871"/>
      <c r="AN110" s="871"/>
      <c r="AO110" s="872"/>
      <c r="AP110" s="874">
        <v>17.5</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10575145</v>
      </c>
      <c r="BR110" s="798"/>
      <c r="BS110" s="798"/>
      <c r="BT110" s="798"/>
      <c r="BU110" s="798"/>
      <c r="BV110" s="798">
        <v>10533682</v>
      </c>
      <c r="BW110" s="798"/>
      <c r="BX110" s="798"/>
      <c r="BY110" s="798"/>
      <c r="BZ110" s="798"/>
      <c r="CA110" s="798">
        <v>10829599</v>
      </c>
      <c r="CB110" s="798"/>
      <c r="CC110" s="798"/>
      <c r="CD110" s="798"/>
      <c r="CE110" s="798"/>
      <c r="CF110" s="859">
        <v>157.19999999999999</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105385</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9126798</v>
      </c>
      <c r="BR112" s="769"/>
      <c r="BS112" s="769"/>
      <c r="BT112" s="769"/>
      <c r="BU112" s="769"/>
      <c r="BV112" s="769">
        <v>9339911</v>
      </c>
      <c r="BW112" s="769"/>
      <c r="BX112" s="769"/>
      <c r="BY112" s="769"/>
      <c r="BZ112" s="769"/>
      <c r="CA112" s="769">
        <v>9661291</v>
      </c>
      <c r="CB112" s="769"/>
      <c r="CC112" s="769"/>
      <c r="CD112" s="769"/>
      <c r="CE112" s="769"/>
      <c r="CF112" s="846">
        <v>140.19999999999999</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105385</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477420</v>
      </c>
      <c r="AB113" s="907"/>
      <c r="AC113" s="907"/>
      <c r="AD113" s="907"/>
      <c r="AE113" s="908"/>
      <c r="AF113" s="909">
        <v>539136</v>
      </c>
      <c r="AG113" s="907"/>
      <c r="AH113" s="907"/>
      <c r="AI113" s="907"/>
      <c r="AJ113" s="908"/>
      <c r="AK113" s="909">
        <v>548804</v>
      </c>
      <c r="AL113" s="907"/>
      <c r="AM113" s="907"/>
      <c r="AN113" s="907"/>
      <c r="AO113" s="908"/>
      <c r="AP113" s="910">
        <v>8</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1756318</v>
      </c>
      <c r="BR113" s="769"/>
      <c r="BS113" s="769"/>
      <c r="BT113" s="769"/>
      <c r="BU113" s="769"/>
      <c r="BV113" s="769">
        <v>1896942</v>
      </c>
      <c r="BW113" s="769"/>
      <c r="BX113" s="769"/>
      <c r="BY113" s="769"/>
      <c r="BZ113" s="769"/>
      <c r="CA113" s="769">
        <v>1950985</v>
      </c>
      <c r="CB113" s="769"/>
      <c r="CC113" s="769"/>
      <c r="CD113" s="769"/>
      <c r="CE113" s="769"/>
      <c r="CF113" s="846">
        <v>28.3</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148870</v>
      </c>
      <c r="AB114" s="782"/>
      <c r="AC114" s="782"/>
      <c r="AD114" s="782"/>
      <c r="AE114" s="783"/>
      <c r="AF114" s="784">
        <v>156947</v>
      </c>
      <c r="AG114" s="782"/>
      <c r="AH114" s="782"/>
      <c r="AI114" s="782"/>
      <c r="AJ114" s="783"/>
      <c r="AK114" s="784">
        <v>125865</v>
      </c>
      <c r="AL114" s="782"/>
      <c r="AM114" s="782"/>
      <c r="AN114" s="782"/>
      <c r="AO114" s="783"/>
      <c r="AP114" s="752">
        <v>1.8</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2450263</v>
      </c>
      <c r="BR114" s="769"/>
      <c r="BS114" s="769"/>
      <c r="BT114" s="769"/>
      <c r="BU114" s="769"/>
      <c r="BV114" s="769">
        <v>2435925</v>
      </c>
      <c r="BW114" s="769"/>
      <c r="BX114" s="769"/>
      <c r="BY114" s="769"/>
      <c r="BZ114" s="769"/>
      <c r="CA114" s="769">
        <v>2417883</v>
      </c>
      <c r="CB114" s="769"/>
      <c r="CC114" s="769"/>
      <c r="CD114" s="769"/>
      <c r="CE114" s="769"/>
      <c r="CF114" s="846">
        <v>35.1</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106690</v>
      </c>
      <c r="AB115" s="907"/>
      <c r="AC115" s="907"/>
      <c r="AD115" s="907"/>
      <c r="AE115" s="908"/>
      <c r="AF115" s="909">
        <v>106493</v>
      </c>
      <c r="AG115" s="907"/>
      <c r="AH115" s="907"/>
      <c r="AI115" s="907"/>
      <c r="AJ115" s="908"/>
      <c r="AK115" s="909">
        <v>474</v>
      </c>
      <c r="AL115" s="907"/>
      <c r="AM115" s="907"/>
      <c r="AN115" s="907"/>
      <c r="AO115" s="908"/>
      <c r="AP115" s="910">
        <v>0</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1998878</v>
      </c>
      <c r="AB117" s="893"/>
      <c r="AC117" s="893"/>
      <c r="AD117" s="893"/>
      <c r="AE117" s="894"/>
      <c r="AF117" s="896">
        <v>2077264</v>
      </c>
      <c r="AG117" s="893"/>
      <c r="AH117" s="893"/>
      <c r="AI117" s="893"/>
      <c r="AJ117" s="894"/>
      <c r="AK117" s="896">
        <v>1879464</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285</v>
      </c>
      <c r="AG118" s="886"/>
      <c r="AH118" s="886"/>
      <c r="AI118" s="886"/>
      <c r="AJ118" s="887"/>
      <c r="AK118" s="888" t="s">
        <v>284</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24013909</v>
      </c>
      <c r="BR118" s="856"/>
      <c r="BS118" s="856"/>
      <c r="BT118" s="856"/>
      <c r="BU118" s="856"/>
      <c r="BV118" s="856">
        <v>24206460</v>
      </c>
      <c r="BW118" s="856"/>
      <c r="BX118" s="856"/>
      <c r="BY118" s="856"/>
      <c r="BZ118" s="856"/>
      <c r="CA118" s="856">
        <v>24859758</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2860970</v>
      </c>
      <c r="BR119" s="798"/>
      <c r="BS119" s="798"/>
      <c r="BT119" s="798"/>
      <c r="BU119" s="798"/>
      <c r="BV119" s="798">
        <v>3364513</v>
      </c>
      <c r="BW119" s="798"/>
      <c r="BX119" s="798"/>
      <c r="BY119" s="798"/>
      <c r="BZ119" s="798"/>
      <c r="CA119" s="798">
        <v>3741578</v>
      </c>
      <c r="CB119" s="798"/>
      <c r="CC119" s="798"/>
      <c r="CD119" s="798"/>
      <c r="CE119" s="798"/>
      <c r="CF119" s="859">
        <v>54.3</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2508436</v>
      </c>
      <c r="BR120" s="769"/>
      <c r="BS120" s="769"/>
      <c r="BT120" s="769"/>
      <c r="BU120" s="769"/>
      <c r="BV120" s="769">
        <v>2180629</v>
      </c>
      <c r="BW120" s="769"/>
      <c r="BX120" s="769"/>
      <c r="BY120" s="769"/>
      <c r="BZ120" s="769"/>
      <c r="CA120" s="769">
        <v>1984885</v>
      </c>
      <c r="CB120" s="769"/>
      <c r="CC120" s="769"/>
      <c r="CD120" s="769"/>
      <c r="CE120" s="769"/>
      <c r="CF120" s="846">
        <v>28.8</v>
      </c>
      <c r="CG120" s="847"/>
      <c r="CH120" s="847"/>
      <c r="CI120" s="847"/>
      <c r="CJ120" s="847"/>
      <c r="CK120" s="848" t="s">
        <v>435</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8316786</v>
      </c>
      <c r="DH120" s="798"/>
      <c r="DI120" s="798"/>
      <c r="DJ120" s="798"/>
      <c r="DK120" s="798"/>
      <c r="DL120" s="798">
        <v>8619308</v>
      </c>
      <c r="DM120" s="798"/>
      <c r="DN120" s="798"/>
      <c r="DO120" s="798"/>
      <c r="DP120" s="798"/>
      <c r="DQ120" s="798">
        <v>8805310</v>
      </c>
      <c r="DR120" s="798"/>
      <c r="DS120" s="798"/>
      <c r="DT120" s="798"/>
      <c r="DU120" s="798"/>
      <c r="DV120" s="799">
        <v>127.8</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105385</v>
      </c>
      <c r="AB121" s="782"/>
      <c r="AC121" s="782"/>
      <c r="AD121" s="782"/>
      <c r="AE121" s="783"/>
      <c r="AF121" s="784">
        <v>105385</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14029394</v>
      </c>
      <c r="BR121" s="856"/>
      <c r="BS121" s="856"/>
      <c r="BT121" s="856"/>
      <c r="BU121" s="856"/>
      <c r="BV121" s="856">
        <v>14121380</v>
      </c>
      <c r="BW121" s="856"/>
      <c r="BX121" s="856"/>
      <c r="BY121" s="856"/>
      <c r="BZ121" s="856"/>
      <c r="CA121" s="856">
        <v>14244663</v>
      </c>
      <c r="CB121" s="856"/>
      <c r="CC121" s="856"/>
      <c r="CD121" s="856"/>
      <c r="CE121" s="856"/>
      <c r="CF121" s="857">
        <v>206.7</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706732</v>
      </c>
      <c r="DH121" s="769"/>
      <c r="DI121" s="769"/>
      <c r="DJ121" s="769"/>
      <c r="DK121" s="769"/>
      <c r="DL121" s="769">
        <v>688260</v>
      </c>
      <c r="DM121" s="769"/>
      <c r="DN121" s="769"/>
      <c r="DO121" s="769"/>
      <c r="DP121" s="769"/>
      <c r="DQ121" s="769">
        <v>787954</v>
      </c>
      <c r="DR121" s="769"/>
      <c r="DS121" s="769"/>
      <c r="DT121" s="769"/>
      <c r="DU121" s="769"/>
      <c r="DV121" s="821">
        <v>11.4</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19398800</v>
      </c>
      <c r="BR122" s="838"/>
      <c r="BS122" s="838"/>
      <c r="BT122" s="838"/>
      <c r="BU122" s="838"/>
      <c r="BV122" s="838">
        <v>19666522</v>
      </c>
      <c r="BW122" s="838"/>
      <c r="BX122" s="838"/>
      <c r="BY122" s="838"/>
      <c r="BZ122" s="838"/>
      <c r="CA122" s="838">
        <v>19971126</v>
      </c>
      <c r="CB122" s="838"/>
      <c r="CC122" s="838"/>
      <c r="CD122" s="838"/>
      <c r="CE122" s="838"/>
      <c r="CF122" s="741"/>
      <c r="CG122" s="742"/>
      <c r="CH122" s="742"/>
      <c r="CI122" s="742"/>
      <c r="CJ122" s="839"/>
      <c r="CK122" s="849"/>
      <c r="CL122" s="810"/>
      <c r="CM122" s="810"/>
      <c r="CN122" s="810"/>
      <c r="CO122" s="811"/>
      <c r="CP122" s="826" t="s">
        <v>381</v>
      </c>
      <c r="CQ122" s="827"/>
      <c r="CR122" s="827"/>
      <c r="CS122" s="827"/>
      <c r="CT122" s="827"/>
      <c r="CU122" s="827"/>
      <c r="CV122" s="827"/>
      <c r="CW122" s="827"/>
      <c r="CX122" s="827"/>
      <c r="CY122" s="827"/>
      <c r="CZ122" s="827"/>
      <c r="DA122" s="827"/>
      <c r="DB122" s="827"/>
      <c r="DC122" s="827"/>
      <c r="DD122" s="827"/>
      <c r="DE122" s="827"/>
      <c r="DF122" s="828"/>
      <c r="DG122" s="768">
        <v>103280</v>
      </c>
      <c r="DH122" s="769"/>
      <c r="DI122" s="769"/>
      <c r="DJ122" s="769"/>
      <c r="DK122" s="769"/>
      <c r="DL122" s="769">
        <v>32343</v>
      </c>
      <c r="DM122" s="769"/>
      <c r="DN122" s="769"/>
      <c r="DO122" s="769"/>
      <c r="DP122" s="769"/>
      <c r="DQ122" s="769">
        <v>68027</v>
      </c>
      <c r="DR122" s="769"/>
      <c r="DS122" s="769"/>
      <c r="DT122" s="769"/>
      <c r="DU122" s="769"/>
      <c r="DV122" s="821">
        <v>1</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67.7</v>
      </c>
      <c r="BR123" s="830"/>
      <c r="BS123" s="830"/>
      <c r="BT123" s="830"/>
      <c r="BU123" s="830"/>
      <c r="BV123" s="830">
        <v>66.8</v>
      </c>
      <c r="BW123" s="830"/>
      <c r="BX123" s="830"/>
      <c r="BY123" s="830"/>
      <c r="BZ123" s="830"/>
      <c r="CA123" s="830">
        <v>70.900000000000006</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1305</v>
      </c>
      <c r="AB127" s="782"/>
      <c r="AC127" s="782"/>
      <c r="AD127" s="782"/>
      <c r="AE127" s="783"/>
      <c r="AF127" s="784">
        <v>1108</v>
      </c>
      <c r="AG127" s="782"/>
      <c r="AH127" s="782"/>
      <c r="AI127" s="782"/>
      <c r="AJ127" s="783"/>
      <c r="AK127" s="784">
        <v>474</v>
      </c>
      <c r="AL127" s="782"/>
      <c r="AM127" s="782"/>
      <c r="AN127" s="782"/>
      <c r="AO127" s="783"/>
      <c r="AP127" s="752">
        <v>0</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13.76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125381</v>
      </c>
      <c r="AB128" s="722"/>
      <c r="AC128" s="722"/>
      <c r="AD128" s="722"/>
      <c r="AE128" s="723"/>
      <c r="AF128" s="724">
        <v>136372</v>
      </c>
      <c r="AG128" s="722"/>
      <c r="AH128" s="722"/>
      <c r="AI128" s="722"/>
      <c r="AJ128" s="723"/>
      <c r="AK128" s="724">
        <v>164880</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112</v>
      </c>
      <c r="BG128" s="789"/>
      <c r="BH128" s="789"/>
      <c r="BI128" s="789"/>
      <c r="BJ128" s="789"/>
      <c r="BK128" s="789"/>
      <c r="BL128" s="790"/>
      <c r="BM128" s="788">
        <v>18.760000000000002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7888508</v>
      </c>
      <c r="AB129" s="782"/>
      <c r="AC129" s="782"/>
      <c r="AD129" s="782"/>
      <c r="AE129" s="783"/>
      <c r="AF129" s="784">
        <v>7867119</v>
      </c>
      <c r="AG129" s="782"/>
      <c r="AH129" s="782"/>
      <c r="AI129" s="782"/>
      <c r="AJ129" s="783"/>
      <c r="AK129" s="784">
        <v>7954158</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11.2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1074965</v>
      </c>
      <c r="AB130" s="782"/>
      <c r="AC130" s="782"/>
      <c r="AD130" s="782"/>
      <c r="AE130" s="783"/>
      <c r="AF130" s="784">
        <v>1080668</v>
      </c>
      <c r="AG130" s="782"/>
      <c r="AH130" s="782"/>
      <c r="AI130" s="782"/>
      <c r="AJ130" s="783"/>
      <c r="AK130" s="784">
        <v>1064159</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70.900000000000006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6813543</v>
      </c>
      <c r="AB131" s="715"/>
      <c r="AC131" s="715"/>
      <c r="AD131" s="715"/>
      <c r="AE131" s="716"/>
      <c r="AF131" s="717">
        <v>6786451</v>
      </c>
      <c r="AG131" s="715"/>
      <c r="AH131" s="715"/>
      <c r="AI131" s="715"/>
      <c r="AJ131" s="716"/>
      <c r="AK131" s="717">
        <v>6889999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11.71977633</v>
      </c>
      <c r="AB132" s="738"/>
      <c r="AC132" s="738"/>
      <c r="AD132" s="738"/>
      <c r="AE132" s="739"/>
      <c r="AF132" s="740">
        <v>12.67560909</v>
      </c>
      <c r="AG132" s="738"/>
      <c r="AH132" s="738"/>
      <c r="AI132" s="738"/>
      <c r="AJ132" s="739"/>
      <c r="AK132" s="740">
        <v>9.4401319939999997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10.9</v>
      </c>
      <c r="AB133" s="747"/>
      <c r="AC133" s="747"/>
      <c r="AD133" s="747"/>
      <c r="AE133" s="748"/>
      <c r="AF133" s="746">
        <v>11.4</v>
      </c>
      <c r="AG133" s="747"/>
      <c r="AH133" s="747"/>
      <c r="AI133" s="747"/>
      <c r="AJ133" s="748"/>
      <c r="AK133" s="746">
        <v>11.2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2276252</v>
      </c>
      <c r="L9" s="264">
        <v>73271</v>
      </c>
      <c r="M9" s="265">
        <v>79749</v>
      </c>
      <c r="N9" s="266">
        <v>-8.1</v>
      </c>
    </row>
    <row r="10" spans="1:16">
      <c r="A10" s="248"/>
      <c r="B10" s="244"/>
      <c r="C10" s="244"/>
      <c r="D10" s="244"/>
      <c r="E10" s="244"/>
      <c r="F10" s="244"/>
      <c r="G10" s="1131" t="s">
        <v>471</v>
      </c>
      <c r="H10" s="1132"/>
      <c r="I10" s="1132"/>
      <c r="J10" s="1133"/>
      <c r="K10" s="267">
        <v>76022</v>
      </c>
      <c r="L10" s="268">
        <v>2447</v>
      </c>
      <c r="M10" s="269">
        <v>6217</v>
      </c>
      <c r="N10" s="270">
        <v>-60.6</v>
      </c>
    </row>
    <row r="11" spans="1:16" ht="13.5" customHeight="1">
      <c r="A11" s="248"/>
      <c r="B11" s="244"/>
      <c r="C11" s="244"/>
      <c r="D11" s="244"/>
      <c r="E11" s="244"/>
      <c r="F11" s="244"/>
      <c r="G11" s="1131" t="s">
        <v>472</v>
      </c>
      <c r="H11" s="1132"/>
      <c r="I11" s="1132"/>
      <c r="J11" s="1133"/>
      <c r="K11" s="267">
        <v>345801</v>
      </c>
      <c r="L11" s="268">
        <v>11131</v>
      </c>
      <c r="M11" s="269">
        <v>8019</v>
      </c>
      <c r="N11" s="270">
        <v>38.799999999999997</v>
      </c>
    </row>
    <row r="12" spans="1:16" ht="13.5" customHeight="1">
      <c r="A12" s="248"/>
      <c r="B12" s="244"/>
      <c r="C12" s="244"/>
      <c r="D12" s="244"/>
      <c r="E12" s="244"/>
      <c r="F12" s="244"/>
      <c r="G12" s="1131" t="s">
        <v>473</v>
      </c>
      <c r="H12" s="1132"/>
      <c r="I12" s="1132"/>
      <c r="J12" s="1133"/>
      <c r="K12" s="267" t="s">
        <v>474</v>
      </c>
      <c r="L12" s="268" t="s">
        <v>474</v>
      </c>
      <c r="M12" s="269">
        <v>1353</v>
      </c>
      <c r="N12" s="270" t="s">
        <v>474</v>
      </c>
    </row>
    <row r="13" spans="1:16" ht="13.5" customHeight="1">
      <c r="A13" s="248"/>
      <c r="B13" s="244"/>
      <c r="C13" s="244"/>
      <c r="D13" s="244"/>
      <c r="E13" s="244"/>
      <c r="F13" s="244"/>
      <c r="G13" s="1131" t="s">
        <v>475</v>
      </c>
      <c r="H13" s="1132"/>
      <c r="I13" s="1132"/>
      <c r="J13" s="1133"/>
      <c r="K13" s="267" t="s">
        <v>474</v>
      </c>
      <c r="L13" s="268" t="s">
        <v>474</v>
      </c>
      <c r="M13" s="269" t="s">
        <v>474</v>
      </c>
      <c r="N13" s="270" t="s">
        <v>474</v>
      </c>
    </row>
    <row r="14" spans="1:16" ht="13.5" customHeight="1">
      <c r="A14" s="248"/>
      <c r="B14" s="244"/>
      <c r="C14" s="244"/>
      <c r="D14" s="244"/>
      <c r="E14" s="244"/>
      <c r="F14" s="244"/>
      <c r="G14" s="1131" t="s">
        <v>476</v>
      </c>
      <c r="H14" s="1132"/>
      <c r="I14" s="1132"/>
      <c r="J14" s="1133"/>
      <c r="K14" s="267">
        <v>108147</v>
      </c>
      <c r="L14" s="268">
        <v>3481</v>
      </c>
      <c r="M14" s="269">
        <v>3282</v>
      </c>
      <c r="N14" s="270">
        <v>6.1</v>
      </c>
    </row>
    <row r="15" spans="1:16" ht="13.5" customHeight="1">
      <c r="A15" s="248"/>
      <c r="B15" s="244"/>
      <c r="C15" s="244"/>
      <c r="D15" s="244"/>
      <c r="E15" s="244"/>
      <c r="F15" s="244"/>
      <c r="G15" s="1131" t="s">
        <v>477</v>
      </c>
      <c r="H15" s="1132"/>
      <c r="I15" s="1132"/>
      <c r="J15" s="1133"/>
      <c r="K15" s="267">
        <v>55719</v>
      </c>
      <c r="L15" s="268">
        <v>1794</v>
      </c>
      <c r="M15" s="269">
        <v>1832</v>
      </c>
      <c r="N15" s="270">
        <v>-2.1</v>
      </c>
    </row>
    <row r="16" spans="1:16">
      <c r="A16" s="248"/>
      <c r="B16" s="244"/>
      <c r="C16" s="244"/>
      <c r="D16" s="244"/>
      <c r="E16" s="244"/>
      <c r="F16" s="244"/>
      <c r="G16" s="1134" t="s">
        <v>478</v>
      </c>
      <c r="H16" s="1135"/>
      <c r="I16" s="1135"/>
      <c r="J16" s="1136"/>
      <c r="K16" s="268">
        <v>-233397</v>
      </c>
      <c r="L16" s="268">
        <v>-7513</v>
      </c>
      <c r="M16" s="269">
        <v>-9558</v>
      </c>
      <c r="N16" s="270">
        <v>-21.4</v>
      </c>
    </row>
    <row r="17" spans="1:16">
      <c r="A17" s="248"/>
      <c r="B17" s="244"/>
      <c r="C17" s="244"/>
      <c r="D17" s="244"/>
      <c r="E17" s="244"/>
      <c r="F17" s="244"/>
      <c r="G17" s="1134" t="s">
        <v>169</v>
      </c>
      <c r="H17" s="1135"/>
      <c r="I17" s="1135"/>
      <c r="J17" s="1136"/>
      <c r="K17" s="268">
        <v>2628544</v>
      </c>
      <c r="L17" s="268">
        <v>84612</v>
      </c>
      <c r="M17" s="269">
        <v>90893</v>
      </c>
      <c r="N17" s="270">
        <v>-6.9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7.95</v>
      </c>
      <c r="L21" s="281">
        <v>9.06</v>
      </c>
      <c r="M21" s="282">
        <v>-1.1100000000000001</v>
      </c>
      <c r="N21" s="249"/>
      <c r="O21" s="283"/>
      <c r="P21" s="279"/>
    </row>
    <row r="22" spans="1:16" s="284" customFormat="1">
      <c r="A22" s="279"/>
      <c r="B22" s="249"/>
      <c r="C22" s="249"/>
      <c r="D22" s="249"/>
      <c r="E22" s="249"/>
      <c r="F22" s="249"/>
      <c r="G22" s="1128" t="s">
        <v>484</v>
      </c>
      <c r="H22" s="1129"/>
      <c r="I22" s="1129"/>
      <c r="J22" s="1130"/>
      <c r="K22" s="285">
        <v>95.8</v>
      </c>
      <c r="L22" s="286">
        <v>96.9</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1204321</v>
      </c>
      <c r="L32" s="294">
        <v>38767</v>
      </c>
      <c r="M32" s="295">
        <v>60211</v>
      </c>
      <c r="N32" s="296">
        <v>-35.6</v>
      </c>
    </row>
    <row r="33" spans="1:16" ht="13.5" customHeight="1">
      <c r="A33" s="248"/>
      <c r="B33" s="244"/>
      <c r="C33" s="244"/>
      <c r="D33" s="244"/>
      <c r="E33" s="244"/>
      <c r="F33" s="244"/>
      <c r="G33" s="1119" t="s">
        <v>489</v>
      </c>
      <c r="H33" s="1120"/>
      <c r="I33" s="1120"/>
      <c r="J33" s="1121"/>
      <c r="K33" s="294" t="s">
        <v>474</v>
      </c>
      <c r="L33" s="294" t="s">
        <v>474</v>
      </c>
      <c r="M33" s="295" t="s">
        <v>474</v>
      </c>
      <c r="N33" s="296" t="s">
        <v>474</v>
      </c>
    </row>
    <row r="34" spans="1:16" ht="27" customHeight="1">
      <c r="A34" s="248"/>
      <c r="B34" s="244"/>
      <c r="C34" s="244"/>
      <c r="D34" s="244"/>
      <c r="E34" s="244"/>
      <c r="F34" s="244"/>
      <c r="G34" s="1119" t="s">
        <v>490</v>
      </c>
      <c r="H34" s="1120"/>
      <c r="I34" s="1120"/>
      <c r="J34" s="1121"/>
      <c r="K34" s="294" t="s">
        <v>474</v>
      </c>
      <c r="L34" s="294" t="s">
        <v>474</v>
      </c>
      <c r="M34" s="295">
        <v>12</v>
      </c>
      <c r="N34" s="296" t="s">
        <v>474</v>
      </c>
    </row>
    <row r="35" spans="1:16" ht="27" customHeight="1">
      <c r="A35" s="248"/>
      <c r="B35" s="244"/>
      <c r="C35" s="244"/>
      <c r="D35" s="244"/>
      <c r="E35" s="244"/>
      <c r="F35" s="244"/>
      <c r="G35" s="1119" t="s">
        <v>491</v>
      </c>
      <c r="H35" s="1120"/>
      <c r="I35" s="1120"/>
      <c r="J35" s="1121"/>
      <c r="K35" s="294">
        <v>548804</v>
      </c>
      <c r="L35" s="294">
        <v>17666</v>
      </c>
      <c r="M35" s="295">
        <v>18343</v>
      </c>
      <c r="N35" s="296">
        <v>-3.7</v>
      </c>
    </row>
    <row r="36" spans="1:16" ht="27" customHeight="1">
      <c r="A36" s="248"/>
      <c r="B36" s="244"/>
      <c r="C36" s="244"/>
      <c r="D36" s="244"/>
      <c r="E36" s="244"/>
      <c r="F36" s="244"/>
      <c r="G36" s="1119" t="s">
        <v>492</v>
      </c>
      <c r="H36" s="1120"/>
      <c r="I36" s="1120"/>
      <c r="J36" s="1121"/>
      <c r="K36" s="294">
        <v>125865</v>
      </c>
      <c r="L36" s="294">
        <v>4052</v>
      </c>
      <c r="M36" s="295">
        <v>3415</v>
      </c>
      <c r="N36" s="296">
        <v>18.7</v>
      </c>
    </row>
    <row r="37" spans="1:16" ht="13.5" customHeight="1">
      <c r="A37" s="248"/>
      <c r="B37" s="244"/>
      <c r="C37" s="244"/>
      <c r="D37" s="244"/>
      <c r="E37" s="244"/>
      <c r="F37" s="244"/>
      <c r="G37" s="1119" t="s">
        <v>493</v>
      </c>
      <c r="H37" s="1120"/>
      <c r="I37" s="1120"/>
      <c r="J37" s="1121"/>
      <c r="K37" s="294">
        <v>474</v>
      </c>
      <c r="L37" s="294">
        <v>15</v>
      </c>
      <c r="M37" s="295">
        <v>2186</v>
      </c>
      <c r="N37" s="296">
        <v>-99.3</v>
      </c>
    </row>
    <row r="38" spans="1:16" ht="27" customHeight="1">
      <c r="A38" s="248"/>
      <c r="B38" s="244"/>
      <c r="C38" s="244"/>
      <c r="D38" s="244"/>
      <c r="E38" s="244"/>
      <c r="F38" s="244"/>
      <c r="G38" s="1122" t="s">
        <v>494</v>
      </c>
      <c r="H38" s="1123"/>
      <c r="I38" s="1123"/>
      <c r="J38" s="1124"/>
      <c r="K38" s="297" t="s">
        <v>474</v>
      </c>
      <c r="L38" s="297" t="s">
        <v>474</v>
      </c>
      <c r="M38" s="298">
        <v>6</v>
      </c>
      <c r="N38" s="299" t="s">
        <v>474</v>
      </c>
      <c r="O38" s="293"/>
    </row>
    <row r="39" spans="1:16">
      <c r="A39" s="248"/>
      <c r="B39" s="244"/>
      <c r="C39" s="244"/>
      <c r="D39" s="244"/>
      <c r="E39" s="244"/>
      <c r="F39" s="244"/>
      <c r="G39" s="1122" t="s">
        <v>495</v>
      </c>
      <c r="H39" s="1123"/>
      <c r="I39" s="1123"/>
      <c r="J39" s="1124"/>
      <c r="K39" s="300">
        <v>-164880</v>
      </c>
      <c r="L39" s="300">
        <v>-5307</v>
      </c>
      <c r="M39" s="301">
        <v>-3932</v>
      </c>
      <c r="N39" s="302">
        <v>35</v>
      </c>
      <c r="O39" s="293"/>
    </row>
    <row r="40" spans="1:16" ht="27" customHeight="1">
      <c r="A40" s="248"/>
      <c r="B40" s="244"/>
      <c r="C40" s="244"/>
      <c r="D40" s="244"/>
      <c r="E40" s="244"/>
      <c r="F40" s="244"/>
      <c r="G40" s="1119" t="s">
        <v>496</v>
      </c>
      <c r="H40" s="1120"/>
      <c r="I40" s="1120"/>
      <c r="J40" s="1121"/>
      <c r="K40" s="300">
        <v>-1064159</v>
      </c>
      <c r="L40" s="300">
        <v>-34255</v>
      </c>
      <c r="M40" s="301">
        <v>-53401</v>
      </c>
      <c r="N40" s="302">
        <v>-35.9</v>
      </c>
      <c r="O40" s="293"/>
    </row>
    <row r="41" spans="1:16">
      <c r="A41" s="248"/>
      <c r="B41" s="244"/>
      <c r="C41" s="244"/>
      <c r="D41" s="244"/>
      <c r="E41" s="244"/>
      <c r="F41" s="244"/>
      <c r="G41" s="1125" t="s">
        <v>279</v>
      </c>
      <c r="H41" s="1126"/>
      <c r="I41" s="1126"/>
      <c r="J41" s="1127"/>
      <c r="K41" s="294">
        <v>650425</v>
      </c>
      <c r="L41" s="300">
        <v>20937</v>
      </c>
      <c r="M41" s="301">
        <v>26841</v>
      </c>
      <c r="N41" s="302">
        <v>-22</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1085472</v>
      </c>
      <c r="J51" s="320">
        <v>33855</v>
      </c>
      <c r="K51" s="321">
        <v>-32</v>
      </c>
      <c r="L51" s="322">
        <v>79008</v>
      </c>
      <c r="M51" s="323">
        <v>36.6</v>
      </c>
      <c r="N51" s="324">
        <v>-68.599999999999994</v>
      </c>
    </row>
    <row r="52" spans="1:14">
      <c r="A52" s="248"/>
      <c r="B52" s="244"/>
      <c r="C52" s="244"/>
      <c r="D52" s="244"/>
      <c r="E52" s="244"/>
      <c r="F52" s="244"/>
      <c r="G52" s="325"/>
      <c r="H52" s="326" t="s">
        <v>507</v>
      </c>
      <c r="I52" s="327">
        <v>833817</v>
      </c>
      <c r="J52" s="328">
        <v>26006</v>
      </c>
      <c r="K52" s="329">
        <v>-5</v>
      </c>
      <c r="L52" s="330">
        <v>46014</v>
      </c>
      <c r="M52" s="331">
        <v>37.5</v>
      </c>
      <c r="N52" s="332">
        <v>-42.5</v>
      </c>
    </row>
    <row r="53" spans="1:14">
      <c r="A53" s="248"/>
      <c r="B53" s="244"/>
      <c r="C53" s="244"/>
      <c r="D53" s="244"/>
      <c r="E53" s="244"/>
      <c r="F53" s="244"/>
      <c r="G53" s="310" t="s">
        <v>508</v>
      </c>
      <c r="H53" s="311"/>
      <c r="I53" s="319">
        <v>1884805</v>
      </c>
      <c r="J53" s="320">
        <v>59476</v>
      </c>
      <c r="K53" s="321">
        <v>75.7</v>
      </c>
      <c r="L53" s="322">
        <v>86381</v>
      </c>
      <c r="M53" s="323">
        <v>9.3000000000000007</v>
      </c>
      <c r="N53" s="324">
        <v>66.400000000000006</v>
      </c>
    </row>
    <row r="54" spans="1:14">
      <c r="A54" s="248"/>
      <c r="B54" s="244"/>
      <c r="C54" s="244"/>
      <c r="D54" s="244"/>
      <c r="E54" s="244"/>
      <c r="F54" s="244"/>
      <c r="G54" s="325"/>
      <c r="H54" s="326" t="s">
        <v>507</v>
      </c>
      <c r="I54" s="327">
        <v>953570</v>
      </c>
      <c r="J54" s="328">
        <v>30091</v>
      </c>
      <c r="K54" s="329">
        <v>15.7</v>
      </c>
      <c r="L54" s="330">
        <v>41242</v>
      </c>
      <c r="M54" s="331">
        <v>-10.4</v>
      </c>
      <c r="N54" s="332">
        <v>26.1</v>
      </c>
    </row>
    <row r="55" spans="1:14">
      <c r="A55" s="248"/>
      <c r="B55" s="244"/>
      <c r="C55" s="244"/>
      <c r="D55" s="244"/>
      <c r="E55" s="244"/>
      <c r="F55" s="244"/>
      <c r="G55" s="310" t="s">
        <v>509</v>
      </c>
      <c r="H55" s="311"/>
      <c r="I55" s="319">
        <v>1473465</v>
      </c>
      <c r="J55" s="320">
        <v>46705</v>
      </c>
      <c r="K55" s="321">
        <v>-21.5</v>
      </c>
      <c r="L55" s="322">
        <v>67088</v>
      </c>
      <c r="M55" s="323">
        <v>-22.3</v>
      </c>
      <c r="N55" s="324">
        <v>0.8</v>
      </c>
    </row>
    <row r="56" spans="1:14">
      <c r="A56" s="248"/>
      <c r="B56" s="244"/>
      <c r="C56" s="244"/>
      <c r="D56" s="244"/>
      <c r="E56" s="244"/>
      <c r="F56" s="244"/>
      <c r="G56" s="325"/>
      <c r="H56" s="326" t="s">
        <v>507</v>
      </c>
      <c r="I56" s="327">
        <v>771589</v>
      </c>
      <c r="J56" s="328">
        <v>24458</v>
      </c>
      <c r="K56" s="329">
        <v>-18.7</v>
      </c>
      <c r="L56" s="330">
        <v>37146</v>
      </c>
      <c r="M56" s="331">
        <v>-9.9</v>
      </c>
      <c r="N56" s="332">
        <v>-8.8000000000000007</v>
      </c>
    </row>
    <row r="57" spans="1:14">
      <c r="A57" s="248"/>
      <c r="B57" s="244"/>
      <c r="C57" s="244"/>
      <c r="D57" s="244"/>
      <c r="E57" s="244"/>
      <c r="F57" s="244"/>
      <c r="G57" s="310" t="s">
        <v>510</v>
      </c>
      <c r="H57" s="311"/>
      <c r="I57" s="319">
        <v>1078376</v>
      </c>
      <c r="J57" s="320">
        <v>34383</v>
      </c>
      <c r="K57" s="321">
        <v>-26.4</v>
      </c>
      <c r="L57" s="322">
        <v>70489</v>
      </c>
      <c r="M57" s="323">
        <v>5.0999999999999996</v>
      </c>
      <c r="N57" s="324">
        <v>-31.5</v>
      </c>
    </row>
    <row r="58" spans="1:14">
      <c r="A58" s="248"/>
      <c r="B58" s="244"/>
      <c r="C58" s="244"/>
      <c r="D58" s="244"/>
      <c r="E58" s="244"/>
      <c r="F58" s="244"/>
      <c r="G58" s="325"/>
      <c r="H58" s="326" t="s">
        <v>507</v>
      </c>
      <c r="I58" s="327">
        <v>608987</v>
      </c>
      <c r="J58" s="328">
        <v>19417</v>
      </c>
      <c r="K58" s="329">
        <v>-20.6</v>
      </c>
      <c r="L58" s="330">
        <v>37817</v>
      </c>
      <c r="M58" s="331">
        <v>1.8</v>
      </c>
      <c r="N58" s="332">
        <v>-22.4</v>
      </c>
    </row>
    <row r="59" spans="1:14">
      <c r="A59" s="248"/>
      <c r="B59" s="244"/>
      <c r="C59" s="244"/>
      <c r="D59" s="244"/>
      <c r="E59" s="244"/>
      <c r="F59" s="244"/>
      <c r="G59" s="310" t="s">
        <v>511</v>
      </c>
      <c r="H59" s="311"/>
      <c r="I59" s="319">
        <v>1918959</v>
      </c>
      <c r="J59" s="320">
        <v>61770</v>
      </c>
      <c r="K59" s="321">
        <v>79.7</v>
      </c>
      <c r="L59" s="322">
        <v>84389</v>
      </c>
      <c r="M59" s="323">
        <v>19.7</v>
      </c>
      <c r="N59" s="324">
        <v>60</v>
      </c>
    </row>
    <row r="60" spans="1:14">
      <c r="A60" s="248"/>
      <c r="B60" s="244"/>
      <c r="C60" s="244"/>
      <c r="D60" s="244"/>
      <c r="E60" s="244"/>
      <c r="F60" s="244"/>
      <c r="G60" s="325"/>
      <c r="H60" s="326" t="s">
        <v>507</v>
      </c>
      <c r="I60" s="333">
        <v>1172812</v>
      </c>
      <c r="J60" s="328">
        <v>37752</v>
      </c>
      <c r="K60" s="329">
        <v>94.4</v>
      </c>
      <c r="L60" s="330">
        <v>44339</v>
      </c>
      <c r="M60" s="331">
        <v>17.2</v>
      </c>
      <c r="N60" s="332">
        <v>77.2</v>
      </c>
    </row>
    <row r="61" spans="1:14">
      <c r="A61" s="248"/>
      <c r="B61" s="244"/>
      <c r="C61" s="244"/>
      <c r="D61" s="244"/>
      <c r="E61" s="244"/>
      <c r="F61" s="244"/>
      <c r="G61" s="310" t="s">
        <v>512</v>
      </c>
      <c r="H61" s="334"/>
      <c r="I61" s="335">
        <v>1488215</v>
      </c>
      <c r="J61" s="336">
        <v>47238</v>
      </c>
      <c r="K61" s="337">
        <v>15.1</v>
      </c>
      <c r="L61" s="338">
        <v>77471</v>
      </c>
      <c r="M61" s="339">
        <v>9.6999999999999993</v>
      </c>
      <c r="N61" s="324">
        <v>5.4</v>
      </c>
    </row>
    <row r="62" spans="1:14">
      <c r="A62" s="248"/>
      <c r="B62" s="244"/>
      <c r="C62" s="244"/>
      <c r="D62" s="244"/>
      <c r="E62" s="244"/>
      <c r="F62" s="244"/>
      <c r="G62" s="325"/>
      <c r="H62" s="326" t="s">
        <v>507</v>
      </c>
      <c r="I62" s="327">
        <v>868155</v>
      </c>
      <c r="J62" s="328">
        <v>27545</v>
      </c>
      <c r="K62" s="329">
        <v>13.2</v>
      </c>
      <c r="L62" s="330">
        <v>41312</v>
      </c>
      <c r="M62" s="331">
        <v>7.2</v>
      </c>
      <c r="N62" s="332">
        <v>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20.27</v>
      </c>
      <c r="G47" s="12">
        <v>20.98</v>
      </c>
      <c r="H47" s="12">
        <v>21.9</v>
      </c>
      <c r="I47" s="12">
        <v>24.53</v>
      </c>
      <c r="J47" s="13">
        <v>27.16</v>
      </c>
    </row>
    <row r="48" spans="2:10" ht="57.75" customHeight="1">
      <c r="B48" s="14"/>
      <c r="C48" s="1139" t="s">
        <v>4</v>
      </c>
      <c r="D48" s="1139"/>
      <c r="E48" s="1140"/>
      <c r="F48" s="15">
        <v>2.87</v>
      </c>
      <c r="G48" s="16">
        <v>5.69</v>
      </c>
      <c r="H48" s="16">
        <v>5.09</v>
      </c>
      <c r="I48" s="16">
        <v>5.71</v>
      </c>
      <c r="J48" s="17">
        <v>7.21</v>
      </c>
    </row>
    <row r="49" spans="2:10" ht="57.75" customHeight="1" thickBot="1">
      <c r="B49" s="18"/>
      <c r="C49" s="1141" t="s">
        <v>5</v>
      </c>
      <c r="D49" s="1141"/>
      <c r="E49" s="1142"/>
      <c r="F49" s="19" t="s">
        <v>519</v>
      </c>
      <c r="G49" s="20">
        <v>3.03</v>
      </c>
      <c r="H49" s="20" t="s">
        <v>520</v>
      </c>
      <c r="I49" s="20">
        <v>0.61</v>
      </c>
      <c r="J49" s="21">
        <v>1.58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521</v>
      </c>
      <c r="D34" s="1149"/>
      <c r="E34" s="1150"/>
      <c r="F34" s="32">
        <v>24.31</v>
      </c>
      <c r="G34" s="33">
        <v>23.85</v>
      </c>
      <c r="H34" s="33">
        <v>21.53</v>
      </c>
      <c r="I34" s="33">
        <v>19.41</v>
      </c>
      <c r="J34" s="34">
        <v>18.2</v>
      </c>
      <c r="K34" s="22"/>
      <c r="L34" s="22"/>
      <c r="M34" s="22"/>
      <c r="N34" s="22"/>
      <c r="O34" s="22"/>
      <c r="P34" s="22"/>
    </row>
    <row r="35" spans="1:16" ht="39" customHeight="1">
      <c r="A35" s="22"/>
      <c r="B35" s="35"/>
      <c r="C35" s="1143" t="s">
        <v>522</v>
      </c>
      <c r="D35" s="1144"/>
      <c r="E35" s="1145"/>
      <c r="F35" s="36">
        <v>2.87</v>
      </c>
      <c r="G35" s="37">
        <v>5.69</v>
      </c>
      <c r="H35" s="37">
        <v>5.09</v>
      </c>
      <c r="I35" s="37">
        <v>5.71</v>
      </c>
      <c r="J35" s="38">
        <v>7.21</v>
      </c>
      <c r="K35" s="22"/>
      <c r="L35" s="22"/>
      <c r="M35" s="22"/>
      <c r="N35" s="22"/>
      <c r="O35" s="22"/>
      <c r="P35" s="22"/>
    </row>
    <row r="36" spans="1:16" ht="39" customHeight="1">
      <c r="A36" s="22"/>
      <c r="B36" s="35"/>
      <c r="C36" s="1143" t="s">
        <v>523</v>
      </c>
      <c r="D36" s="1144"/>
      <c r="E36" s="1145"/>
      <c r="F36" s="36">
        <v>0.04</v>
      </c>
      <c r="G36" s="37">
        <v>1.34</v>
      </c>
      <c r="H36" s="37">
        <v>2.65</v>
      </c>
      <c r="I36" s="37">
        <v>2.06</v>
      </c>
      <c r="J36" s="38">
        <v>1.77</v>
      </c>
      <c r="K36" s="22"/>
      <c r="L36" s="22"/>
      <c r="M36" s="22"/>
      <c r="N36" s="22"/>
      <c r="O36" s="22"/>
      <c r="P36" s="22"/>
    </row>
    <row r="37" spans="1:16" ht="39" customHeight="1">
      <c r="A37" s="22"/>
      <c r="B37" s="35"/>
      <c r="C37" s="1143" t="s">
        <v>524</v>
      </c>
      <c r="D37" s="1144"/>
      <c r="E37" s="1145"/>
      <c r="F37" s="36">
        <v>0.54</v>
      </c>
      <c r="G37" s="37">
        <v>0.01</v>
      </c>
      <c r="H37" s="37">
        <v>0.28000000000000003</v>
      </c>
      <c r="I37" s="37">
        <v>0.53</v>
      </c>
      <c r="J37" s="38">
        <v>0.31</v>
      </c>
      <c r="K37" s="22"/>
      <c r="L37" s="22"/>
      <c r="M37" s="22"/>
      <c r="N37" s="22"/>
      <c r="O37" s="22"/>
      <c r="P37" s="22"/>
    </row>
    <row r="38" spans="1:16" ht="39" customHeight="1">
      <c r="A38" s="22"/>
      <c r="B38" s="35"/>
      <c r="C38" s="1143" t="s">
        <v>525</v>
      </c>
      <c r="D38" s="1144"/>
      <c r="E38" s="1145"/>
      <c r="F38" s="36">
        <v>0.01</v>
      </c>
      <c r="G38" s="37">
        <v>0.13</v>
      </c>
      <c r="H38" s="37">
        <v>9.89</v>
      </c>
      <c r="I38" s="37">
        <v>12.33</v>
      </c>
      <c r="J38" s="38">
        <v>0.05</v>
      </c>
      <c r="K38" s="22"/>
      <c r="L38" s="22"/>
      <c r="M38" s="22"/>
      <c r="N38" s="22"/>
      <c r="O38" s="22"/>
      <c r="P38" s="22"/>
    </row>
    <row r="39" spans="1:16" ht="39" customHeight="1">
      <c r="A39" s="22"/>
      <c r="B39" s="35"/>
      <c r="C39" s="1143" t="s">
        <v>526</v>
      </c>
      <c r="D39" s="1144"/>
      <c r="E39" s="1145"/>
      <c r="F39" s="36">
        <v>0.01</v>
      </c>
      <c r="G39" s="37">
        <v>0.05</v>
      </c>
      <c r="H39" s="37">
        <v>0.01</v>
      </c>
      <c r="I39" s="37">
        <v>0.01</v>
      </c>
      <c r="J39" s="38">
        <v>0.01</v>
      </c>
      <c r="K39" s="22"/>
      <c r="L39" s="22"/>
      <c r="M39" s="22"/>
      <c r="N39" s="22"/>
      <c r="O39" s="22"/>
      <c r="P39" s="22"/>
    </row>
    <row r="40" spans="1:16" ht="39" customHeight="1">
      <c r="A40" s="22"/>
      <c r="B40" s="35"/>
      <c r="C40" s="1143" t="s">
        <v>527</v>
      </c>
      <c r="D40" s="1144"/>
      <c r="E40" s="1145"/>
      <c r="F40" s="36">
        <v>0</v>
      </c>
      <c r="G40" s="37">
        <v>0</v>
      </c>
      <c r="H40" s="37">
        <v>0.56999999999999995</v>
      </c>
      <c r="I40" s="37">
        <v>0.03</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529</v>
      </c>
      <c r="D43" s="1147"/>
      <c r="E43" s="1148"/>
      <c r="F43" s="41">
        <v>7.0000000000000007E-2</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1316</v>
      </c>
      <c r="L45" s="60">
        <v>1261</v>
      </c>
      <c r="M45" s="60">
        <v>1266</v>
      </c>
      <c r="N45" s="60">
        <v>1275</v>
      </c>
      <c r="O45" s="61">
        <v>1204</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440</v>
      </c>
      <c r="L48" s="64">
        <v>449</v>
      </c>
      <c r="M48" s="64">
        <v>477</v>
      </c>
      <c r="N48" s="64">
        <v>539</v>
      </c>
      <c r="O48" s="65">
        <v>549</v>
      </c>
      <c r="P48" s="48"/>
      <c r="Q48" s="48"/>
      <c r="R48" s="48"/>
      <c r="S48" s="48"/>
      <c r="T48" s="48"/>
      <c r="U48" s="48"/>
    </row>
    <row r="49" spans="1:21" ht="30.75" customHeight="1">
      <c r="A49" s="48"/>
      <c r="B49" s="1161"/>
      <c r="C49" s="1162"/>
      <c r="D49" s="62"/>
      <c r="E49" s="1153" t="s">
        <v>16</v>
      </c>
      <c r="F49" s="1153"/>
      <c r="G49" s="1153"/>
      <c r="H49" s="1153"/>
      <c r="I49" s="1153"/>
      <c r="J49" s="1154"/>
      <c r="K49" s="63">
        <v>139</v>
      </c>
      <c r="L49" s="64">
        <v>140</v>
      </c>
      <c r="M49" s="64">
        <v>149</v>
      </c>
      <c r="N49" s="64">
        <v>157</v>
      </c>
      <c r="O49" s="65">
        <v>126</v>
      </c>
      <c r="P49" s="48"/>
      <c r="Q49" s="48"/>
      <c r="R49" s="48"/>
      <c r="S49" s="48"/>
      <c r="T49" s="48"/>
      <c r="U49" s="48"/>
    </row>
    <row r="50" spans="1:21" ht="30.75" customHeight="1">
      <c r="A50" s="48"/>
      <c r="B50" s="1161"/>
      <c r="C50" s="1162"/>
      <c r="D50" s="62"/>
      <c r="E50" s="1153" t="s">
        <v>17</v>
      </c>
      <c r="F50" s="1153"/>
      <c r="G50" s="1153"/>
      <c r="H50" s="1153"/>
      <c r="I50" s="1153"/>
      <c r="J50" s="1154"/>
      <c r="K50" s="63">
        <v>107</v>
      </c>
      <c r="L50" s="64">
        <v>107</v>
      </c>
      <c r="M50" s="64">
        <v>107</v>
      </c>
      <c r="N50" s="64">
        <v>106</v>
      </c>
      <c r="O50" s="65">
        <v>0</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1263</v>
      </c>
      <c r="L52" s="64">
        <v>1255</v>
      </c>
      <c r="M52" s="64">
        <v>1200</v>
      </c>
      <c r="N52" s="64">
        <v>1217</v>
      </c>
      <c r="O52" s="65">
        <v>1229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739</v>
      </c>
      <c r="L53" s="69">
        <v>702</v>
      </c>
      <c r="M53" s="69">
        <v>799</v>
      </c>
      <c r="N53" s="69">
        <v>860</v>
      </c>
      <c r="O53" s="70">
        <v>650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kakuda</cp:lastModifiedBy>
  <cp:lastPrinted>2015-04-10T06:20:54Z</cp:lastPrinted>
  <dcterms:created xsi:type="dcterms:W3CDTF">2015-02-17T06:01:58Z</dcterms:created>
  <dcterms:modified xsi:type="dcterms:W3CDTF">2015-04-20T23:49:05Z</dcterms:modified>
</cp:coreProperties>
</file>