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226.11\共有フォルダ\13_市町村課\01_課共有\50財務\00財務班共通\28_公会計\R7\20250820_【総務省財務調査課】令和５年度財政状況資料集の作成について（2回目・地方公会計関係）\03_公表データ\02_更新データ（2回目）\"/>
    </mc:Choice>
  </mc:AlternateContent>
  <bookViews>
    <workbookView xWindow="-120" yWindow="-120" windowWidth="24240" windowHeight="131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<sst xmlns="http://schemas.openxmlformats.org/spreadsheetml/2006/main" count="1143" uniqueCount="578">
  <si>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</si>
  <si>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</si>
  <si>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</si>
  <si>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</si>
  <si>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</si>
  <si>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</si>
  <si>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</si>
  <si>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</si>
  <si>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</si>
  <si>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</si>
  <si>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</si>
  <si>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</si>
  <si>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</si>
  <si>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</si>
  <si>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</si>
  <si>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</si>
  <si>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</si>
  <si>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</si>
  <si>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</si>
  <si>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</si>
  <si>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</si>
  <si>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</si>
  <si>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</si>
  <si>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</si>
  <si>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</si>
  <si>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</si>
  <si>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</si>
  <si>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</si>
  <si>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</si>
  <si>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</si>
  <si>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</si>
  <si>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</si>
  <si>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</si>
  <si>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</si>
  <si>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</si>
  <si>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</si>
  <si>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</si>
  <si>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</si>
  <si>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</si>
  <si>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</si>
  <si>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</si>
  <si>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</si>
  <si>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</si>
  <si>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</si>
  <si>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</si>
  <si>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</si>
  <si>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</si>
  <si>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</si>
  <si>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</si>
  <si>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</si>
  <si>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</si>
  <si>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</si>
  <si>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</si>
  <si>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</si>
  <si>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</si>
  <si>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</si>
  <si>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</si>
  <si>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</si>
  <si>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</si>
  <si>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</si>
  <si>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</si>
  <si>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</si>
  <si>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</si>
  <si>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</si>
  <si>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</si>
  <si>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</si>
  <si>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</si>
  <si>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</si>
  <si>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</si>
  <si>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</si>
  <si>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</si>
  <si>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</si>
  <si>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</si>
  <si>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</si>
  <si>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</si>
  <si>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</si>
  <si>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</si>
  <si>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</si>
  <si>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</si>
  <si>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</si>
  <si>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</si>
  <si>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</si>
  <si>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</si>
  <si>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</si>
  <si>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</si>
  <si>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</si>
  <si>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</si>
  <si>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</si>
  <si>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</si>
  <si>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</si>
  <si>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</si>
  <si>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</si>
  <si>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</si>
  <si>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</si>
  <si>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大衡村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</si>
  <si>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</si>
  <si>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</si>
  <si>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</si>
  <si>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</si>
  <si>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</si>
  <si>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</si>
  <si>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</si>
  <si>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</si>
  <si>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</si>
  <si>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</si>
  <si>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</si>
  <si>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</si>
  <si>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</si>
  <si>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</si>
  <si>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</si>
  <si>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</si>
  <si>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</si>
  <si>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</si>
  <si>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</si>
  <si>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</si>
  <si>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</si>
  <si>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</si>
  <si>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</si>
  <si>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</si>
  <si>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</si>
  <si>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</si>
  <si>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</si>
  <si>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</si>
  <si>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</si>
  <si>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</si>
  <si>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</si>
  <si>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</si>
  <si>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</si>
  <si>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</si>
  <si>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</si>
  <si>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</si>
  <si>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</si>
  <si>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</si>
  <si>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</si>
  <si>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</si>
  <si>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</si>
  <si>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</si>
  <si>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</si>
  <si>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</si>
  <si>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</si>
  <si>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</si>
  <si>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</si>
  <si>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</si>
  <si>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</si>
  <si>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</si>
  <si>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</si>
  <si>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</si>
  <si>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</si>
  <si>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</si>
  <si>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</si>
  <si>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</si>
  <si>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</si>
  <si>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</si>
  <si>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</si>
  <si>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</si>
  <si>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</si>
  <si>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</si>
  <si>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</si>
  <si>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</si>
  <si>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</si>
  <si>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</si>
  <si>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</si>
  <si>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</si>
  <si>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</si>
  <si>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</si>
  <si>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</si>
  <si>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</si>
  <si>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</si>
  <si>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</si>
  <si>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</si>
  <si>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</si>
  <si>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</si>
  <si>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</si>
  <si>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</si>
  <si>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</si>
  <si>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</si>
  <si>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</si>
  <si>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</si>
  <si>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</si>
  <si>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</si>
  <si>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</si>
  <si>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</si>
  <si>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</si>
  <si>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</si>
  <si>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</si>
  <si>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</si>
  <si>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</si>
  <si>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</si>
  <si>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</si>
  <si>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</si>
  <si>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</si>
  <si>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</si>
  <si>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</si>
  <si>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</si>
  <si>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</si>
  <si>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</si>
  <si>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</si>
  <si>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</si>
  <si>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</si>
  <si>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</si>
  <si>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</si>
  <si>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</si>
  <si>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</si>
  <si>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</si>
  <si>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宮城県大衡村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</si>
  <si>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</si>
  <si>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</si>
  <si>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</si>
  <si>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</si>
  <si>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</si>
  <si>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</si>
  <si>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</si>
  <si>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</si>
  <si>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</si>
  <si>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</si>
  <si>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</si>
  <si>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</si>
  <si>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</si>
  <si>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</si>
  <si>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</si>
  <si>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</si>
  <si>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</si>
  <si>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</si>
  <si>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</si>
  <si>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</si>
  <si>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</si>
  <si>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</si>
  <si>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</si>
  <si>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</si>
  <si>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</si>
  <si>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</si>
  <si>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</si>
  <si>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</si>
  <si>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</si>
  <si>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</si>
  <si>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</si>
  <si>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</si>
  <si>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</si>
  <si>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</si>
  <si>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</si>
  <si>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</si>
  <si>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</si>
  <si>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</si>
  <si>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</si>
  <si>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</si>
  <si>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</si>
  <si>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</si>
  <si>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</si>
  <si>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</si>
  <si>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</si>
  <si>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</si>
  <si>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</si>
  <si>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</si>
  <si>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</si>
  <si>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</si>
  <si>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</si>
  <si>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</si>
  <si>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</si>
  <si>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</si>
  <si>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</si>
  <si>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</si>
  <si>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</si>
  <si>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</si>
  <si>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</si>
  <si>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</si>
  <si>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</si>
  <si>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</si>
  <si>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</si>
  <si>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</si>
  <si>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</si>
  <si>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</si>
  <si>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</si>
  <si>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</si>
  <si>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</si>
  <si>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</si>
  <si>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</si>
  <si>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</si>
  <si>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</si>
  <si>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</si>
  <si>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</si>
  <si>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</si>
  <si>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</si>
  <si>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</si>
  <si>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</si>
  <si>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</si>
  <si>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</si>
  <si>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</si>
  <si>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</si>
  <si>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</si>
  <si>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</si>
  <si>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</si>
  <si>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</si>
  <si>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</si>
  <si>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</si>
  <si>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</si>
  <si>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</si>
  <si>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</si>
  <si>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</si>
  <si>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</si>
  <si>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</si>
  <si>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</si>
  <si>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</si>
  <si>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</si>
  <si>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</si>
  <si>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</si>
  <si>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</si>
  <si>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</si>
  <si>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</si>
  <si>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</si>
  <si>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</si>
  <si>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</si>
  <si>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</si>
  <si>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</si>
  <si>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</si>
  <si>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</si>
  <si>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</si>
  <si>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</si>
  <si>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</si>
  <si>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</si>
  <si>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</si>
  <si>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</si>
  <si>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</si>
  <si>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</si>
  <si>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</si>
  <si>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</si>
  <si>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</si>
  <si>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</si>
  <si>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</si>
  <si>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</si>
  <si>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</si>
  <si>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</si>
  <si>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</si>
  <si>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</si>
  <si>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</si>
  <si>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</si>
  <si>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</si>
  <si>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</si>
  <si>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</si>
  <si>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</si>
  <si>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</si>
  <si>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</si>
  <si>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</si>
  <si>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</si>
  <si>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</si>
  <si>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</si>
  <si>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</si>
  <si>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</si>
  <si>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</si>
  <si>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</si>
  <si>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</si>
  <si>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</si>
  <si>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</si>
  <si>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</si>
  <si>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</si>
  <si>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</si>
  <si>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宮城県大衡村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</si>
  <si>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</si>
  <si>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</si>
  <si>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</si>
  <si>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</si>
  <si>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</si>
  <si>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</si>
  <si>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</si>
  <si>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</si>
  <si>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</si>
  <si>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</si>
  <si>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</si>
  <si>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</si>
  <si>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</si>
  <si>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</si>
  <si>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</si>
  <si>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</si>
  <si>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</si>
  <si>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</si>
  <si>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</si>
  <si>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</si>
  <si>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</si>
  <si>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</si>
  <si>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</si>
  <si>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</si>
  <si>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</si>
  <si>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</si>
  <si>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</si>
  <si>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</si>
  <si>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</si>
  <si>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</si>
  <si>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</si>
  <si>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</si>
  <si>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</si>
  <si>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</si>
  <si>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</si>
  <si>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</si>
  <si>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</si>
  <si>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</si>
  <si>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</si>
  <si>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</si>
  <si>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戸別合併処理浄化槽特別会計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</si>
  <si>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</si>
  <si>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</si>
  <si>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</si>
  <si>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</si>
  <si>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</si>
  <si>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</si>
  <si>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</si>
  <si>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</si>
  <si>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</si>
  <si>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</si>
  <si>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</si>
  <si>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</si>
  <si>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</si>
  <si>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</si>
  <si>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</si>
  <si>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</si>
  <si>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</si>
  <si>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</si>
  <si>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</si>
  <si>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</si>
  <si>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</si>
  <si>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</si>
  <si>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</si>
  <si>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</si>
  <si>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</si>
  <si>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</si>
  <si>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</si>
  <si>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</si>
  <si>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</si>
  <si>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</si>
  <si>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</si>
  <si>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</si>
  <si>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</si>
  <si>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</si>
  <si>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</si>
  <si>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</si>
  <si>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</si>
  <si>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</si>
  <si>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</si>
  <si>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</si>
  <si>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</si>
  <si>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</si>
  <si>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</si>
  <si>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</si>
  <si>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</si>
  <si>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</si>
  <si>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</si>
  <si>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</si>
  <si>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</si>
  <si>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</si>
  <si>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</si>
  <si>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</si>
  <si>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</si>
  <si>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</si>
  <si>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</si>
  <si>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</si>
  <si>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</si>
  <si>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</si>
  <si>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</si>
  <si>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</si>
  <si>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</si>
  <si>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</si>
  <si>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</si>
  <si>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</si>
  <si>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</si>
  <si>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</si>
  <si>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</si>
  <si>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</si>
  <si>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</si>
  <si>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</si>
  <si>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</si>
  <si>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</si>
  <si>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</si>
  <si>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</si>
  <si>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</si>
  <si>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</si>
  <si>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</si>
  <si>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</si>
  <si>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</si>
  <si>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</si>
  <si>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</si>
  <si>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</si>
  <si>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</si>
  <si>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</si>
  <si>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</si>
  <si>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</si>
  <si>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</si>
  <si>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</si>
  <si>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</si>
  <si>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</si>
  <si>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</si>
  <si>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</si>
  <si>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</si>
  <si>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</si>
  <si>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</si>
  <si>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</si>
  <si>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</si>
  <si>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</si>
  <si>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</si>
  <si>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</si>
  <si>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</si>
  <si>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</si>
  <si>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</si>
  <si>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</si>
  <si>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</si>
  <si>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</si>
  <si>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</si>
  <si>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</si>
  <si>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</si>
  <si>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</si>
  <si>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</si>
  <si>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</si>
  <si>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</si>
  <si>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</si>
  <si>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</si>
  <si>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</si>
  <si>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</si>
  <si>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</si>
  <si>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</si>
  <si>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</si>
  <si>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</si>
  <si>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</si>
  <si>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</si>
  <si>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</si>
  <si>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</si>
  <si>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</si>
  <si>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</si>
  <si>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</si>
  <si>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</si>
  <si>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</si>
  <si>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</si>
  <si>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</si>
  <si>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</si>
  <si>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</si>
  <si>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</si>
  <si>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9.96</t>
  </si>
  <si>
    <t>▲ 5.10</t>
  </si>
  <si>
    <t>▲ 1.58</t>
  </si>
  <si>
    <t>▲ 5.94</t>
  </si>
  <si>
    <t>水道事業会計</t>
  </si>
  <si>
    <t>一般会計</t>
  </si>
  <si>
    <t>国民健康保険事業勘定特別会計</t>
  </si>
  <si>
    <t>介護保険事業勘定特別会計</t>
  </si>
  <si>
    <t>戸別合併処理浄化槽特別会計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</si>
  <si>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</si>
  <si>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</si>
  <si>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</si>
  <si>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</si>
  <si>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</si>
  <si>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</si>
  <si>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</si>
  <si>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</si>
  <si>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</si>
  <si>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</si>
  <si>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黒川地域行政事務組合（一般会計）</t>
    <rPh sb="0" eb="2">
      <t>クロカワ</t>
    </rPh>
    <rPh sb="2" eb="4">
      <t>チイキ</t>
    </rPh>
    <rPh sb="4" eb="6">
      <t>ギョウセイ</t>
    </rPh>
    <rPh sb="6" eb="10">
      <t>ジムクミアイ</t>
    </rPh>
    <rPh sb="11" eb="15">
      <t>イッパンカイケイ</t>
    </rPh>
    <phoneticPr fontId="10"/>
  </si>
  <si>
    <t>黒川地域行政事務組合（介護事業会計）</t>
    <rPh sb="0" eb="2">
      <t>クロカワ</t>
    </rPh>
    <rPh sb="2" eb="4">
      <t>チイキ</t>
    </rPh>
    <rPh sb="4" eb="6">
      <t>ギョウセイ</t>
    </rPh>
    <rPh sb="6" eb="10">
      <t>ジムクミアイ</t>
    </rPh>
    <rPh sb="11" eb="13">
      <t>カイゴ</t>
    </rPh>
    <rPh sb="13" eb="15">
      <t>ジギョウ</t>
    </rPh>
    <rPh sb="15" eb="17">
      <t>カイケイ</t>
    </rPh>
    <phoneticPr fontId="10"/>
  </si>
  <si>
    <t>黒川地域行政事務組合（病院事業会計）</t>
    <rPh sb="0" eb="10">
      <t>クロカワチイキギョウセイジムクミアイ</t>
    </rPh>
    <rPh sb="11" eb="13">
      <t>ビョウイン</t>
    </rPh>
    <rPh sb="13" eb="15">
      <t>ジギョウ</t>
    </rPh>
    <rPh sb="15" eb="17">
      <t>カイケイ</t>
    </rPh>
    <phoneticPr fontId="10"/>
  </si>
  <si>
    <t>吉田川流域溜池大和町外3市3ヶ町村組合</t>
    <rPh sb="0" eb="3">
      <t>ヨシダガワ</t>
    </rPh>
    <rPh sb="3" eb="5">
      <t>リュウイキ</t>
    </rPh>
    <rPh sb="5" eb="7">
      <t>タメイケ</t>
    </rPh>
    <rPh sb="7" eb="10">
      <t>タイワチョウ</t>
    </rPh>
    <rPh sb="10" eb="11">
      <t>ホカ</t>
    </rPh>
    <rPh sb="12" eb="13">
      <t>シ</t>
    </rPh>
    <rPh sb="15" eb="16">
      <t>チョウ</t>
    </rPh>
    <rPh sb="16" eb="17">
      <t>ソン</t>
    </rPh>
    <rPh sb="17" eb="19">
      <t>クミアイ</t>
    </rPh>
    <phoneticPr fontId="10"/>
  </si>
  <si>
    <t>大衡村1町牛野ダム管理組合</t>
    <rPh sb="0" eb="3">
      <t>オオヒラムラ</t>
    </rPh>
    <rPh sb="4" eb="5">
      <t>チョウ</t>
    </rPh>
    <rPh sb="5" eb="7">
      <t>ウシノ</t>
    </rPh>
    <rPh sb="9" eb="11">
      <t>カンリ</t>
    </rPh>
    <rPh sb="11" eb="13">
      <t>クミアイ</t>
    </rPh>
    <phoneticPr fontId="10"/>
  </si>
  <si>
    <t>色麻町外1市1ヶ村花川ダム管理組合</t>
    <rPh sb="0" eb="3">
      <t>シカマチョウ</t>
    </rPh>
    <rPh sb="3" eb="4">
      <t>ホカ</t>
    </rPh>
    <rPh sb="5" eb="6">
      <t>シ</t>
    </rPh>
    <rPh sb="8" eb="9">
      <t>ソン</t>
    </rPh>
    <rPh sb="9" eb="11">
      <t>ハナカワ</t>
    </rPh>
    <rPh sb="13" eb="15">
      <t>カンリ</t>
    </rPh>
    <rPh sb="15" eb="17">
      <t>クミアイ</t>
    </rPh>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</si>
  <si>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</si>
  <si>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0"/>
  </si>
  <si>
    <t>宮城県市町村自治振興センター</t>
    <rPh sb="0" eb="3">
      <t>ミヤギケン</t>
    </rPh>
    <rPh sb="3" eb="6">
      <t>シチョウソン</t>
    </rPh>
    <rPh sb="6" eb="10">
      <t>ジチシンコウ</t>
    </rPh>
    <phoneticPr fontId="10"/>
  </si>
  <si>
    <t>宮城県後期高齢者医療広域連合</t>
    <rPh sb="0" eb="3">
      <t>ミヤギケン</t>
    </rPh>
    <rPh sb="3" eb="8">
      <t>コウキコウレイシャ</t>
    </rPh>
    <rPh sb="8" eb="10">
      <t>イリョウ</t>
    </rPh>
    <rPh sb="10" eb="12">
      <t>コウイキ</t>
    </rPh>
    <rPh sb="12" eb="14">
      <t>レンゴウ</t>
    </rPh>
    <phoneticPr fontId="10"/>
  </si>
  <si>
    <t>㈱万葉まちづくりセンター</t>
    <rPh sb="1" eb="3">
      <t>マンヨウ</t>
    </rPh>
    <phoneticPr fontId="2"/>
  </si>
  <si>
    <t>大衡村公共施設整備基金</t>
    <rPh sb="0" eb="3">
      <t>オオヒラムラ</t>
    </rPh>
    <rPh sb="3" eb="5">
      <t>コウキョウ</t>
    </rPh>
    <rPh sb="5" eb="7">
      <t>シセツ</t>
    </rPh>
    <rPh sb="7" eb="9">
      <t>セイビ</t>
    </rPh>
    <rPh sb="9" eb="11">
      <t>キキン</t>
    </rPh>
    <phoneticPr fontId="5"/>
  </si>
  <si>
    <t>大衡村長寿社会対策基金</t>
    <rPh sb="0" eb="3">
      <t>オオヒラムラ</t>
    </rPh>
    <rPh sb="3" eb="5">
      <t>チョウジュ</t>
    </rPh>
    <rPh sb="5" eb="7">
      <t>シャカイ</t>
    </rPh>
    <rPh sb="7" eb="9">
      <t>タイサク</t>
    </rPh>
    <rPh sb="9" eb="11">
      <t>キキン</t>
    </rPh>
    <phoneticPr fontId="2"/>
  </si>
  <si>
    <t>大衡村企業立地促進基金</t>
    <rPh sb="0" eb="3">
      <t>オオヒラムラ</t>
    </rPh>
    <rPh sb="3" eb="7">
      <t>キギョウリッチ</t>
    </rPh>
    <rPh sb="7" eb="9">
      <t>ソクシン</t>
    </rPh>
    <rPh sb="9" eb="11">
      <t>キキン</t>
    </rPh>
    <phoneticPr fontId="2"/>
  </si>
  <si>
    <t>大衡村新型コロナウイルス感染症対策基金</t>
    <rPh sb="0" eb="3">
      <t>オオヒラムラ</t>
    </rPh>
    <rPh sb="3" eb="5">
      <t>シンガタ</t>
    </rPh>
    <rPh sb="12" eb="17">
      <t>カンセンショウタイサク</t>
    </rPh>
    <rPh sb="17" eb="19">
      <t>キキン</t>
    </rPh>
    <phoneticPr fontId="2"/>
  </si>
  <si>
    <t>大衡村人材育成基金</t>
    <rPh sb="0" eb="3">
      <t>オオヒラムラ</t>
    </rPh>
    <rPh sb="3" eb="5">
      <t>ジンザイ</t>
    </rPh>
    <rPh sb="5" eb="7">
      <t>イクセイ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</si>
  <si>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</si>
  <si>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</si>
  <si>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新規発行を抑制してきたことによる将来負担額の減少や充当可能財源の増加により前年度よりも低下している。有形固定資産減価償却率は類似団体内平均値を2.3ポイント上回っている状況である。今後、企業誘致や定住促進施策の実施による歳入の確保と、公共施設等総合管理計画に基づく計画的な施設更新による経費削減を目指しながら、更なる起債発行額の抑制と充当可能財源の確保に努める。</t>
    <rPh sb="1" eb="3">
      <t>ショウライ</t>
    </rPh>
    <rPh sb="3" eb="7">
      <t>フタンヒリツ</t>
    </rPh>
    <rPh sb="9" eb="12">
      <t>チホウサイ</t>
    </rPh>
    <rPh sb="13" eb="15">
      <t>シンキ</t>
    </rPh>
    <rPh sb="15" eb="17">
      <t>ハッコウ</t>
    </rPh>
    <rPh sb="18" eb="20">
      <t>ヨクセイ</t>
    </rPh>
    <rPh sb="29" eb="31">
      <t>ショウライ</t>
    </rPh>
    <rPh sb="31" eb="34">
      <t>フタンガク</t>
    </rPh>
    <rPh sb="35" eb="37">
      <t>ゲンショウ</t>
    </rPh>
    <rPh sb="38" eb="40">
      <t>ジュウトウ</t>
    </rPh>
    <rPh sb="40" eb="42">
      <t>カノウ</t>
    </rPh>
    <rPh sb="42" eb="44">
      <t>ザイゲン</t>
    </rPh>
    <rPh sb="45" eb="47">
      <t>ゾウカ</t>
    </rPh>
    <rPh sb="50" eb="53">
      <t>ゼンネンド</t>
    </rPh>
    <rPh sb="56" eb="58">
      <t>テイカ</t>
    </rPh>
    <rPh sb="63" eb="65">
      <t>ユウケイ</t>
    </rPh>
    <rPh sb="65" eb="69">
      <t>コテイシサン</t>
    </rPh>
    <rPh sb="69" eb="71">
      <t>ゲンカ</t>
    </rPh>
    <rPh sb="130" eb="132">
      <t>コウキョウ</t>
    </rPh>
    <rPh sb="132" eb="134">
      <t>シセツ</t>
    </rPh>
    <rPh sb="134" eb="135">
      <t>トウ</t>
    </rPh>
    <rPh sb="135" eb="137">
      <t>ソウゴウ</t>
    </rPh>
    <rPh sb="137" eb="139">
      <t>カンリ</t>
    </rPh>
    <rPh sb="139" eb="141">
      <t>ケイカク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</si>
  <si>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</si>
  <si>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</si>
  <si>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</si>
  <si>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</si>
  <si>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</si>
  <si>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</si>
  <si>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水準にあったが、近年は減少傾向が続いており、令和元年度から５年連続で類似団体内平均値を下回っている状況であるため、今後も引き続き起債発行額の抑制を図り、元利償還金及び準元利償還金の減少に努める。
　また、将来負担比率は近年マイナスが続いているため、今後も計画的な各種事業の実施による起債発行を行うとともに、充当可能財源の確保にも力を入れていく。</t>
    <rPh sb="1" eb="3">
      <t>ジッシツ</t>
    </rPh>
    <rPh sb="3" eb="6">
      <t>コウサイヒ</t>
    </rPh>
    <rPh sb="6" eb="8">
      <t>ヒリツ</t>
    </rPh>
    <rPh sb="9" eb="11">
      <t>ルイジ</t>
    </rPh>
    <rPh sb="11" eb="13">
      <t>ダンタイ</t>
    </rPh>
    <rPh sb="14" eb="16">
      <t>ヒカク</t>
    </rPh>
    <rPh sb="18" eb="19">
      <t>タカ</t>
    </rPh>
    <rPh sb="20" eb="22">
      <t>スイジュン</t>
    </rPh>
    <rPh sb="28" eb="30">
      <t>キンネン</t>
    </rPh>
    <rPh sb="31" eb="33">
      <t>ゲンショウ</t>
    </rPh>
    <rPh sb="33" eb="35">
      <t>ケイコウ</t>
    </rPh>
    <rPh sb="36" eb="37">
      <t>ツヅ</t>
    </rPh>
    <rPh sb="42" eb="44">
      <t>レイワ</t>
    </rPh>
    <rPh sb="44" eb="47">
      <t>ガンネンド</t>
    </rPh>
    <rPh sb="50" eb="51">
      <t>ネン</t>
    </rPh>
    <rPh sb="51" eb="53">
      <t>レンゾク</t>
    </rPh>
    <rPh sb="54" eb="58">
      <t>ルイジダンタイ</t>
    </rPh>
    <rPh sb="58" eb="59">
      <t>ナイ</t>
    </rPh>
    <rPh sb="59" eb="62">
      <t>ヘイキンチ</t>
    </rPh>
    <rPh sb="63" eb="65">
      <t>シタマワ</t>
    </rPh>
    <rPh sb="69" eb="71">
      <t>ジョウキョウ</t>
    </rPh>
    <rPh sb="77" eb="79">
      <t>コンゴ</t>
    </rPh>
    <rPh sb="80" eb="81">
      <t>ヒ</t>
    </rPh>
    <rPh sb="82" eb="83">
      <t>ツヅ</t>
    </rPh>
    <rPh sb="84" eb="86">
      <t>キサイ</t>
    </rPh>
    <rPh sb="86" eb="88">
      <t>ハッコウ</t>
    </rPh>
    <rPh sb="88" eb="89">
      <t>ガク</t>
    </rPh>
    <rPh sb="90" eb="92">
      <t>ヨクセイ</t>
    </rPh>
    <rPh sb="93" eb="94">
      <t>ハカ</t>
    </rPh>
    <rPh sb="96" eb="101">
      <t>ガンリショウカンキン</t>
    </rPh>
    <rPh sb="101" eb="102">
      <t>オヨ</t>
    </rPh>
    <rPh sb="103" eb="104">
      <t>ジュン</t>
    </rPh>
    <rPh sb="104" eb="106">
      <t>ガンリ</t>
    </rPh>
    <rPh sb="106" eb="109">
      <t>ショウカンキン</t>
    </rPh>
    <rPh sb="110" eb="112">
      <t>ゲンショウ</t>
    </rPh>
    <rPh sb="113" eb="114">
      <t>ツト</t>
    </rPh>
    <rPh sb="122" eb="124">
      <t>ショウライ</t>
    </rPh>
    <rPh sb="124" eb="128">
      <t>フタンヒリツ</t>
    </rPh>
    <rPh sb="129" eb="131">
      <t>キンネン</t>
    </rPh>
    <rPh sb="136" eb="137">
      <t>ツヅ</t>
    </rPh>
    <rPh sb="144" eb="146">
      <t>コンゴ</t>
    </rPh>
    <rPh sb="147" eb="150">
      <t>ケイカクテキ</t>
    </rPh>
    <rPh sb="151" eb="153">
      <t>カクシュ</t>
    </rPh>
    <rPh sb="153" eb="155">
      <t>ジギョウ</t>
    </rPh>
    <rPh sb="156" eb="158">
      <t>ジッシ</t>
    </rPh>
    <rPh sb="161" eb="163">
      <t>キサイ</t>
    </rPh>
    <rPh sb="163" eb="165">
      <t>ハッコウ</t>
    </rPh>
    <rPh sb="166" eb="167">
      <t>オコナ</t>
    </rPh>
    <rPh sb="173" eb="175">
      <t>ジュウトウ</t>
    </rPh>
    <rPh sb="175" eb="177">
      <t>カノウ</t>
    </rPh>
    <rPh sb="177" eb="179">
      <t>ザイゲン</t>
    </rPh>
    <rPh sb="180" eb="182">
      <t>カクホ</t>
    </rPh>
    <rPh sb="184" eb="185">
      <t>チカラ</t>
    </rPh>
    <rPh sb="186" eb="187">
      <t>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</si>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</sst>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705-4C82-B26E-B23AE1CF3D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89376</c:v>
                </c:pt>
                <c:pt idx="1">
                  <c:v>122824</c:v>
                </c:pt>
                <c:pt idx="2">
                  <c:v>139222</c:v>
                </c:pt>
                <c:pt idx="3">
                  <c:v>125830</c:v>
                </c:pt>
                <c:pt idx="4">
                  <c:v>197315</c:v>
                </c:pt>
              </c:numCache>
            </c:numRef>
          </c:val>
          <c:smooth val="0"/>
          <c:extLst>
            <c:ext xmlns:c16="http://schemas.microsoft.com/office/drawing/2014/chart" uri="{C3380CC4-5D6E-409C-BE32-E72D297353CC}">
              <c16:uniqueId val="{00000001-B705-4C82-B26E-B23AE1CF3D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4.1100000000000003</c:v>
                </c:pt>
                <c:pt idx="2">
                  <c:v>2.93</c:v>
                </c:pt>
                <c:pt idx="3">
                  <c:v>6.23</c:v>
                </c:pt>
                <c:pt idx="4">
                  <c:v>4.68</c:v>
                </c:pt>
              </c:numCache>
            </c:numRef>
          </c:val>
          <c:extLst>
            <c:ext xmlns:c16="http://schemas.microsoft.com/office/drawing/2014/chart" uri="{C3380CC4-5D6E-409C-BE32-E72D297353CC}">
              <c16:uniqueId val="{00000000-9635-4E14-BD7B-5CE381CEE4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42.88</c:v>
                </c:pt>
                <c:pt idx="1">
                  <c:v>37.11</c:v>
                </c:pt>
                <c:pt idx="2">
                  <c:v>50.04</c:v>
                </c:pt>
                <c:pt idx="3">
                  <c:v>48.12</c:v>
                </c:pt>
                <c:pt idx="4">
                  <c:v>45.43</c:v>
                </c:pt>
              </c:numCache>
            </c:numRef>
          </c:val>
          <c:extLst>
            <c:ext xmlns:c16="http://schemas.microsoft.com/office/drawing/2014/chart" uri="{C3380CC4-5D6E-409C-BE32-E72D297353CC}">
              <c16:uniqueId val="{00000001-9635-4E14-BD7B-5CE381CEE4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-9.9600000000000009</c:v>
                </c:pt>
                <c:pt idx="1">
                  <c:v>-5.0999999999999996</c:v>
                </c:pt>
                <c:pt idx="2">
                  <c:v>13.35</c:v>
                </c:pt>
                <c:pt idx="3">
                  <c:v>-1.58</c:v>
                </c:pt>
                <c:pt idx="4">
                  <c:v>-5.94</c:v>
                </c:pt>
              </c:numCache>
            </c:numRef>
          </c:val>
          <c:smooth val="0"/>
          <c:extLst>
            <c:ext xmlns:c16="http://schemas.microsoft.com/office/drawing/2014/chart" uri="{C3380CC4-5D6E-409C-BE32-E72D297353CC}">
              <c16:uniqueId val="{00000002-9635-4E14-BD7B-5CE381CEE4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61-4873-A45E-EEF853E3F4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61-4873-A45E-EEF853E3F4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61-4873-A45E-EEF853E3F4D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0.01</c:v>
                </c:pt>
                <c:pt idx="6">
                  <c:v>#N/A</c:v>
                </c:pt>
                <c:pt idx="7">
                  <c:v>0.02</c:v>
                </c:pt>
                <c:pt idx="8">
                  <c:v>#N/A</c:v>
                </c:pt>
                <c:pt idx="9">
                  <c:v>0.04</c:v>
                </c:pt>
              </c:numCache>
            </c:numRef>
          </c:val>
          <c:extLst>
            <c:ext xmlns:c16="http://schemas.microsoft.com/office/drawing/2014/chart" uri="{C3380CC4-5D6E-409C-BE32-E72D297353CC}">
              <c16:uniqueId val="{00000003-E261-4873-A45E-EEF853E3F4D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1.1100000000000001</c:v>
                </c:pt>
                <c:pt idx="2">
                  <c:v>#N/A</c:v>
                </c:pt>
                <c:pt idx="3">
                  <c:v>0.34</c:v>
                </c:pt>
                <c:pt idx="4">
                  <c:v>#N/A</c:v>
                </c:pt>
                <c:pt idx="5">
                  <c:v>0.16</c:v>
                </c:pt>
                <c:pt idx="6">
                  <c:v>#N/A</c:v>
                </c:pt>
                <c:pt idx="7">
                  <c:v>0.11</c:v>
                </c:pt>
                <c:pt idx="8">
                  <c:v>#N/A</c:v>
                </c:pt>
                <c:pt idx="9">
                  <c:v>0.13</c:v>
                </c:pt>
              </c:numCache>
            </c:numRef>
          </c:val>
          <c:extLst>
            <c:ext xmlns:c16="http://schemas.microsoft.com/office/drawing/2014/chart" uri="{C3380CC4-5D6E-409C-BE32-E72D297353CC}">
              <c16:uniqueId val="{00000004-E261-4873-A45E-EEF853E3F4D7}"/>
            </c:ext>
          </c:extLst>
        </c:ser>
        <c:ser>
          <c:idx val="5"/>
          <c:order val="5"/>
          <c:tx>
            <c:strRef>
              <c:f>データシート!$A$32</c:f>
              <c:strCache>
                <c:ptCount val="1"/>
                <c:pt idx="0">
                  <c:v>戸別合併処理浄化槽特別会計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0.08</c:v>
                </c:pt>
                <c:pt idx="4">
                  <c:v>#N/A</c:v>
                </c:pt>
                <c:pt idx="5">
                  <c:v>0.08</c:v>
                </c:pt>
                <c:pt idx="6">
                  <c:v>#N/A</c:v>
                </c:pt>
                <c:pt idx="7">
                  <c:v>0.09</c:v>
                </c:pt>
                <c:pt idx="8">
                  <c:v>#N/A</c:v>
                </c:pt>
                <c:pt idx="9">
                  <c:v>0.15</c:v>
                </c:pt>
              </c:numCache>
            </c:numRef>
          </c:val>
          <c:extLst>
            <c:ext xmlns:c16="http://schemas.microsoft.com/office/drawing/2014/chart" uri="{C3380CC4-5D6E-409C-BE32-E72D297353CC}">
              <c16:uniqueId val="{00000005-E261-4873-A45E-EEF853E3F4D7}"/>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0.57999999999999996</c:v>
                </c:pt>
                <c:pt idx="2">
                  <c:v>#N/A</c:v>
                </c:pt>
                <c:pt idx="3">
                  <c:v>0.83</c:v>
                </c:pt>
                <c:pt idx="4">
                  <c:v>#N/A</c:v>
                </c:pt>
                <c:pt idx="5">
                  <c:v>1.74</c:v>
                </c:pt>
                <c:pt idx="6">
                  <c:v>#N/A</c:v>
                </c:pt>
                <c:pt idx="7">
                  <c:v>1.65</c:v>
                </c:pt>
                <c:pt idx="8">
                  <c:v>#N/A</c:v>
                </c:pt>
                <c:pt idx="9">
                  <c:v>0.71</c:v>
                </c:pt>
              </c:numCache>
            </c:numRef>
          </c:val>
          <c:extLst>
            <c:ext xmlns:c16="http://schemas.microsoft.com/office/drawing/2014/chart" uri="{C3380CC4-5D6E-409C-BE32-E72D297353CC}">
              <c16:uniqueId val="{00000006-E261-4873-A45E-EEF853E3F4D7}"/>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1.1100000000000001</c:v>
                </c:pt>
                <c:pt idx="2">
                  <c:v>#N/A</c:v>
                </c:pt>
                <c:pt idx="3">
                  <c:v>0.71</c:v>
                </c:pt>
                <c:pt idx="4">
                  <c:v>#N/A</c:v>
                </c:pt>
                <c:pt idx="5">
                  <c:v>0.63</c:v>
                </c:pt>
                <c:pt idx="6">
                  <c:v>#N/A</c:v>
                </c:pt>
                <c:pt idx="7">
                  <c:v>1.34</c:v>
                </c:pt>
                <c:pt idx="8">
                  <c:v>#N/A</c:v>
                </c:pt>
                <c:pt idx="9">
                  <c:v>1.64</c:v>
                </c:pt>
              </c:numCache>
            </c:numRef>
          </c:val>
          <c:extLst>
            <c:ext xmlns:c16="http://schemas.microsoft.com/office/drawing/2014/chart" uri="{C3380CC4-5D6E-409C-BE32-E72D297353CC}">
              <c16:uniqueId val="{00000007-E261-4873-A45E-EEF853E3F4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4.1100000000000003</c:v>
                </c:pt>
                <c:pt idx="4">
                  <c:v>#N/A</c:v>
                </c:pt>
                <c:pt idx="5">
                  <c:v>2.92</c:v>
                </c:pt>
                <c:pt idx="6">
                  <c:v>#N/A</c:v>
                </c:pt>
                <c:pt idx="7">
                  <c:v>6.22</c:v>
                </c:pt>
                <c:pt idx="8">
                  <c:v>#N/A</c:v>
                </c:pt>
                <c:pt idx="9">
                  <c:v>4.67</c:v>
                </c:pt>
              </c:numCache>
            </c:numRef>
          </c:val>
          <c:extLst>
            <c:ext xmlns:c16="http://schemas.microsoft.com/office/drawing/2014/chart" uri="{C3380CC4-5D6E-409C-BE32-E72D297353CC}">
              <c16:uniqueId val="{00000008-E261-4873-A45E-EEF853E3F4D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19.47</c:v>
                </c:pt>
                <c:pt idx="2">
                  <c:v>#N/A</c:v>
                </c:pt>
                <c:pt idx="3">
                  <c:v>19.670000000000002</c:v>
                </c:pt>
                <c:pt idx="4">
                  <c:v>#N/A</c:v>
                </c:pt>
                <c:pt idx="5">
                  <c:v>18.5</c:v>
                </c:pt>
                <c:pt idx="6">
                  <c:v>#N/A</c:v>
                </c:pt>
                <c:pt idx="7">
                  <c:v>19.54</c:v>
                </c:pt>
                <c:pt idx="8">
                  <c:v>#N/A</c:v>
                </c:pt>
                <c:pt idx="9">
                  <c:v>19.489999999999998</c:v>
                </c:pt>
              </c:numCache>
            </c:numRef>
          </c:val>
          <c:extLst>
            <c:ext xmlns:c16="http://schemas.microsoft.com/office/drawing/2014/chart" uri="{C3380CC4-5D6E-409C-BE32-E72D297353CC}">
              <c16:uniqueId val="{00000009-E261-4873-A45E-EEF853E3F4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c:v>
                </c:pt>
                <c:pt idx="5">
                  <c:v>359</c:v>
                </c:pt>
                <c:pt idx="8">
                  <c:v>368</c:v>
                </c:pt>
                <c:pt idx="11">
                  <c:v>362</c:v>
                </c:pt>
                <c:pt idx="14">
                  <c:v>366</c:v>
                </c:pt>
              </c:numCache>
            </c:numRef>
          </c:val>
          <c:extLst>
            <c:ext xmlns:c16="http://schemas.microsoft.com/office/drawing/2014/chart" uri="{C3380CC4-5D6E-409C-BE32-E72D297353CC}">
              <c16:uniqueId val="{00000000-BF42-4726-A726-7920B77805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42-4726-A726-7920B77805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2-BF42-4726-A726-7920B77805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46</c:v>
                </c:pt>
                <c:pt idx="6">
                  <c:v>42</c:v>
                </c:pt>
                <c:pt idx="9">
                  <c:v>43</c:v>
                </c:pt>
                <c:pt idx="12">
                  <c:v>49</c:v>
                </c:pt>
              </c:numCache>
            </c:numRef>
          </c:val>
          <c:extLst>
            <c:ext xmlns:c16="http://schemas.microsoft.com/office/drawing/2014/chart" uri="{C3380CC4-5D6E-409C-BE32-E72D297353CC}">
              <c16:uniqueId val="{00000003-BF42-4726-A726-7920B77805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c:v>
                </c:pt>
                <c:pt idx="3">
                  <c:v>104</c:v>
                </c:pt>
                <c:pt idx="6">
                  <c:v>101</c:v>
                </c:pt>
                <c:pt idx="9">
                  <c:v>94</c:v>
                </c:pt>
                <c:pt idx="12">
                  <c:v>86</c:v>
                </c:pt>
              </c:numCache>
            </c:numRef>
          </c:val>
          <c:extLst>
            <c:ext xmlns:c16="http://schemas.microsoft.com/office/drawing/2014/chart" uri="{C3380CC4-5D6E-409C-BE32-E72D297353CC}">
              <c16:uniqueId val="{00000004-BF42-4726-A726-7920B77805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42-4726-A726-7920B77805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42-4726-A726-7920B77805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350</c:v>
                </c:pt>
                <c:pt idx="3">
                  <c:v>344</c:v>
                </c:pt>
                <c:pt idx="6">
                  <c:v>370</c:v>
                </c:pt>
                <c:pt idx="9">
                  <c:v>376</c:v>
                </c:pt>
                <c:pt idx="12">
                  <c:v>385</c:v>
                </c:pt>
              </c:numCache>
            </c:numRef>
          </c:val>
          <c:extLst>
            <c:ext xmlns:c16="http://schemas.microsoft.com/office/drawing/2014/chart" uri="{C3380CC4-5D6E-409C-BE32-E72D297353CC}">
              <c16:uniqueId val="{00000007-BF42-4726-A726-7920B77805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c:v>
                </c:pt>
                <c:pt idx="2">
                  <c:v>#N/A</c:v>
                </c:pt>
                <c:pt idx="3">
                  <c:v>#N/A</c:v>
                </c:pt>
                <c:pt idx="4">
                  <c:v>136</c:v>
                </c:pt>
                <c:pt idx="5">
                  <c:v>#N/A</c:v>
                </c:pt>
                <c:pt idx="6">
                  <c:v>#N/A</c:v>
                </c:pt>
                <c:pt idx="7">
                  <c:v>146</c:v>
                </c:pt>
                <c:pt idx="8">
                  <c:v>#N/A</c:v>
                </c:pt>
                <c:pt idx="9">
                  <c:v>#N/A</c:v>
                </c:pt>
                <c:pt idx="10">
                  <c:v>152</c:v>
                </c:pt>
                <c:pt idx="11">
                  <c:v>#N/A</c:v>
                </c:pt>
                <c:pt idx="12">
                  <c:v>#N/A</c:v>
                </c:pt>
                <c:pt idx="13">
                  <c:v>156</c:v>
                </c:pt>
                <c:pt idx="14">
                  <c:v>#N/A</c:v>
                </c:pt>
              </c:numCache>
            </c:numRef>
          </c:val>
          <c:smooth val="0"/>
          <c:extLst>
            <c:ext xmlns:c16="http://schemas.microsoft.com/office/drawing/2014/chart" uri="{C3380CC4-5D6E-409C-BE32-E72D297353CC}">
              <c16:uniqueId val="{00000008-BF42-4726-A726-7920B77805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3395</c:v>
                </c:pt>
                <c:pt idx="5">
                  <c:v>3469</c:v>
                </c:pt>
                <c:pt idx="8">
                  <c:v>2775</c:v>
                </c:pt>
                <c:pt idx="11">
                  <c:v>2640</c:v>
                </c:pt>
                <c:pt idx="14">
                  <c:v>3233</c:v>
                </c:pt>
              </c:numCache>
            </c:numRef>
          </c:val>
          <c:extLst>
            <c:ext xmlns:c16="http://schemas.microsoft.com/office/drawing/2014/chart" uri="{C3380CC4-5D6E-409C-BE32-E72D297353CC}">
              <c16:uniqueId val="{00000000-9EED-40EE-A2B3-4382A2B54D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121</c:v>
                </c:pt>
                <c:pt idx="5">
                  <c:v>235</c:v>
                </c:pt>
                <c:pt idx="8">
                  <c:v>243</c:v>
                </c:pt>
                <c:pt idx="11">
                  <c:v>238</c:v>
                </c:pt>
                <c:pt idx="14">
                  <c:v>231</c:v>
                </c:pt>
              </c:numCache>
            </c:numRef>
          </c:val>
          <c:extLst>
            <c:ext xmlns:c16="http://schemas.microsoft.com/office/drawing/2014/chart" uri="{C3380CC4-5D6E-409C-BE32-E72D297353CC}">
              <c16:uniqueId val="{00000001-9EED-40EE-A2B3-4382A2B54D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2437</c:v>
                </c:pt>
                <c:pt idx="5">
                  <c:v>2270</c:v>
                </c:pt>
                <c:pt idx="8">
                  <c:v>2628</c:v>
                </c:pt>
                <c:pt idx="11">
                  <c:v>2668</c:v>
                </c:pt>
                <c:pt idx="14">
                  <c:v>2651</c:v>
                </c:pt>
              </c:numCache>
            </c:numRef>
          </c:val>
          <c:extLst>
            <c:ext xmlns:c16="http://schemas.microsoft.com/office/drawing/2014/chart" uri="{C3380CC4-5D6E-409C-BE32-E72D297353CC}">
              <c16:uniqueId val="{00000002-9EED-40EE-A2B3-4382A2B54D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ED-40EE-A2B3-4382A2B54D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ED-40EE-A2B3-4382A2B54D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D-40EE-A2B3-4382A2B54D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394</c:v>
                </c:pt>
                <c:pt idx="3">
                  <c:v>372</c:v>
                </c:pt>
                <c:pt idx="6">
                  <c:v>368</c:v>
                </c:pt>
                <c:pt idx="9">
                  <c:v>340</c:v>
                </c:pt>
                <c:pt idx="12">
                  <c:v>361</c:v>
                </c:pt>
              </c:numCache>
            </c:numRef>
          </c:val>
          <c:extLst>
            <c:ext xmlns:c16="http://schemas.microsoft.com/office/drawing/2014/chart" uri="{C3380CC4-5D6E-409C-BE32-E72D297353CC}">
              <c16:uniqueId val="{00000006-9EED-40EE-A2B3-4382A2B54D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435</c:v>
                </c:pt>
                <c:pt idx="3">
                  <c:v>383</c:v>
                </c:pt>
                <c:pt idx="6">
                  <c:v>400</c:v>
                </c:pt>
                <c:pt idx="9">
                  <c:v>381</c:v>
                </c:pt>
                <c:pt idx="12">
                  <c:v>340</c:v>
                </c:pt>
              </c:numCache>
            </c:numRef>
          </c:val>
          <c:extLst>
            <c:ext xmlns:c16="http://schemas.microsoft.com/office/drawing/2014/chart" uri="{C3380CC4-5D6E-409C-BE32-E72D297353CC}">
              <c16:uniqueId val="{00000007-9EED-40EE-A2B3-4382A2B54D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1014</c:v>
                </c:pt>
                <c:pt idx="3">
                  <c:v>852</c:v>
                </c:pt>
                <c:pt idx="6">
                  <c:v>789</c:v>
                </c:pt>
                <c:pt idx="9">
                  <c:v>672</c:v>
                </c:pt>
                <c:pt idx="12">
                  <c:v>608</c:v>
                </c:pt>
              </c:numCache>
            </c:numRef>
          </c:val>
          <c:extLst>
            <c:ext xmlns:c16="http://schemas.microsoft.com/office/drawing/2014/chart" uri="{C3380CC4-5D6E-409C-BE32-E72D297353CC}">
              <c16:uniqueId val="{00000008-9EED-40EE-A2B3-4382A2B54D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ED-40EE-A2B3-4382A2B54D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3535</c:v>
                </c:pt>
                <c:pt idx="3">
                  <c:v>3643</c:v>
                </c:pt>
                <c:pt idx="6">
                  <c:v>3736</c:v>
                </c:pt>
                <c:pt idx="9">
                  <c:v>3701</c:v>
                </c:pt>
                <c:pt idx="12">
                  <c:v>3704</c:v>
                </c:pt>
              </c:numCache>
            </c:numRef>
          </c:val>
          <c:extLst>
            <c:ext xmlns:c16="http://schemas.microsoft.com/office/drawing/2014/chart" uri="{C3380CC4-5D6E-409C-BE32-E72D297353CC}">
              <c16:uniqueId val="{0000000A-9EED-40EE-A2B3-4382A2B54D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ED-40EE-A2B3-4382A2B54D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1452</c:v>
                </c:pt>
                <c:pt idx="1">
                  <c:v>1366</c:v>
                </c:pt>
                <c:pt idx="2">
                  <c:v>1323</c:v>
                </c:pt>
              </c:numCache>
            </c:numRef>
          </c:val>
          <c:extLst>
            <c:ext xmlns:c16="http://schemas.microsoft.com/office/drawing/2014/chart" uri="{C3380CC4-5D6E-409C-BE32-E72D297353CC}">
              <c16:uniqueId val="{00000000-B422-4B0C-AB9A-93E813E619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268</c:v>
                </c:pt>
                <c:pt idx="1">
                  <c:v>268</c:v>
                </c:pt>
                <c:pt idx="2">
                  <c:v>188</c:v>
                </c:pt>
              </c:numCache>
            </c:numRef>
          </c:val>
          <c:extLst>
            <c:ext xmlns:c16="http://schemas.microsoft.com/office/drawing/2014/chart" uri="{C3380CC4-5D6E-409C-BE32-E72D297353CC}">
              <c16:uniqueId val="{00000001-B422-4B0C-AB9A-93E813E619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1106</c:v>
                </c:pt>
                <c:pt idx="1">
                  <c:v>1182</c:v>
                </c:pt>
                <c:pt idx="2">
                  <c:v>928</c:v>
                </c:pt>
              </c:numCache>
            </c:numRef>
          </c:val>
          <c:extLst>
            <c:ext xmlns:c16="http://schemas.microsoft.com/office/drawing/2014/chart" uri="{C3380CC4-5D6E-409C-BE32-E72D297353CC}">
              <c16:uniqueId val="{00000002-B422-4B0C-AB9A-93E813E619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{84547E55-06EE-4EEA-81BB-7B38E2BB3B0C}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861-40D9-8D66-4F3105F3EB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{CE4E6187-2138-4279-A2C2-3BF8B83B744C}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61-40D9-8D66-4F3105F3EB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{B8EE59AA-93C2-4DBF-BEC3-7C9394E8D44A}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61-40D9-8D66-4F3105F3EB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{E41EB978-BEBD-45AA-A458-6065B1809D63}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61-40D9-8D66-4F3105F3EB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{137AD1DC-5B9F-487E-9142-3BC804707A73}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61-40D9-8D66-4F3105F3EB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{6545B4EE-CD5A-4F1B-81E5-AD13C03FD6B9}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861-40D9-8D66-4F3105F3EB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{3C45C7B8-3F9F-46A3-B34B-0C35204D1653}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861-40D9-8D66-4F3105F3EB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{5C9A77EC-FBA2-4E24-A4D4-127CDF92CEAC}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861-40D9-8D66-4F3105F3EB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{7E8429BB-81E8-47B7-8878-36FA5FFFAB44}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861-40D9-8D66-4F3105F3EB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c:v>
                </c:pt>
                <c:pt idx="16">
                  <c:v>59.2</c:v>
                </c:pt>
                <c:pt idx="24">
                  <c:v>66.599999999999994</c:v>
                </c:pt>
                <c:pt idx="32">
                  <c:v>69.3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61-40D9-8D66-4F3105F3EB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{1DE1352E-42AD-466E-9393-696732C89B9D}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861-40D9-8D66-4F3105F3EB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{CF3B909E-70ED-40FD-9306-CA13F2721F6C}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61-40D9-8D66-4F3105F3EB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{F9414CC7-EA99-48FC-BEAE-120203075175}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61-40D9-8D66-4F3105F3EB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{F4175474-8F38-46A5-AE7E-1749827AA66A}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61-40D9-8D66-4F3105F3EB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{E94FB0B2-170B-4364-AB13-70CA046A1DE3}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61-40D9-8D66-4F3105F3EB3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{2E786F95-8A40-481E-B08C-43FD2F79D27E}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861-40D9-8D66-4F3105F3EB3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{5AE1CAF0-1AD4-48D2-B033-8B2672EB5AA5}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861-40D9-8D66-4F3105F3EB37}"/>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{73109996-6037-4E65-B0E8-76494F20B8A3}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861-40D9-8D66-4F3105F3EB37}"/>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{07190CE7-665F-4325-A64E-7A82A4E83003}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861-40D9-8D66-4F3105F3EB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861-40D9-8D66-4F3105F3EB37}"/>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{E92A30FD-6A7F-4ACD-8FE3-EDC87F2D995B}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F7-435E-8B18-FFBB12B9CC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{E92BC141-7194-4DB4-A378-9C1D76BF80A8}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F7-435E-8B18-FFBB12B9CC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{EDD1CC74-61B6-4243-BDE8-B6C8F3608DF9}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F7-435E-8B18-FFBB12B9CC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{A1EA6F2A-A8D7-4D25-BE37-6DF19C4400FB}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F7-435E-8B18-FFBB12B9CC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{DED420C2-2998-40A6-981A-8E1D79BAC732}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F7-435E-8B18-FFBB12B9CC6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{7564959B-853F-4183-8D86-1E7937991A90}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F7-435E-8B18-FFBB12B9CC6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{B4D93399-A9EA-4CE3-A067-5AE707A2939E}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F7-435E-8B18-FFBB12B9CC6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{C293685A-00EF-46AC-9F4B-457ED3E63F64}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F7-435E-8B18-FFBB12B9CC6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{DD6CC991-4A02-4A18-8F45-05DCF6C5946D}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F7-435E-8B18-FFBB12B9CC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5.8</c:v>
                </c:pt>
                <c:pt idx="16">
                  <c:v>5.8</c:v>
                </c:pt>
                <c:pt idx="24">
                  <c:v>5.9</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F7-435E-8B18-FFBB12B9CC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{4C437EC7-9DE9-44CA-94F1-774F83867F1D}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F7-435E-8B18-FFBB12B9CC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{35F1AB40-C59D-42E7-A85C-50513FAA2622}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F7-435E-8B18-FFBB12B9CC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{CB36B649-1488-424C-94DC-242574791D80}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F7-435E-8B18-FFBB12B9CC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{4787682C-3950-42B2-BEB1-FAF852A474EE}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F7-435E-8B18-FFBB12B9CC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{4374BB77-E216-42D6-BCB9-37CEE552240E}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F7-435E-8B18-FFBB12B9CC68}"/>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{48A6C130-BCAA-4218-9991-99DD2500923D}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F7-435E-8B18-FFBB12B9CC68}"/>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{37187360-BA33-40F1-8206-23F1AB77679C}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F7-435E-8B18-FFBB12B9CC68}"/>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{81ACB515-2108-4A5B-A44E-245D468D328D}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F7-435E-8B18-FFBB12B9CC68}"/>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{042A4533-63E3-4895-8695-BDCD87B29D2B}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F7-435E-8B18-FFBB12B9CC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F7-435E-8B18-FFBB12B9CC68}"/>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起債発行額を極力抑制していることから、償還金はほぼ横ばいの状況となっている。実質は臨時財政対策債の償還費が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割以上を占めており、今後は、発行額が大きい臨時財政対策債や償還期間が短い辺地債の償還がピークを迎える予定となっているため、更なる起債発行額の抑制に努める。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年度から将来負担比率の分子はマイナスとなっ</a:t>
          </a:r>
          <a:r>
            <a:rPr kumimoji="1" lang="ja-JP" altLang="en-US" sz="1200">
              <a:solidFill>
                <a:schemeClr val="dk1"/>
              </a:solidFill>
              <a:effectLst/>
              <a:latin typeface="+mn-lt"/>
              <a:ea typeface="+mn-ea"/>
              <a:cs typeface="+mn-cs"/>
            </a:rPr>
            <a:t>ているが、</a:t>
          </a:r>
          <a:r>
            <a:rPr kumimoji="1" lang="ja-JP" altLang="ja-JP" sz="1200">
              <a:solidFill>
                <a:schemeClr val="dk1"/>
              </a:solidFill>
              <a:effectLst/>
              <a:latin typeface="+mn-lt"/>
              <a:ea typeface="+mn-ea"/>
              <a:cs typeface="+mn-cs"/>
            </a:rPr>
            <a:t>将来負担額の大半を占める一般会計等に係る地方債の現在高が前年度と比較して</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充当可能基金が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はより</a:t>
          </a:r>
          <a:r>
            <a:rPr kumimoji="1" lang="ja-JP" altLang="ja-JP" sz="1200">
              <a:solidFill>
                <a:schemeClr val="dk1"/>
              </a:solidFill>
              <a:effectLst/>
              <a:latin typeface="+mn-lt"/>
              <a:ea typeface="+mn-ea"/>
              <a:cs typeface="+mn-cs"/>
            </a:rPr>
            <a:t>将来負担額が減少するよう財政の健全化に取り組んでいく。</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宮城県大衡村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・基金残高は約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億円で、前年度から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減額となった。企業立地奨励金等、企業誘致に関わるものとして、大衡村企業立地促進基金へ約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千万円、公共施設等の更新等見込まれるものとして大衡村公共施設整備基金へ約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千万円の積立をしているが、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学校給食センター建設完了に伴う経費等により、大衡村特定防衛施設周辺調整交付金事業基金から約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万円の取崩しをしていることもあり、前年度と比較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し大幅な減額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・基金全体の大部分を占める財政調整基金は令和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年度に一時的に増加となったものの、今後耐用年数を迎える公共施設の更新等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大衡村の重点施策である企業誘致関連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経費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取り崩すことが想定されるため、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減少していく見込みである。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このため、公共施設等総合管理計画に基づく施設等の集約・複合化や長寿命化といった対策を講じつつ、企業誘致関連の動向を注視しながら、適時適切な積立をすることを目標としたい。</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学校給食センター建設完了に伴うもので急減となったが、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年次的事業計画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により増減していく見込みであり、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今後、今回のような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急減や急増は想定していないが、引き続き適切に管理をしていく。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公共施設整備に要する経費へ充当。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福祉活動の促進、快適な生活環境の形成等、高齢化社会到来に対応した施策の推進。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企業誘致の促進経費へ充当。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④新型コロナウイルス感染症対策に要する経費へ充当。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⑤交流・研修活動等の推進、創造豊かな情熱あふれる人材の養成。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利子、事業積立として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民生団体等補助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百万円取崩による減。利子積立は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③企業立地促進奨励金に関わる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百万円取崩による減。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利子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事業積立として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④</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支援事業等充当取崩</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⑤人材養成事業充当取崩</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改修・更新時期を迎える施設が多くあるため、今後も積極的に積立を行う。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高齢者タクシー利用券助成事業及びシルバー人材センター補助金への充用により減少の見込み。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今後も企業誘致を促進していくため、必要な額を積立していく。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収束傾向となっているので、今後は減少となる予定。</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⑤今後も人材養成促進のため、徐々に減少となる予定。</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学校給食センター建設完了に伴う経費等があり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、財源が不足したため。</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将来の財政需要に備えて適切に管理する必要があるものであり、村財政の調整を図るため柔軟に活用していく方針であるが、今後は公共施設等の更新、企業誘致関連事業も多く控えているため、その関連費用として減少していく見込みであ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百万円の減少要因としては、学校給食センター建設完了に伴う経費及び土木費等各種歳出が集中したことで、全体的に財源が不足したため、元利償還金の償還のために充てたもの。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・これまでも、必要とされる額を適時適切に積立してきたところ。今後も、経済変動等の財源不足に備え、必要な現在高を確保していく。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本村の有形固定資産減価償却率は、昨年度に比べ</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ポイント上昇しており、類似団体内平均値を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公共施設の延床面積構成比における築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年以上の施設が全体の</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以上となっているため、今後も老朽化が進み減価償却率は増加する見込みである。将来的な財政負担軽減に向けた取組として、公共施設等総合管理計画に基づき、統廃合や更新・長寿命化改修を適切に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51562</xdr:rowOff>
    </xdr:from>
    <xdr:to>
      <xdr:col>23</xdr:col>
      <xdr:colOff>136525</xdr:colOff>
      <xdr:row>30</xdr:row>
      <xdr:rowOff>153162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29989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4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164719</xdr:rowOff>
    </xdr:from>
    <xdr:to>
      <xdr:col>19</xdr:col>
      <xdr:colOff>187325</xdr:colOff>
      <xdr:row>30</xdr:row>
      <xdr:rowOff>94869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44069</xdr:rowOff>
    </xdr:from>
    <xdr:to>
      <xdr:col>23</xdr:col>
      <xdr:colOff>85725</xdr:colOff>
      <xdr:row>30</xdr:row>
      <xdr:rowOff>102362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959094"/>
          <a:ext cx="711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4953</xdr:rowOff>
    </xdr:from>
    <xdr:to>
      <xdr:col>15</xdr:col>
      <xdr:colOff>187325</xdr:colOff>
      <xdr:row>29</xdr:row>
      <xdr:rowOff>106553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55753</xdr:rowOff>
    </xdr:from>
    <xdr:to>
      <xdr:col>19</xdr:col>
      <xdr:colOff>136525</xdr:colOff>
      <xdr:row>30</xdr:row>
      <xdr:rowOff>44069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799328"/>
          <a:ext cx="762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55753</xdr:rowOff>
    </xdr:from>
    <xdr:to>
      <xdr:col>15</xdr:col>
      <xdr:colOff>136525</xdr:colOff>
      <xdr:row>29</xdr:row>
      <xdr:rowOff>159385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799328"/>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84836</xdr:rowOff>
    </xdr:from>
    <xdr:to>
      <xdr:col>7</xdr:col>
      <xdr:colOff>187325</xdr:colOff>
      <xdr:row>30</xdr:row>
      <xdr:rowOff>14986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135636</xdr:rowOff>
    </xdr:from>
    <xdr:to>
      <xdr:col>11</xdr:col>
      <xdr:colOff>136525</xdr:colOff>
      <xdr:row>29</xdr:row>
      <xdr:rowOff>159385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879211"/>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111396</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6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6113</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本村の重要施策である企業誘致事業や定住促進事業による税収の増加、起債発行額抑制の取組により昨年度と比較し</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ポイント減少しているものの、類似団体内平均値を</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減少幅は小さいため、引き続き重要施策の推進と更なる起債発行額の抑制に取り組み、債務償還比率の減少を目指す。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95610</xdr:rowOff>
    </xdr:from>
    <xdr:to>
      <xdr:col>76</xdr:col>
      <xdr:colOff>73025</xdr:colOff>
      <xdr:row>28</xdr:row>
      <xdr:rowOff>25760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4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74037</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4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98416</xdr:rowOff>
    </xdr:from>
    <xdr:to>
      <xdr:col>72</xdr:col>
      <xdr:colOff>123825</xdr:colOff>
      <xdr:row>28</xdr:row>
      <xdr:rowOff>28566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4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146410</xdr:rowOff>
    </xdr:from>
    <xdr:to>
      <xdr:col>76</xdr:col>
      <xdr:colOff>22225</xdr:colOff>
      <xdr:row>27</xdr:row>
      <xdr:rowOff>149216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4084300" y="5547085"/>
          <a:ext cx="711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91508</xdr:rowOff>
    </xdr:from>
    <xdr:to>
      <xdr:col>68</xdr:col>
      <xdr:colOff>123825</xdr:colOff>
      <xdr:row>28</xdr:row>
      <xdr:rowOff>21658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4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142308</xdr:rowOff>
    </xdr:from>
    <xdr:to>
      <xdr:col>72</xdr:col>
      <xdr:colOff>73025</xdr:colOff>
      <xdr:row>27</xdr:row>
      <xdr:rowOff>149216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3322300" y="5542983"/>
          <a:ext cx="762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49094</xdr:rowOff>
    </xdr:from>
    <xdr:to>
      <xdr:col>64</xdr:col>
      <xdr:colOff>123825</xdr:colOff>
      <xdr:row>28</xdr:row>
      <xdr:rowOff>150694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6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142308</xdr:rowOff>
    </xdr:from>
    <xdr:to>
      <xdr:col>68</xdr:col>
      <xdr:colOff>73025</xdr:colOff>
      <xdr:row>28</xdr:row>
      <xdr:rowOff>99894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542983"/>
          <a:ext cx="762000" cy="1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81335</xdr:rowOff>
    </xdr:from>
    <xdr:to>
      <xdr:col>60</xdr:col>
      <xdr:colOff>123825</xdr:colOff>
      <xdr:row>29</xdr:row>
      <xdr:rowOff>11485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6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99894</xdr:rowOff>
    </xdr:from>
    <xdr:to>
      <xdr:col>64</xdr:col>
      <xdr:colOff>73025</xdr:colOff>
      <xdr:row>28</xdr:row>
      <xdr:rowOff>132135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672019"/>
          <a:ext cx="762000" cy="3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45093</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27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38185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26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141821</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71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2612</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74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107315</xdr:rowOff>
    </xdr:from>
    <xdr:to>
      <xdr:col>24</xdr:col>
      <xdr:colOff>114300</xdr:colOff>
      <xdr:row>40</xdr:row>
      <xdr:rowOff>37465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85742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76835</xdr:rowOff>
    </xdr:from>
    <xdr:to>
      <xdr:col>20</xdr:col>
      <xdr:colOff>38100</xdr:colOff>
      <xdr:row>40</xdr:row>
      <xdr:rowOff>6985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127635</xdr:rowOff>
    </xdr:from>
    <xdr:to>
      <xdr:col>24</xdr:col>
      <xdr:colOff>63500</xdr:colOff>
      <xdr:row>39</xdr:row>
      <xdr:rowOff>158115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8141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53975</xdr:rowOff>
    </xdr:from>
    <xdr:to>
      <xdr:col>15</xdr:col>
      <xdr:colOff>101600</xdr:colOff>
      <xdr:row>39</xdr:row>
      <xdr:rowOff>155575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104775</xdr:rowOff>
    </xdr:from>
    <xdr:to>
      <xdr:col>19</xdr:col>
      <xdr:colOff>177800</xdr:colOff>
      <xdr:row>39</xdr:row>
      <xdr:rowOff>127635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791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53975</xdr:rowOff>
    </xdr:from>
    <xdr:to>
      <xdr:col>10</xdr:col>
      <xdr:colOff>165100</xdr:colOff>
      <xdr:row>39</xdr:row>
      <xdr:rowOff>155575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104775</xdr:rowOff>
    </xdr:from>
    <xdr:to>
      <xdr:col>15</xdr:col>
      <xdr:colOff>50800</xdr:colOff>
      <xdr:row>39</xdr:row>
      <xdr:rowOff>104775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104775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777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146702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133789</xdr:rowOff>
    </xdr:from>
    <xdr:to>
      <xdr:col>55</xdr:col>
      <xdr:colOff>50800</xdr:colOff>
      <xdr:row>40</xdr:row>
      <xdr:rowOff>63939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8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112216</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7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142591</xdr:rowOff>
    </xdr:from>
    <xdr:to>
      <xdr:col>50</xdr:col>
      <xdr:colOff>165100</xdr:colOff>
      <xdr:row>40</xdr:row>
      <xdr:rowOff>72741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13139</xdr:rowOff>
    </xdr:from>
    <xdr:to>
      <xdr:col>55</xdr:col>
      <xdr:colOff>0</xdr:colOff>
      <xdr:row>40</xdr:row>
      <xdr:rowOff>21941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871139"/>
          <a:ext cx="8382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151195</xdr:rowOff>
    </xdr:from>
    <xdr:to>
      <xdr:col>46</xdr:col>
      <xdr:colOff>38100</xdr:colOff>
      <xdr:row>40</xdr:row>
      <xdr:rowOff>81345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21941</xdr:rowOff>
    </xdr:from>
    <xdr:to>
      <xdr:col>50</xdr:col>
      <xdr:colOff>114300</xdr:colOff>
      <xdr:row>40</xdr:row>
      <xdr:rowOff>30545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79941"/>
          <a:ext cx="889000" cy="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158086</xdr:rowOff>
    </xdr:from>
    <xdr:to>
      <xdr:col>41</xdr:col>
      <xdr:colOff>101600</xdr:colOff>
      <xdr:row>40</xdr:row>
      <xdr:rowOff>88236</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30545</xdr:rowOff>
    </xdr:from>
    <xdr:to>
      <xdr:col>45</xdr:col>
      <xdr:colOff>177800</xdr:colOff>
      <xdr:row>40</xdr:row>
      <xdr:rowOff>37436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88854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165744</xdr:rowOff>
    </xdr:from>
    <xdr:to>
      <xdr:col>36</xdr:col>
      <xdr:colOff>165100</xdr:colOff>
      <xdr:row>40</xdr:row>
      <xdr:rowOff>95894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37436</xdr:rowOff>
    </xdr:from>
    <xdr:to>
      <xdr:col>41</xdr:col>
      <xdr:colOff>50800</xdr:colOff>
      <xdr:row>40</xdr:row>
      <xdr:rowOff>45094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895436"/>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63868</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92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72472</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9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79363</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93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87021</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94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23965</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96338</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50580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47353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50090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42454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500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42454</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4976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90629</xdr:rowOff>
    </xdr:from>
    <xdr:to>
      <xdr:col>55</xdr:col>
      <xdr:colOff>50800</xdr:colOff>
      <xdr:row>63</xdr:row>
      <xdr:rowOff>20779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7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113506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57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94611</xdr:rowOff>
    </xdr:from>
    <xdr:to>
      <xdr:col>50</xdr:col>
      <xdr:colOff>165100</xdr:colOff>
      <xdr:row>63</xdr:row>
      <xdr:rowOff>24761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7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141429</xdr:rowOff>
    </xdr:from>
    <xdr:to>
      <xdr:col>55</xdr:col>
      <xdr:colOff>0</xdr:colOff>
      <xdr:row>62</xdr:row>
      <xdr:rowOff>145411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771329"/>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111050</xdr:rowOff>
    </xdr:from>
    <xdr:to>
      <xdr:col>46</xdr:col>
      <xdr:colOff>38100</xdr:colOff>
      <xdr:row>63</xdr:row>
      <xdr:rowOff>41200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145411</xdr:rowOff>
    </xdr:from>
    <xdr:to>
      <xdr:col>50</xdr:col>
      <xdr:colOff>114300</xdr:colOff>
      <xdr:row>62</xdr:row>
      <xdr:rowOff>161850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775311"/>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115432</xdr:rowOff>
    </xdr:from>
    <xdr:to>
      <xdr:col>41</xdr:col>
      <xdr:colOff>101600</xdr:colOff>
      <xdr:row>63</xdr:row>
      <xdr:rowOff>45582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7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161850</xdr:rowOff>
    </xdr:from>
    <xdr:to>
      <xdr:col>45</xdr:col>
      <xdr:colOff>177800</xdr:colOff>
      <xdr:row>62</xdr:row>
      <xdr:rowOff>166232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791750"/>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124933</xdr:rowOff>
    </xdr:from>
    <xdr:to>
      <xdr:col>36</xdr:col>
      <xdr:colOff>165100</xdr:colOff>
      <xdr:row>63</xdr:row>
      <xdr:rowOff>55083</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7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166232</xdr:rowOff>
    </xdr:from>
    <xdr:to>
      <xdr:col>41</xdr:col>
      <xdr:colOff>50800</xdr:colOff>
      <xdr:row>63</xdr:row>
      <xdr:rowOff>4283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796132"/>
          <a:ext cx="8890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41288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49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57727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5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62109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5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71610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53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82</xdr:row>
      <xdr:rowOff>13336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398079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81</xdr:row>
      <xdr:rowOff>93345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384744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84455</xdr:rowOff>
    </xdr:from>
    <xdr:to>
      <xdr:col>10</xdr:col>
      <xdr:colOff>165100</xdr:colOff>
      <xdr:row>81</xdr:row>
      <xdr:rowOff>14605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80</xdr:row>
      <xdr:rowOff>135255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38474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120650</xdr:rowOff>
    </xdr:from>
    <xdr:to>
      <xdr:col>6</xdr:col>
      <xdr:colOff>38100</xdr:colOff>
      <xdr:row>81</xdr:row>
      <xdr:rowOff>50800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135255</xdr:rowOff>
    </xdr:from>
    <xdr:to>
      <xdr:col>10</xdr:col>
      <xdr:colOff>114300</xdr:colOff>
      <xdr:row>81</xdr:row>
      <xdr:rowOff>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130300" y="1385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31132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130556</xdr:rowOff>
    </xdr:from>
    <xdr:to>
      <xdr:col>55</xdr:col>
      <xdr:colOff>50800</xdr:colOff>
      <xdr:row>85</xdr:row>
      <xdr:rowOff>60706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153433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135237</xdr:rowOff>
    </xdr:from>
    <xdr:to>
      <xdr:col>50</xdr:col>
      <xdr:colOff>165100</xdr:colOff>
      <xdr:row>85</xdr:row>
      <xdr:rowOff>65387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9906</xdr:rowOff>
    </xdr:from>
    <xdr:to>
      <xdr:col>55</xdr:col>
      <xdr:colOff>0</xdr:colOff>
      <xdr:row>85</xdr:row>
      <xdr:rowOff>14587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583156"/>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141987</xdr:rowOff>
    </xdr:from>
    <xdr:to>
      <xdr:col>46</xdr:col>
      <xdr:colOff>38100</xdr:colOff>
      <xdr:row>85</xdr:row>
      <xdr:rowOff>72137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14587</xdr:rowOff>
    </xdr:from>
    <xdr:to>
      <xdr:col>50</xdr:col>
      <xdr:colOff>114300</xdr:colOff>
      <xdr:row>85</xdr:row>
      <xdr:rowOff>21337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587837"/>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147428</xdr:rowOff>
    </xdr:from>
    <xdr:to>
      <xdr:col>41</xdr:col>
      <xdr:colOff>101600</xdr:colOff>
      <xdr:row>85</xdr:row>
      <xdr:rowOff>77578</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5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21337</xdr:rowOff>
    </xdr:from>
    <xdr:to>
      <xdr:col>45</xdr:col>
      <xdr:colOff>177800</xdr:colOff>
      <xdr:row>85</xdr:row>
      <xdr:rowOff>26778</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594587"/>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153415</xdr:rowOff>
    </xdr:from>
    <xdr:to>
      <xdr:col>36</xdr:col>
      <xdr:colOff>165100</xdr:colOff>
      <xdr:row>85</xdr:row>
      <xdr:rowOff>83565</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26778</xdr:rowOff>
    </xdr:from>
    <xdr:to>
      <xdr:col>41</xdr:col>
      <xdr:colOff>50800</xdr:colOff>
      <xdr:row>85</xdr:row>
      <xdr:rowOff>32765</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600028"/>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81914</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31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88664</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94105</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32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100092</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33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00000000-0008-0000-0100-0000B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0000000-0008-0000-0100-0000B801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00000000-0008-0000-0100-0000BA01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00000000-0008-0000-0100-0000BC01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00000000-0008-0000-0100-0000C8010000}"/>
            </a:ext>
          </a:extLst>
        </xdr:cNvPr>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27305</xdr:rowOff>
    </xdr:from>
    <xdr:to>
      <xdr:col>81</xdr:col>
      <xdr:colOff>101600</xdr:colOff>
      <xdr:row>58</xdr:row>
      <xdr:rowOff>128905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543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78105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5481300" y="100012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78105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4592300" y="99783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27305</xdr:rowOff>
    </xdr:from>
    <xdr:to>
      <xdr:col>72</xdr:col>
      <xdr:colOff>38100</xdr:colOff>
      <xdr:row>58</xdr:row>
      <xdr:rowOff>128905</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13652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78105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3703300" y="99783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160655</xdr:rowOff>
    </xdr:from>
    <xdr:to>
      <xdr:col>67</xdr:col>
      <xdr:colOff>101600</xdr:colOff>
      <xdr:row>58</xdr:row>
      <xdr:rowOff>90805</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12763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40005</xdr:rowOff>
    </xdr:from>
    <xdr:to>
      <xdr:col>71</xdr:col>
      <xdr:colOff>177800</xdr:colOff>
      <xdr:row>58</xdr:row>
      <xdr:rowOff>78105</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814300" y="9984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465" name="n_1ave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66" name="n_2ave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467" name="n_3ave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468" name="n_4ave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145432</xdr:rowOff>
    </xdr:from>
    <xdr:ext cx="405111" cy="259045"/>
    <xdr:sp macro="" textlink="">
      <xdr:nvSpPr>
        <xdr:cNvPr id="469" name="n_1mainValue【学校施設】&#10;有形固定資産減価償却率">
          <a:extLst>
            <a:ext uri="{FF2B5EF4-FFF2-40B4-BE49-F238E27FC236}">
              <a16:creationId xmlns:a16="http://schemas.microsoft.com/office/drawing/2014/main" id="{00000000-0008-0000-0100-0000D5010000}"/>
            </a:ext>
          </a:extLst>
        </xdr:cNvPr>
        <xdr:cNvSpPr txBox="1"/>
      </xdr:nvSpPr>
      <xdr:spPr>
        <a:xfrm>
          <a:off x="15266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470" name="n_2mainValue【学校施設】&#10;有形固定資産減価償却率">
          <a:extLst>
            <a:ext uri="{FF2B5EF4-FFF2-40B4-BE49-F238E27FC236}">
              <a16:creationId xmlns:a16="http://schemas.microsoft.com/office/drawing/2014/main" id="{00000000-0008-0000-0100-0000D6010000}"/>
            </a:ext>
          </a:extLst>
        </xdr:cNvPr>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145432</xdr:rowOff>
    </xdr:from>
    <xdr:ext cx="405111" cy="259045"/>
    <xdr:sp macro="" textlink="">
      <xdr:nvSpPr>
        <xdr:cNvPr id="471" name="n_3mainValue【学校施設】&#10;有形固定資産減価償却率">
          <a:extLst>
            <a:ext uri="{FF2B5EF4-FFF2-40B4-BE49-F238E27FC236}">
              <a16:creationId xmlns:a16="http://schemas.microsoft.com/office/drawing/2014/main" id="{00000000-0008-0000-0100-0000D7010000}"/>
            </a:ext>
          </a:extLst>
        </xdr:cNvPr>
        <xdr:cNvSpPr txBox="1"/>
      </xdr:nvSpPr>
      <xdr:spPr>
        <a:xfrm>
          <a:off x="13500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107332</xdr:rowOff>
    </xdr:from>
    <xdr:ext cx="405111" cy="259045"/>
    <xdr:sp macro="" textlink="">
      <xdr:nvSpPr>
        <xdr:cNvPr id="472" name="n_4mainValue【学校施設】&#10;有形固定資産減価償却率">
          <a:extLst>
            <a:ext uri="{FF2B5EF4-FFF2-40B4-BE49-F238E27FC236}">
              <a16:creationId xmlns:a16="http://schemas.microsoft.com/office/drawing/2014/main" id="{00000000-0008-0000-0100-0000D8010000}"/>
            </a:ext>
          </a:extLst>
        </xdr:cNvPr>
        <xdr:cNvSpPr txBox="1"/>
      </xdr:nvSpPr>
      <xdr:spPr>
        <a:xfrm>
          <a:off x="12611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1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100-0000F101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100-0000F301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100-0000F5010000}"/>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96456</xdr:rowOff>
    </xdr:from>
    <xdr:to>
      <xdr:col>116</xdr:col>
      <xdr:colOff>114300</xdr:colOff>
      <xdr:row>62</xdr:row>
      <xdr:rowOff>26606</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2110700" y="105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74883</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100-000001020000}"/>
            </a:ext>
          </a:extLst>
        </xdr:cNvPr>
        <xdr:cNvSpPr txBox="1"/>
      </xdr:nvSpPr>
      <xdr:spPr>
        <a:xfrm>
          <a:off x="22199600" y="1053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129604</xdr:rowOff>
    </xdr:from>
    <xdr:to>
      <xdr:col>112</xdr:col>
      <xdr:colOff>38100</xdr:colOff>
      <xdr:row>62</xdr:row>
      <xdr:rowOff>59754</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1272500" y="105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147256</xdr:rowOff>
    </xdr:from>
    <xdr:to>
      <xdr:col>116</xdr:col>
      <xdr:colOff>63500</xdr:colOff>
      <xdr:row>62</xdr:row>
      <xdr:rowOff>8954</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21323300" y="10605706"/>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138176</xdr:rowOff>
    </xdr:from>
    <xdr:to>
      <xdr:col>107</xdr:col>
      <xdr:colOff>101600</xdr:colOff>
      <xdr:row>62</xdr:row>
      <xdr:rowOff>68326</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20383500" y="105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8954</xdr:rowOff>
    </xdr:from>
    <xdr:to>
      <xdr:col>111</xdr:col>
      <xdr:colOff>177800</xdr:colOff>
      <xdr:row>62</xdr:row>
      <xdr:rowOff>17526</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20434300" y="1063885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144844</xdr:rowOff>
    </xdr:from>
    <xdr:to>
      <xdr:col>102</xdr:col>
      <xdr:colOff>165100</xdr:colOff>
      <xdr:row>62</xdr:row>
      <xdr:rowOff>74994</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9494500" y="106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17526</xdr:rowOff>
    </xdr:from>
    <xdr:to>
      <xdr:col>107</xdr:col>
      <xdr:colOff>50800</xdr:colOff>
      <xdr:row>62</xdr:row>
      <xdr:rowOff>24194</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9545300" y="1064742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152464</xdr:rowOff>
    </xdr:from>
    <xdr:to>
      <xdr:col>98</xdr:col>
      <xdr:colOff>38100</xdr:colOff>
      <xdr:row>62</xdr:row>
      <xdr:rowOff>82614</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8605500" y="106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24194</xdr:rowOff>
    </xdr:from>
    <xdr:to>
      <xdr:col>102</xdr:col>
      <xdr:colOff>114300</xdr:colOff>
      <xdr:row>62</xdr:row>
      <xdr:rowOff>31814</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8656300" y="1065409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2" name="n_1aveValue【学校施設】&#10;一人当たり面積">
          <a:extLst>
            <a:ext uri="{FF2B5EF4-FFF2-40B4-BE49-F238E27FC236}">
              <a16:creationId xmlns:a16="http://schemas.microsoft.com/office/drawing/2014/main" id="{00000000-0008-0000-0100-00000A020000}"/>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3" name="n_2aveValue【学校施設】&#10;一人当たり面積">
          <a:extLst>
            <a:ext uri="{FF2B5EF4-FFF2-40B4-BE49-F238E27FC236}">
              <a16:creationId xmlns:a16="http://schemas.microsoft.com/office/drawing/2014/main" id="{00000000-0008-0000-0100-00000B020000}"/>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4" name="n_3aveValue【学校施設】&#10;一人当たり面積">
          <a:extLst>
            <a:ext uri="{FF2B5EF4-FFF2-40B4-BE49-F238E27FC236}">
              <a16:creationId xmlns:a16="http://schemas.microsoft.com/office/drawing/2014/main" id="{00000000-0008-0000-0100-00000C020000}"/>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25" name="n_4aveValue【学校施設】&#10;一人当たり面積">
          <a:extLst>
            <a:ext uri="{FF2B5EF4-FFF2-40B4-BE49-F238E27FC236}">
              <a16:creationId xmlns:a16="http://schemas.microsoft.com/office/drawing/2014/main" id="{00000000-0008-0000-0100-00000D02000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50881</xdr:rowOff>
    </xdr:from>
    <xdr:ext cx="469744" cy="259045"/>
    <xdr:sp macro="" textlink="">
      <xdr:nvSpPr>
        <xdr:cNvPr id="526" name="n_1mainValue【学校施設】&#10;一人当たり面積">
          <a:extLst>
            <a:ext uri="{FF2B5EF4-FFF2-40B4-BE49-F238E27FC236}">
              <a16:creationId xmlns:a16="http://schemas.microsoft.com/office/drawing/2014/main" id="{00000000-0008-0000-0100-00000E020000}"/>
            </a:ext>
          </a:extLst>
        </xdr:cNvPr>
        <xdr:cNvSpPr txBox="1"/>
      </xdr:nvSpPr>
      <xdr:spPr>
        <a:xfrm>
          <a:off x="21075727" y="106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59453</xdr:rowOff>
    </xdr:from>
    <xdr:ext cx="469744" cy="259045"/>
    <xdr:sp macro="" textlink="">
      <xdr:nvSpPr>
        <xdr:cNvPr id="527" name="n_2mainValue【学校施設】&#10;一人当たり面積">
          <a:extLst>
            <a:ext uri="{FF2B5EF4-FFF2-40B4-BE49-F238E27FC236}">
              <a16:creationId xmlns:a16="http://schemas.microsoft.com/office/drawing/2014/main" id="{00000000-0008-0000-0100-00000F020000}"/>
            </a:ext>
          </a:extLst>
        </xdr:cNvPr>
        <xdr:cNvSpPr txBox="1"/>
      </xdr:nvSpPr>
      <xdr:spPr>
        <a:xfrm>
          <a:off x="20199427" y="106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66121</xdr:rowOff>
    </xdr:from>
    <xdr:ext cx="469744" cy="259045"/>
    <xdr:sp macro="" textlink="">
      <xdr:nvSpPr>
        <xdr:cNvPr id="528" name="n_3mainValue【学校施設】&#10;一人当たり面積">
          <a:extLst>
            <a:ext uri="{FF2B5EF4-FFF2-40B4-BE49-F238E27FC236}">
              <a16:creationId xmlns:a16="http://schemas.microsoft.com/office/drawing/2014/main" id="{00000000-0008-0000-0100-000010020000}"/>
            </a:ext>
          </a:extLst>
        </xdr:cNvPr>
        <xdr:cNvSpPr txBox="1"/>
      </xdr:nvSpPr>
      <xdr:spPr>
        <a:xfrm>
          <a:off x="19310427" y="106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73741</xdr:rowOff>
    </xdr:from>
    <xdr:ext cx="469744" cy="259045"/>
    <xdr:sp macro="" textlink="">
      <xdr:nvSpPr>
        <xdr:cNvPr id="529" name="n_4mainValue【学校施設】&#10;一人当たり面積">
          <a:extLst>
            <a:ext uri="{FF2B5EF4-FFF2-40B4-BE49-F238E27FC236}">
              <a16:creationId xmlns:a16="http://schemas.microsoft.com/office/drawing/2014/main" id="{00000000-0008-0000-0100-000011020000}"/>
            </a:ext>
          </a:extLst>
        </xdr:cNvPr>
        <xdr:cNvSpPr txBox="1"/>
      </xdr:nvSpPr>
      <xdr:spPr>
        <a:xfrm>
          <a:off x="18421427" y="1070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児童館】&#10;有形固定資産減価償却率グラフ枠">
          <a:extLst>
            <a:ext uri="{FF2B5EF4-FFF2-40B4-BE49-F238E27FC236}">
              <a16:creationId xmlns:a16="http://schemas.microsoft.com/office/drawing/2014/main" id="{00000000-0008-0000-0100-00002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児童館】&#10;有形固定資産減価償却率最小値テキスト">
          <a:extLst>
            <a:ext uri="{FF2B5EF4-FFF2-40B4-BE49-F238E27FC236}">
              <a16:creationId xmlns:a16="http://schemas.microsoft.com/office/drawing/2014/main" id="{00000000-0008-0000-0100-00002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557" name="【児童館】&#10;有形固定資産減価償却率最大値テキスト">
          <a:extLst>
            <a:ext uri="{FF2B5EF4-FFF2-40B4-BE49-F238E27FC236}">
              <a16:creationId xmlns:a16="http://schemas.microsoft.com/office/drawing/2014/main" id="{00000000-0008-0000-0100-00002D020000}"/>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559" name="【児童館】&#10;有形固定資産減価償却率平均値テキスト">
          <a:extLst>
            <a:ext uri="{FF2B5EF4-FFF2-40B4-BE49-F238E27FC236}">
              <a16:creationId xmlns:a16="http://schemas.microsoft.com/office/drawing/2014/main" id="{00000000-0008-0000-0100-00002F020000}"/>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563" name="フローチャート: 判断 562">
          <a:extLst>
            <a:ext uri="{FF2B5EF4-FFF2-40B4-BE49-F238E27FC236}">
              <a16:creationId xmlns:a16="http://schemas.microsoft.com/office/drawing/2014/main" id="{00000000-0008-0000-0100-000033020000}"/>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564" name="フローチャート: 判断 563">
          <a:extLst>
            <a:ext uri="{FF2B5EF4-FFF2-40B4-BE49-F238E27FC236}">
              <a16:creationId xmlns:a16="http://schemas.microsoft.com/office/drawing/2014/main" id="{00000000-0008-0000-0100-000034020000}"/>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4445</xdr:rowOff>
    </xdr:from>
    <xdr:to>
      <xdr:col>85</xdr:col>
      <xdr:colOff>177800</xdr:colOff>
      <xdr:row>86</xdr:row>
      <xdr:rowOff>106045</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6268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90822</xdr:rowOff>
    </xdr:from>
    <xdr:ext cx="405111" cy="259045"/>
    <xdr:sp macro="" textlink="">
      <xdr:nvSpPr>
        <xdr:cNvPr id="571" name="【児童館】&#10;有形固定資産減価償却率該当値テキスト">
          <a:extLst>
            <a:ext uri="{FF2B5EF4-FFF2-40B4-BE49-F238E27FC236}">
              <a16:creationId xmlns:a16="http://schemas.microsoft.com/office/drawing/2014/main" id="{00000000-0008-0000-0100-00003B020000}"/>
            </a:ext>
          </a:extLst>
        </xdr:cNvPr>
        <xdr:cNvSpPr txBox="1"/>
      </xdr:nvSpPr>
      <xdr:spPr>
        <a:xfrm>
          <a:off x="16357600" y="1466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164464</xdr:rowOff>
    </xdr:from>
    <xdr:to>
      <xdr:col>81</xdr:col>
      <xdr:colOff>101600</xdr:colOff>
      <xdr:row>86</xdr:row>
      <xdr:rowOff>94614</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5430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43814</xdr:rowOff>
    </xdr:from>
    <xdr:to>
      <xdr:col>85</xdr:col>
      <xdr:colOff>127000</xdr:colOff>
      <xdr:row>86</xdr:row>
      <xdr:rowOff>55245</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5481300" y="147885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166370</xdr:rowOff>
    </xdr:from>
    <xdr:to>
      <xdr:col>76</xdr:col>
      <xdr:colOff>165100</xdr:colOff>
      <xdr:row>86</xdr:row>
      <xdr:rowOff>96520</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454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43814</xdr:rowOff>
    </xdr:from>
    <xdr:to>
      <xdr:col>81</xdr:col>
      <xdr:colOff>50800</xdr:colOff>
      <xdr:row>86</xdr:row>
      <xdr:rowOff>45720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14592300" y="14788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166370</xdr:rowOff>
    </xdr:from>
    <xdr:to>
      <xdr:col>72</xdr:col>
      <xdr:colOff>38100</xdr:colOff>
      <xdr:row>86</xdr:row>
      <xdr:rowOff>96520</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365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45720</xdr:rowOff>
    </xdr:from>
    <xdr:to>
      <xdr:col>76</xdr:col>
      <xdr:colOff>114300</xdr:colOff>
      <xdr:row>86</xdr:row>
      <xdr:rowOff>45720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3703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162561</xdr:rowOff>
    </xdr:from>
    <xdr:to>
      <xdr:col>67</xdr:col>
      <xdr:colOff>101600</xdr:colOff>
      <xdr:row>86</xdr:row>
      <xdr:rowOff>92711</xdr:rowOff>
    </xdr:to>
    <xdr:sp macro="" textlink="">
      <xdr:nvSpPr>
        <xdr:cNvPr id="578" name="楕円 577">
          <a:extLst>
            <a:ext uri="{FF2B5EF4-FFF2-40B4-BE49-F238E27FC236}">
              <a16:creationId xmlns:a16="http://schemas.microsoft.com/office/drawing/2014/main" id="{00000000-0008-0000-0100-000042020000}"/>
            </a:ext>
          </a:extLst>
        </xdr:cNvPr>
        <xdr:cNvSpPr/>
      </xdr:nvSpPr>
      <xdr:spPr>
        <a:xfrm>
          <a:off x="12763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41911</xdr:rowOff>
    </xdr:from>
    <xdr:to>
      <xdr:col>71</xdr:col>
      <xdr:colOff>177800</xdr:colOff>
      <xdr:row>86</xdr:row>
      <xdr:rowOff>45720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2814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580" name="n_1ave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581" name="n_2ave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582" name="n_3ave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583" name="n_4ave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85741</xdr:rowOff>
    </xdr:from>
    <xdr:ext cx="405111" cy="259045"/>
    <xdr:sp macro="" textlink="">
      <xdr:nvSpPr>
        <xdr:cNvPr id="584" name="n_1mainValue【児童館】&#10;有形固定資産減価償却率">
          <a:extLst>
            <a:ext uri="{FF2B5EF4-FFF2-40B4-BE49-F238E27FC236}">
              <a16:creationId xmlns:a16="http://schemas.microsoft.com/office/drawing/2014/main" id="{00000000-0008-0000-0100-000048020000}"/>
            </a:ext>
          </a:extLst>
        </xdr:cNvPr>
        <xdr:cNvSpPr txBox="1"/>
      </xdr:nvSpPr>
      <xdr:spPr>
        <a:xfrm>
          <a:off x="15266044"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87647</xdr:rowOff>
    </xdr:from>
    <xdr:ext cx="405111" cy="259045"/>
    <xdr:sp macro="" textlink="">
      <xdr:nvSpPr>
        <xdr:cNvPr id="585" name="n_2mainValue【児童館】&#10;有形固定資産減価償却率">
          <a:extLst>
            <a:ext uri="{FF2B5EF4-FFF2-40B4-BE49-F238E27FC236}">
              <a16:creationId xmlns:a16="http://schemas.microsoft.com/office/drawing/2014/main" id="{00000000-0008-0000-0100-000049020000}"/>
            </a:ext>
          </a:extLst>
        </xdr:cNvPr>
        <xdr:cNvSpPr txBox="1"/>
      </xdr:nvSpPr>
      <xdr:spPr>
        <a:xfrm>
          <a:off x="14389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87647</xdr:rowOff>
    </xdr:from>
    <xdr:ext cx="405111" cy="259045"/>
    <xdr:sp macro="" textlink="">
      <xdr:nvSpPr>
        <xdr:cNvPr id="586" name="n_3mainValue【児童館】&#10;有形固定資産減価償却率">
          <a:extLst>
            <a:ext uri="{FF2B5EF4-FFF2-40B4-BE49-F238E27FC236}">
              <a16:creationId xmlns:a16="http://schemas.microsoft.com/office/drawing/2014/main" id="{00000000-0008-0000-0100-00004A020000}"/>
            </a:ext>
          </a:extLst>
        </xdr:cNvPr>
        <xdr:cNvSpPr txBox="1"/>
      </xdr:nvSpPr>
      <xdr:spPr>
        <a:xfrm>
          <a:off x="13500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83838</xdr:rowOff>
    </xdr:from>
    <xdr:ext cx="405111" cy="259045"/>
    <xdr:sp macro="" textlink="">
      <xdr:nvSpPr>
        <xdr:cNvPr id="587" name="n_4mainValue【児童館】&#10;有形固定資産減価償却率">
          <a:extLst>
            <a:ext uri="{FF2B5EF4-FFF2-40B4-BE49-F238E27FC236}">
              <a16:creationId xmlns:a16="http://schemas.microsoft.com/office/drawing/2014/main" id="{00000000-0008-0000-0100-00004B020000}"/>
            </a:ext>
          </a:extLst>
        </xdr:cNvPr>
        <xdr:cNvSpPr txBox="1"/>
      </xdr:nvSpPr>
      <xdr:spPr>
        <a:xfrm>
          <a:off x="12611744"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100-000060020000}"/>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100-00006202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100-000064020000}"/>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2110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17163</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100-000070020000}"/>
            </a:ext>
          </a:extLst>
        </xdr:cNvPr>
        <xdr:cNvSpPr txBox="1"/>
      </xdr:nvSpPr>
      <xdr:spPr>
        <a:xfrm>
          <a:off x="22199600" y="140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89536</xdr:rowOff>
    </xdr:from>
    <xdr:to>
      <xdr:col>116</xdr:col>
      <xdr:colOff>63500</xdr:colOff>
      <xdr:row>82</xdr:row>
      <xdr:rowOff>95250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1323300" y="141484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106680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20434300" y="1415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61595</xdr:rowOff>
    </xdr:from>
    <xdr:to>
      <xdr:col>102</xdr:col>
      <xdr:colOff>165100</xdr:colOff>
      <xdr:row>82</xdr:row>
      <xdr:rowOff>163195</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9494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112395</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19545300" y="1416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73025</xdr:rowOff>
    </xdr:from>
    <xdr:to>
      <xdr:col>98</xdr:col>
      <xdr:colOff>38100</xdr:colOff>
      <xdr:row>83</xdr:row>
      <xdr:rowOff>3175</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8605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112395</xdr:rowOff>
    </xdr:from>
    <xdr:to>
      <xdr:col>102</xdr:col>
      <xdr:colOff>114300</xdr:colOff>
      <xdr:row>82</xdr:row>
      <xdr:rowOff>123825</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8656300" y="14171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633" name="n_1aveValue【児童館】&#10;一人当たり面積">
          <a:extLst>
            <a:ext uri="{FF2B5EF4-FFF2-40B4-BE49-F238E27FC236}">
              <a16:creationId xmlns:a16="http://schemas.microsoft.com/office/drawing/2014/main" id="{00000000-0008-0000-0100-000079020000}"/>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634" name="n_2aveValue【児童館】&#10;一人当たり面積">
          <a:extLst>
            <a:ext uri="{FF2B5EF4-FFF2-40B4-BE49-F238E27FC236}">
              <a16:creationId xmlns:a16="http://schemas.microsoft.com/office/drawing/2014/main" id="{00000000-0008-0000-0100-00007A020000}"/>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635" name="n_3aveValue【児童館】&#10;一人当たり面積">
          <a:extLst>
            <a:ext uri="{FF2B5EF4-FFF2-40B4-BE49-F238E27FC236}">
              <a16:creationId xmlns:a16="http://schemas.microsoft.com/office/drawing/2014/main" id="{00000000-0008-0000-0100-00007B020000}"/>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636" name="n_4aveValue【児童館】&#10;一人当たり面積">
          <a:extLst>
            <a:ext uri="{FF2B5EF4-FFF2-40B4-BE49-F238E27FC236}">
              <a16:creationId xmlns:a16="http://schemas.microsoft.com/office/drawing/2014/main" id="{00000000-0008-0000-0100-00007C020000}"/>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137177</xdr:rowOff>
    </xdr:from>
    <xdr:ext cx="469744" cy="259045"/>
    <xdr:sp macro="" textlink="">
      <xdr:nvSpPr>
        <xdr:cNvPr id="637" name="n_1mainValue【児童館】&#10;一人当たり面積">
          <a:extLst>
            <a:ext uri="{FF2B5EF4-FFF2-40B4-BE49-F238E27FC236}">
              <a16:creationId xmlns:a16="http://schemas.microsoft.com/office/drawing/2014/main" id="{00000000-0008-0000-0100-00007D020000}"/>
            </a:ext>
          </a:extLst>
        </xdr:cNvPr>
        <xdr:cNvSpPr txBox="1"/>
      </xdr:nvSpPr>
      <xdr:spPr>
        <a:xfrm>
          <a:off x="210757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638" name="n_2mainValue【児童館】&#10;一人当たり面積">
          <a:extLst>
            <a:ext uri="{FF2B5EF4-FFF2-40B4-BE49-F238E27FC236}">
              <a16:creationId xmlns:a16="http://schemas.microsoft.com/office/drawing/2014/main" id="{00000000-0008-0000-0100-00007E020000}"/>
            </a:ext>
          </a:extLst>
        </xdr:cNvPr>
        <xdr:cNvSpPr txBox="1"/>
      </xdr:nvSpPr>
      <xdr:spPr>
        <a:xfrm>
          <a:off x="20199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154322</xdr:rowOff>
    </xdr:from>
    <xdr:ext cx="469744" cy="259045"/>
    <xdr:sp macro="" textlink="">
      <xdr:nvSpPr>
        <xdr:cNvPr id="639" name="n_3mainValue【児童館】&#10;一人当たり面積">
          <a:extLst>
            <a:ext uri="{FF2B5EF4-FFF2-40B4-BE49-F238E27FC236}">
              <a16:creationId xmlns:a16="http://schemas.microsoft.com/office/drawing/2014/main" id="{00000000-0008-0000-0100-00007F020000}"/>
            </a:ext>
          </a:extLst>
        </xdr:cNvPr>
        <xdr:cNvSpPr txBox="1"/>
      </xdr:nvSpPr>
      <xdr:spPr>
        <a:xfrm>
          <a:off x="19310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165752</xdr:rowOff>
    </xdr:from>
    <xdr:ext cx="469744" cy="259045"/>
    <xdr:sp macro="" textlink="">
      <xdr:nvSpPr>
        <xdr:cNvPr id="640" name="n_4mainValue【児童館】&#10;一人当たり面積">
          <a:extLst>
            <a:ext uri="{FF2B5EF4-FFF2-40B4-BE49-F238E27FC236}">
              <a16:creationId xmlns:a16="http://schemas.microsoft.com/office/drawing/2014/main" id="{00000000-0008-0000-0100-000080020000}"/>
            </a:ext>
          </a:extLst>
        </xdr:cNvPr>
        <xdr:cNvSpPr txBox="1"/>
      </xdr:nvSpPr>
      <xdr:spPr>
        <a:xfrm>
          <a:off x="18421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10161</xdr:rowOff>
    </xdr:from>
    <xdr:to>
      <xdr:col>81</xdr:col>
      <xdr:colOff>101600</xdr:colOff>
      <xdr:row>105</xdr:row>
      <xdr:rowOff>111761</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60961</xdr:rowOff>
    </xdr:from>
    <xdr:to>
      <xdr:col>85</xdr:col>
      <xdr:colOff>127000</xdr:colOff>
      <xdr:row>105</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80632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60961</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79717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90170</xdr:rowOff>
    </xdr:from>
    <xdr:to>
      <xdr:col>72</xdr:col>
      <xdr:colOff>38100</xdr:colOff>
      <xdr:row>105</xdr:row>
      <xdr:rowOff>20320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140970</xdr:rowOff>
    </xdr:from>
    <xdr:to>
      <xdr:col>76</xdr:col>
      <xdr:colOff>114300</xdr:colOff>
      <xdr:row>104</xdr:row>
      <xdr:rowOff>140970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797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52070</xdr:rowOff>
    </xdr:from>
    <xdr:to>
      <xdr:col>67</xdr:col>
      <xdr:colOff>101600</xdr:colOff>
      <xdr:row>104</xdr:row>
      <xdr:rowOff>153670</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102870</xdr:rowOff>
    </xdr:from>
    <xdr:to>
      <xdr:col>71</xdr:col>
      <xdr:colOff>177800</xdr:colOff>
      <xdr:row>104</xdr:row>
      <xdr:rowOff>140970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793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128288</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36847</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170197</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00000000-0008-0000-01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5" name="【公民館】&#10;一人当たり面積最小値テキスト">
          <a:extLst>
            <a:ext uri="{FF2B5EF4-FFF2-40B4-BE49-F238E27FC236}">
              <a16:creationId xmlns:a16="http://schemas.microsoft.com/office/drawing/2014/main" id="{00000000-0008-0000-0100-0000D502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27" name="【公民館】&#10;一人当たり面積最大値テキスト">
          <a:extLst>
            <a:ext uri="{FF2B5EF4-FFF2-40B4-BE49-F238E27FC236}">
              <a16:creationId xmlns:a16="http://schemas.microsoft.com/office/drawing/2014/main" id="{00000000-0008-0000-0100-0000D702000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29" name="【公民館】&#10;一人当たり面積平均値テキスト">
          <a:extLst>
            <a:ext uri="{FF2B5EF4-FFF2-40B4-BE49-F238E27FC236}">
              <a16:creationId xmlns:a16="http://schemas.microsoft.com/office/drawing/2014/main" id="{00000000-0008-0000-0100-0000D9020000}"/>
            </a:ext>
          </a:extLst>
        </xdr:cNvPr>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125330</xdr:rowOff>
    </xdr:from>
    <xdr:to>
      <xdr:col>116</xdr:col>
      <xdr:colOff>114300</xdr:colOff>
      <xdr:row>108</xdr:row>
      <xdr:rowOff>55480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2110700" y="184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148207</xdr:rowOff>
    </xdr:from>
    <xdr:ext cx="469744" cy="259045"/>
    <xdr:sp macro="" textlink="">
      <xdr:nvSpPr>
        <xdr:cNvPr id="741" name="【公民館】&#10;一人当たり面積該当値テキスト">
          <a:extLst>
            <a:ext uri="{FF2B5EF4-FFF2-40B4-BE49-F238E27FC236}">
              <a16:creationId xmlns:a16="http://schemas.microsoft.com/office/drawing/2014/main" id="{00000000-0008-0000-0100-0000E5020000}"/>
            </a:ext>
          </a:extLst>
        </xdr:cNvPr>
        <xdr:cNvSpPr txBox="1"/>
      </xdr:nvSpPr>
      <xdr:spPr>
        <a:xfrm>
          <a:off x="22199600" y="1832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xdr:rowOff>
    </xdr:from>
    <xdr:to>
      <xdr:col>116</xdr:col>
      <xdr:colOff>63500</xdr:colOff>
      <xdr:row>108</xdr:row>
      <xdr:rowOff>7620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21323300" y="18521280"/>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132516</xdr:rowOff>
    </xdr:from>
    <xdr:to>
      <xdr:col>107</xdr:col>
      <xdr:colOff>101600</xdr:colOff>
      <xdr:row>108</xdr:row>
      <xdr:rowOff>62666</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20383500" y="184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11866</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20434300" y="18524220"/>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135781</xdr:rowOff>
    </xdr:from>
    <xdr:to>
      <xdr:col>102</xdr:col>
      <xdr:colOff>165100</xdr:colOff>
      <xdr:row>108</xdr:row>
      <xdr:rowOff>65931</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19494500" y="1848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11866</xdr:rowOff>
    </xdr:from>
    <xdr:to>
      <xdr:col>107</xdr:col>
      <xdr:colOff>50800</xdr:colOff>
      <xdr:row>108</xdr:row>
      <xdr:rowOff>15131</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9545300" y="18528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139373</xdr:rowOff>
    </xdr:from>
    <xdr:to>
      <xdr:col>98</xdr:col>
      <xdr:colOff>38100</xdr:colOff>
      <xdr:row>108</xdr:row>
      <xdr:rowOff>69523</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8605500" y="184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15131</xdr:rowOff>
    </xdr:from>
    <xdr:to>
      <xdr:col>102</xdr:col>
      <xdr:colOff>114300</xdr:colOff>
      <xdr:row>108</xdr:row>
      <xdr:rowOff>18723</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18656300" y="1853173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0" name="n_1aveValue【公民館】&#10;一人当たり面積">
          <a:extLst>
            <a:ext uri="{FF2B5EF4-FFF2-40B4-BE49-F238E27FC236}">
              <a16:creationId xmlns:a16="http://schemas.microsoft.com/office/drawing/2014/main" id="{00000000-0008-0000-0100-0000EE020000}"/>
            </a:ext>
          </a:extLst>
        </xdr:cNvPr>
        <xdr:cNvSpPr txBox="1"/>
      </xdr:nvSpPr>
      <xdr:spPr>
        <a:xfrm>
          <a:off x="21075727" y="185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1" name="n_2aveValue【公民館】&#10;一人当たり面積">
          <a:extLst>
            <a:ext uri="{FF2B5EF4-FFF2-40B4-BE49-F238E27FC236}">
              <a16:creationId xmlns:a16="http://schemas.microsoft.com/office/drawing/2014/main" id="{00000000-0008-0000-0100-0000EF020000}"/>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52" name="n_3aveValue【公民館】&#10;一人当たり面積">
          <a:extLst>
            <a:ext uri="{FF2B5EF4-FFF2-40B4-BE49-F238E27FC236}">
              <a16:creationId xmlns:a16="http://schemas.microsoft.com/office/drawing/2014/main" id="{00000000-0008-0000-0100-0000F0020000}"/>
            </a:ext>
          </a:extLst>
        </xdr:cNvPr>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753" name="n_4aveValue【公民館】&#10;一人当たり面積">
          <a:extLst>
            <a:ext uri="{FF2B5EF4-FFF2-40B4-BE49-F238E27FC236}">
              <a16:creationId xmlns:a16="http://schemas.microsoft.com/office/drawing/2014/main" id="{00000000-0008-0000-0100-0000F1020000}"/>
            </a:ext>
          </a:extLst>
        </xdr:cNvPr>
        <xdr:cNvSpPr txBox="1"/>
      </xdr:nvSpPr>
      <xdr:spPr>
        <a:xfrm>
          <a:off x="18421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74947</xdr:rowOff>
    </xdr:from>
    <xdr:ext cx="469744" cy="259045"/>
    <xdr:sp macro="" textlink="">
      <xdr:nvSpPr>
        <xdr:cNvPr id="754" name="n_1mainValue【公民館】&#10;一人当たり面積">
          <a:extLst>
            <a:ext uri="{FF2B5EF4-FFF2-40B4-BE49-F238E27FC236}">
              <a16:creationId xmlns:a16="http://schemas.microsoft.com/office/drawing/2014/main" id="{00000000-0008-0000-0100-0000F2020000}"/>
            </a:ext>
          </a:extLst>
        </xdr:cNvPr>
        <xdr:cNvSpPr txBox="1"/>
      </xdr:nvSpPr>
      <xdr:spPr>
        <a:xfrm>
          <a:off x="210757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79193</xdr:rowOff>
    </xdr:from>
    <xdr:ext cx="469744" cy="259045"/>
    <xdr:sp macro="" textlink="">
      <xdr:nvSpPr>
        <xdr:cNvPr id="755" name="n_2mainValue【公民館】&#10;一人当たり面積">
          <a:extLst>
            <a:ext uri="{FF2B5EF4-FFF2-40B4-BE49-F238E27FC236}">
              <a16:creationId xmlns:a16="http://schemas.microsoft.com/office/drawing/2014/main" id="{00000000-0008-0000-0100-0000F3020000}"/>
            </a:ext>
          </a:extLst>
        </xdr:cNvPr>
        <xdr:cNvSpPr txBox="1"/>
      </xdr:nvSpPr>
      <xdr:spPr>
        <a:xfrm>
          <a:off x="20199427" y="1825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82458</xdr:rowOff>
    </xdr:from>
    <xdr:ext cx="469744" cy="259045"/>
    <xdr:sp macro="" textlink="">
      <xdr:nvSpPr>
        <xdr:cNvPr id="756" name="n_3mainValue【公民館】&#10;一人当たり面積">
          <a:extLst>
            <a:ext uri="{FF2B5EF4-FFF2-40B4-BE49-F238E27FC236}">
              <a16:creationId xmlns:a16="http://schemas.microsoft.com/office/drawing/2014/main" id="{00000000-0008-0000-0100-0000F4020000}"/>
            </a:ext>
          </a:extLst>
        </xdr:cNvPr>
        <xdr:cNvSpPr txBox="1"/>
      </xdr:nvSpPr>
      <xdr:spPr>
        <a:xfrm>
          <a:off x="19310427" y="1825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86050</xdr:rowOff>
    </xdr:from>
    <xdr:ext cx="469744" cy="259045"/>
    <xdr:sp macro="" textlink="">
      <xdr:nvSpPr>
        <xdr:cNvPr id="757" name="n_4mainValue【公民館】&#10;一人当たり面積">
          <a:extLst>
            <a:ext uri="{FF2B5EF4-FFF2-40B4-BE49-F238E27FC236}">
              <a16:creationId xmlns:a16="http://schemas.microsoft.com/office/drawing/2014/main" id="{00000000-0008-0000-0100-0000F5020000}"/>
            </a:ext>
          </a:extLst>
        </xdr:cNvPr>
        <xdr:cNvSpPr txBox="1"/>
      </xdr:nvSpPr>
      <xdr:spPr>
        <a:xfrm>
          <a:off x="18421427" y="1825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類似団体と比較して特に有形固定資産減価償却率が高くなっている施設等は、道路、児童館、体育館・プール、福祉施設、消防施設、庁舎となっている。道路が前年度比</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79.3</a:t>
          </a:r>
          <a:r>
            <a:rPr kumimoji="1" lang="ja-JP" altLang="en-US" sz="1300" baseline="0">
              <a:latin typeface="ＭＳ Ｐゴシック" panose="020B0600070205080204" pitchFamily="50" charset="-128"/>
              <a:ea typeface="ＭＳ Ｐゴシック" panose="020B0600070205080204" pitchFamily="50" charset="-128"/>
            </a:rPr>
            <a:t>％、児童館が前年度比</a:t>
          </a:r>
          <a:r>
            <a:rPr kumimoji="1" lang="en-US" altLang="ja-JP" sz="1300" baseline="0">
              <a:latin typeface="ＭＳ Ｐゴシック" panose="020B0600070205080204" pitchFamily="50" charset="-128"/>
              <a:ea typeface="ＭＳ Ｐゴシック" panose="020B0600070205080204" pitchFamily="50" charset="-128"/>
            </a:rPr>
            <a:t>0.6</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96.9</a:t>
          </a:r>
          <a:r>
            <a:rPr kumimoji="1" lang="ja-JP" altLang="en-US" sz="1300" baseline="0">
              <a:latin typeface="ＭＳ Ｐゴシック" panose="020B0600070205080204" pitchFamily="50" charset="-128"/>
              <a:ea typeface="ＭＳ Ｐゴシック" panose="020B0600070205080204" pitchFamily="50" charset="-128"/>
            </a:rPr>
            <a:t>％、体育館・プールが前年度比</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87.2</a:t>
          </a:r>
          <a:r>
            <a:rPr kumimoji="1" lang="ja-JP" altLang="en-US" sz="1300" baseline="0">
              <a:latin typeface="ＭＳ Ｐゴシック" panose="020B0600070205080204" pitchFamily="50" charset="-128"/>
              <a:ea typeface="ＭＳ Ｐゴシック" panose="020B0600070205080204" pitchFamily="50" charset="-128"/>
            </a:rPr>
            <a:t>％、福祉施設が前年度比</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69.5</a:t>
          </a:r>
          <a:r>
            <a:rPr kumimoji="1" lang="ja-JP" altLang="en-US" sz="1300" baseline="0">
              <a:latin typeface="ＭＳ Ｐゴシック" panose="020B0600070205080204" pitchFamily="50" charset="-128"/>
              <a:ea typeface="ＭＳ Ｐゴシック" panose="020B0600070205080204" pitchFamily="50" charset="-128"/>
            </a:rPr>
            <a:t>％、消防施設が前年度比</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96.6</a:t>
          </a:r>
          <a:r>
            <a:rPr kumimoji="1" lang="ja-JP" altLang="en-US" sz="1300" baseline="0">
              <a:latin typeface="ＭＳ Ｐゴシック" panose="020B0600070205080204" pitchFamily="50" charset="-128"/>
              <a:ea typeface="ＭＳ Ｐゴシック" panose="020B0600070205080204" pitchFamily="50" charset="-128"/>
            </a:rPr>
            <a:t>％、庁舎が前年度比</a:t>
          </a:r>
          <a:r>
            <a:rPr kumimoji="1" lang="en-US" altLang="ja-JP" sz="1300" baseline="0">
              <a:latin typeface="ＭＳ Ｐゴシック" panose="020B0600070205080204" pitchFamily="50" charset="-128"/>
              <a:ea typeface="ＭＳ Ｐゴシック" panose="020B0600070205080204" pitchFamily="50" charset="-128"/>
            </a:rPr>
            <a:t>5.2</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80.7</a:t>
          </a:r>
          <a:r>
            <a:rPr kumimoji="1" lang="ja-JP" altLang="en-US" sz="1300" baseline="0">
              <a:latin typeface="ＭＳ Ｐゴシック" panose="020B0600070205080204" pitchFamily="50" charset="-128"/>
              <a:ea typeface="ＭＳ Ｐゴシック" panose="020B0600070205080204" pitchFamily="50" charset="-128"/>
            </a:rPr>
            <a:t>％となっている。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全体的に減価償却率が増加しており、特に建設から約</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年経過した庁舎については、他の施設等に比べて減価償却率が増加している状況である。今後は公共施設等総合管理計画に基づき、施設の老朽度合いや重要性に応じた優先順位のもと、施設の統廃合も検討しながら計画的な更新・長寿命化改修を行い、施設の老朽化対策に取り組んで行くこととしている。しかしながら、各施設の更新・改修が先延ばしになってしまう現状もあるため、再度計画の見直しを行い計画的な公共施設の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42273</xdr:rowOff>
    </xdr:from>
    <xdr:to>
      <xdr:col>24</xdr:col>
      <xdr:colOff>114300</xdr:colOff>
      <xdr:row>63</xdr:row>
      <xdr:rowOff>143873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20700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xdr:rowOff>
    </xdr:from>
    <xdr:to>
      <xdr:col>20</xdr:col>
      <xdr:colOff>38100</xdr:colOff>
      <xdr:row>63</xdr:row>
      <xdr:rowOff>103051</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52251</xdr:rowOff>
    </xdr:from>
    <xdr:to>
      <xdr:col>24</xdr:col>
      <xdr:colOff>63500</xdr:colOff>
      <xdr:row>63</xdr:row>
      <xdr:rowOff>93073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85360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107587</xdr:rowOff>
    </xdr:from>
    <xdr:to>
      <xdr:col>15</xdr:col>
      <xdr:colOff>101600</xdr:colOff>
      <xdr:row>63</xdr:row>
      <xdr:rowOff>37737</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158387</xdr:rowOff>
    </xdr:from>
    <xdr:to>
      <xdr:col>19</xdr:col>
      <xdr:colOff>177800</xdr:colOff>
      <xdr:row>63</xdr:row>
      <xdr:rowOff>52251</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78828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107587</xdr:rowOff>
    </xdr:from>
    <xdr:to>
      <xdr:col>10</xdr:col>
      <xdr:colOff>165100</xdr:colOff>
      <xdr:row>63</xdr:row>
      <xdr:rowOff>37737</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158387</xdr:rowOff>
    </xdr:from>
    <xdr:to>
      <xdr:col>15</xdr:col>
      <xdr:colOff>50800</xdr:colOff>
      <xdr:row>62</xdr:row>
      <xdr:rowOff>158387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78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158387</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7523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94178</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28864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28864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95504</xdr:rowOff>
    </xdr:from>
    <xdr:to>
      <xdr:col>55</xdr:col>
      <xdr:colOff>50800</xdr:colOff>
      <xdr:row>63</xdr:row>
      <xdr:rowOff>25654</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73931</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99314</xdr:rowOff>
    </xdr:from>
    <xdr:to>
      <xdr:col>50</xdr:col>
      <xdr:colOff>165100</xdr:colOff>
      <xdr:row>63</xdr:row>
      <xdr:rowOff>29464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7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146304</xdr:rowOff>
    </xdr:from>
    <xdr:to>
      <xdr:col>55</xdr:col>
      <xdr:colOff>0</xdr:colOff>
      <xdr:row>62</xdr:row>
      <xdr:rowOff>150114</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77620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150114</xdr:rowOff>
    </xdr:from>
    <xdr:to>
      <xdr:col>50</xdr:col>
      <xdr:colOff>114300</xdr:colOff>
      <xdr:row>62</xdr:row>
      <xdr:rowOff>156210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78001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160020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78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114554</xdr:rowOff>
    </xdr:from>
    <xdr:to>
      <xdr:col>36</xdr:col>
      <xdr:colOff>165100</xdr:colOff>
      <xdr:row>63</xdr:row>
      <xdr:rowOff>44704</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165354</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78992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20591</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35831</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111125</xdr:rowOff>
    </xdr:from>
    <xdr:to>
      <xdr:col>20</xdr:col>
      <xdr:colOff>38100</xdr:colOff>
      <xdr:row>83</xdr:row>
      <xdr:rowOff>41275</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47625</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2208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82</xdr:row>
      <xdr:rowOff>161925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3994130"/>
          <a:ext cx="889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82</xdr:row>
      <xdr:rowOff>112395</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019300" y="1399413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112395</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414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32402</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154322</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34162</xdr:rowOff>
    </xdr:from>
    <xdr:to>
      <xdr:col>55</xdr:col>
      <xdr:colOff>50800</xdr:colOff>
      <xdr:row>84</xdr:row>
      <xdr:rowOff>135762</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12589</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37021</xdr:rowOff>
    </xdr:from>
    <xdr:to>
      <xdr:col>50</xdr:col>
      <xdr:colOff>165100</xdr:colOff>
      <xdr:row>84</xdr:row>
      <xdr:rowOff>138621</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43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84962</xdr:rowOff>
    </xdr:from>
    <xdr:to>
      <xdr:col>55</xdr:col>
      <xdr:colOff>0</xdr:colOff>
      <xdr:row>84</xdr:row>
      <xdr:rowOff>87821</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9639300" y="14486762"/>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40450</xdr:rowOff>
    </xdr:from>
    <xdr:to>
      <xdr:col>46</xdr:col>
      <xdr:colOff>38100</xdr:colOff>
      <xdr:row>84</xdr:row>
      <xdr:rowOff>142050</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4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87821</xdr:rowOff>
    </xdr:from>
    <xdr:to>
      <xdr:col>50</xdr:col>
      <xdr:colOff>114300</xdr:colOff>
      <xdr:row>84</xdr:row>
      <xdr:rowOff>91250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8750300" y="144896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43307</xdr:rowOff>
    </xdr:from>
    <xdr:to>
      <xdr:col>41</xdr:col>
      <xdr:colOff>101600</xdr:colOff>
      <xdr:row>84</xdr:row>
      <xdr:rowOff>144907</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91250</xdr:rowOff>
    </xdr:from>
    <xdr:to>
      <xdr:col>45</xdr:col>
      <xdr:colOff>177800</xdr:colOff>
      <xdr:row>84</xdr:row>
      <xdr:rowOff>94107</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7861300" y="1449305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94107</xdr:rowOff>
    </xdr:from>
    <xdr:to>
      <xdr:col>41</xdr:col>
      <xdr:colOff>50800</xdr:colOff>
      <xdr:row>84</xdr:row>
      <xdr:rowOff>97537</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972300" y="1449590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129748</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133177</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3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136034</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3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00000000-0008-0000-0200-00005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349" name="【消防施設】&#10;有形固定資産減価償却率最小値テキスト">
          <a:extLst>
            <a:ext uri="{FF2B5EF4-FFF2-40B4-BE49-F238E27FC236}">
              <a16:creationId xmlns:a16="http://schemas.microsoft.com/office/drawing/2014/main" id="{00000000-0008-0000-0200-00005D01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351" name="【消防施設】&#10;有形固定資産減価償却率最大値テキスト">
          <a:extLst>
            <a:ext uri="{FF2B5EF4-FFF2-40B4-BE49-F238E27FC236}">
              <a16:creationId xmlns:a16="http://schemas.microsoft.com/office/drawing/2014/main" id="{00000000-0008-0000-0200-00005F01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00000000-0008-0000-0200-000061010000}"/>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00000000-0008-0000-0200-00006D010000}"/>
            </a:ext>
          </a:extLst>
        </xdr:cNvPr>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162561</xdr:rowOff>
    </xdr:from>
    <xdr:to>
      <xdr:col>81</xdr:col>
      <xdr:colOff>101600</xdr:colOff>
      <xdr:row>86</xdr:row>
      <xdr:rowOff>92711</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543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41911</xdr:rowOff>
    </xdr:from>
    <xdr:to>
      <xdr:col>85</xdr:col>
      <xdr:colOff>127000</xdr:colOff>
      <xdr:row>86</xdr:row>
      <xdr:rowOff>49530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5481300" y="147866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xdr:rowOff>
    </xdr:from>
    <xdr:to>
      <xdr:col>76</xdr:col>
      <xdr:colOff>165100</xdr:colOff>
      <xdr:row>86</xdr:row>
      <xdr:rowOff>107950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14541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41911</xdr:rowOff>
    </xdr:from>
    <xdr:to>
      <xdr:col>81</xdr:col>
      <xdr:colOff>50800</xdr:colOff>
      <xdr:row>86</xdr:row>
      <xdr:rowOff>57150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14592300" y="14786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636</xdr:rowOff>
    </xdr:from>
    <xdr:to>
      <xdr:col>72</xdr:col>
      <xdr:colOff>38100</xdr:colOff>
      <xdr:row>86</xdr:row>
      <xdr:rowOff>102236</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13652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51436</xdr:rowOff>
    </xdr:from>
    <xdr:to>
      <xdr:col>76</xdr:col>
      <xdr:colOff>114300</xdr:colOff>
      <xdr:row>86</xdr:row>
      <xdr:rowOff>57150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3703300" y="14796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164464</xdr:rowOff>
    </xdr:from>
    <xdr:to>
      <xdr:col>67</xdr:col>
      <xdr:colOff>101600</xdr:colOff>
      <xdr:row>86</xdr:row>
      <xdr:rowOff>94614</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12763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43814</xdr:rowOff>
    </xdr:from>
    <xdr:to>
      <xdr:col>71</xdr:col>
      <xdr:colOff>177800</xdr:colOff>
      <xdr:row>86</xdr:row>
      <xdr:rowOff>51436</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814300" y="14788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374" name="n_1aveValue【消防施設】&#10;有形固定資産減価償却率">
          <a:extLst>
            <a:ext uri="{FF2B5EF4-FFF2-40B4-BE49-F238E27FC236}">
              <a16:creationId xmlns:a16="http://schemas.microsoft.com/office/drawing/2014/main" id="{00000000-0008-0000-0200-000076010000}"/>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375" name="n_2aveValue【消防施設】&#10;有形固定資産減価償却率">
          <a:extLst>
            <a:ext uri="{FF2B5EF4-FFF2-40B4-BE49-F238E27FC236}">
              <a16:creationId xmlns:a16="http://schemas.microsoft.com/office/drawing/2014/main" id="{00000000-0008-0000-0200-000077010000}"/>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376" name="n_3aveValue【消防施設】&#10;有形固定資産減価償却率">
          <a:extLst>
            <a:ext uri="{FF2B5EF4-FFF2-40B4-BE49-F238E27FC236}">
              <a16:creationId xmlns:a16="http://schemas.microsoft.com/office/drawing/2014/main" id="{00000000-0008-0000-0200-000078010000}"/>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377" name="n_4aveValue【消防施設】&#10;有形固定資産減価償却率">
          <a:extLst>
            <a:ext uri="{FF2B5EF4-FFF2-40B4-BE49-F238E27FC236}">
              <a16:creationId xmlns:a16="http://schemas.microsoft.com/office/drawing/2014/main" id="{00000000-0008-0000-0200-000079010000}"/>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83838</xdr:rowOff>
    </xdr:from>
    <xdr:ext cx="405111" cy="259045"/>
    <xdr:sp macro="" textlink="">
      <xdr:nvSpPr>
        <xdr:cNvPr id="378" name="n_1mainValue【消防施設】&#10;有形固定資産減価償却率">
          <a:extLst>
            <a:ext uri="{FF2B5EF4-FFF2-40B4-BE49-F238E27FC236}">
              <a16:creationId xmlns:a16="http://schemas.microsoft.com/office/drawing/2014/main" id="{00000000-0008-0000-0200-00007A010000}"/>
            </a:ext>
          </a:extLst>
        </xdr:cNvPr>
        <xdr:cNvSpPr txBox="1"/>
      </xdr:nvSpPr>
      <xdr:spPr>
        <a:xfrm>
          <a:off x="15266044"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99077</xdr:rowOff>
    </xdr:from>
    <xdr:ext cx="405111" cy="259045"/>
    <xdr:sp macro="" textlink="">
      <xdr:nvSpPr>
        <xdr:cNvPr id="379" name="n_2mainValue【消防施設】&#10;有形固定資産減価償却率">
          <a:extLst>
            <a:ext uri="{FF2B5EF4-FFF2-40B4-BE49-F238E27FC236}">
              <a16:creationId xmlns:a16="http://schemas.microsoft.com/office/drawing/2014/main" id="{00000000-0008-0000-0200-00007B010000}"/>
            </a:ext>
          </a:extLst>
        </xdr:cNvPr>
        <xdr:cNvSpPr txBox="1"/>
      </xdr:nvSpPr>
      <xdr:spPr>
        <a:xfrm>
          <a:off x="14389744"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93363</xdr:rowOff>
    </xdr:from>
    <xdr:ext cx="405111" cy="259045"/>
    <xdr:sp macro="" textlink="">
      <xdr:nvSpPr>
        <xdr:cNvPr id="380" name="n_3mainValue【消防施設】&#10;有形固定資産減価償却率">
          <a:extLst>
            <a:ext uri="{FF2B5EF4-FFF2-40B4-BE49-F238E27FC236}">
              <a16:creationId xmlns:a16="http://schemas.microsoft.com/office/drawing/2014/main" id="{00000000-0008-0000-0200-00007C010000}"/>
            </a:ext>
          </a:extLst>
        </xdr:cNvPr>
        <xdr:cNvSpPr txBox="1"/>
      </xdr:nvSpPr>
      <xdr:spPr>
        <a:xfrm>
          <a:off x="135007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85741</xdr:rowOff>
    </xdr:from>
    <xdr:ext cx="405111" cy="259045"/>
    <xdr:sp macro="" textlink="">
      <xdr:nvSpPr>
        <xdr:cNvPr id="381" name="n_4mainValue【消防施設】&#10;有形固定資産減価償却率">
          <a:extLst>
            <a:ext uri="{FF2B5EF4-FFF2-40B4-BE49-F238E27FC236}">
              <a16:creationId xmlns:a16="http://schemas.microsoft.com/office/drawing/2014/main" id="{00000000-0008-0000-0200-00007D010000}"/>
            </a:ext>
          </a:extLst>
        </xdr:cNvPr>
        <xdr:cNvSpPr txBox="1"/>
      </xdr:nvSpPr>
      <xdr:spPr>
        <a:xfrm>
          <a:off x="12611744"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2" name="【消防施設】&#10;一人当たり面積グラフ枠">
          <a:extLst>
            <a:ext uri="{FF2B5EF4-FFF2-40B4-BE49-F238E27FC236}">
              <a16:creationId xmlns:a16="http://schemas.microsoft.com/office/drawing/2014/main" id="{00000000-0008-0000-0200-000092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04" name="【消防施設】&#10;一人当たり面積最小値テキスト">
          <a:extLst>
            <a:ext uri="{FF2B5EF4-FFF2-40B4-BE49-F238E27FC236}">
              <a16:creationId xmlns:a16="http://schemas.microsoft.com/office/drawing/2014/main" id="{00000000-0008-0000-0200-00009401000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06" name="【消防施設】&#10;一人当たり面積最大値テキスト">
          <a:extLst>
            <a:ext uri="{FF2B5EF4-FFF2-40B4-BE49-F238E27FC236}">
              <a16:creationId xmlns:a16="http://schemas.microsoft.com/office/drawing/2014/main" id="{00000000-0008-0000-0200-00009601000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408" name="【消防施設】&#10;一人当たり面積平均値テキスト">
          <a:extLst>
            <a:ext uri="{FF2B5EF4-FFF2-40B4-BE49-F238E27FC236}">
              <a16:creationId xmlns:a16="http://schemas.microsoft.com/office/drawing/2014/main" id="{00000000-0008-0000-0200-00009801000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420" name="【消防施設】&#10;一人当たり面積該当値テキスト">
          <a:extLst>
            <a:ext uri="{FF2B5EF4-FFF2-40B4-BE49-F238E27FC236}">
              <a16:creationId xmlns:a16="http://schemas.microsoft.com/office/drawing/2014/main" id="{00000000-0008-0000-0200-0000A4010000}"/>
            </a:ext>
          </a:extLst>
        </xdr:cNvPr>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145492</xdr:rowOff>
    </xdr:from>
    <xdr:to>
      <xdr:col>107</xdr:col>
      <xdr:colOff>101600</xdr:colOff>
      <xdr:row>86</xdr:row>
      <xdr:rowOff>75642</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0383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24842</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20434300" y="147690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145948</xdr:rowOff>
    </xdr:from>
    <xdr:to>
      <xdr:col>102</xdr:col>
      <xdr:colOff>165100</xdr:colOff>
      <xdr:row>86</xdr:row>
      <xdr:rowOff>76098</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494500" y="147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24842</xdr:rowOff>
    </xdr:from>
    <xdr:to>
      <xdr:col>107</xdr:col>
      <xdr:colOff>50800</xdr:colOff>
      <xdr:row>86</xdr:row>
      <xdr:rowOff>25298</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19545300" y="1476954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145948</xdr:rowOff>
    </xdr:from>
    <xdr:to>
      <xdr:col>98</xdr:col>
      <xdr:colOff>38100</xdr:colOff>
      <xdr:row>86</xdr:row>
      <xdr:rowOff>76098</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8605500" y="147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25298</xdr:rowOff>
    </xdr:from>
    <xdr:to>
      <xdr:col>102</xdr:col>
      <xdr:colOff>114300</xdr:colOff>
      <xdr:row>86</xdr:row>
      <xdr:rowOff>25298</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8656300" y="14769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429" name="n_1aveValue【消防施設】&#10;一人当たり面積">
          <a:extLst>
            <a:ext uri="{FF2B5EF4-FFF2-40B4-BE49-F238E27FC236}">
              <a16:creationId xmlns:a16="http://schemas.microsoft.com/office/drawing/2014/main" id="{00000000-0008-0000-0200-0000AD010000}"/>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430" name="n_2aveValue【消防施設】&#10;一人当たり面積">
          <a:extLst>
            <a:ext uri="{FF2B5EF4-FFF2-40B4-BE49-F238E27FC236}">
              <a16:creationId xmlns:a16="http://schemas.microsoft.com/office/drawing/2014/main" id="{00000000-0008-0000-0200-0000AE010000}"/>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431" name="n_3aveValue【消防施設】&#10;一人当たり面積">
          <a:extLst>
            <a:ext uri="{FF2B5EF4-FFF2-40B4-BE49-F238E27FC236}">
              <a16:creationId xmlns:a16="http://schemas.microsoft.com/office/drawing/2014/main" id="{00000000-0008-0000-0200-0000AF010000}"/>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432" name="n_4aveValue【消防施設】&#10;一人当たり面積">
          <a:extLst>
            <a:ext uri="{FF2B5EF4-FFF2-40B4-BE49-F238E27FC236}">
              <a16:creationId xmlns:a16="http://schemas.microsoft.com/office/drawing/2014/main" id="{00000000-0008-0000-0200-0000B0010000}"/>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433" name="n_1mainValue【消防施設】&#10;一人当たり面積">
          <a:extLst>
            <a:ext uri="{FF2B5EF4-FFF2-40B4-BE49-F238E27FC236}">
              <a16:creationId xmlns:a16="http://schemas.microsoft.com/office/drawing/2014/main" id="{00000000-0008-0000-0200-0000B1010000}"/>
            </a:ext>
          </a:extLst>
        </xdr:cNvPr>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66769</xdr:rowOff>
    </xdr:from>
    <xdr:ext cx="469744" cy="259045"/>
    <xdr:sp macro="" textlink="">
      <xdr:nvSpPr>
        <xdr:cNvPr id="434" name="n_2mainValue【消防施設】&#10;一人当たり面積">
          <a:extLst>
            <a:ext uri="{FF2B5EF4-FFF2-40B4-BE49-F238E27FC236}">
              <a16:creationId xmlns:a16="http://schemas.microsoft.com/office/drawing/2014/main" id="{00000000-0008-0000-0200-0000B2010000}"/>
            </a:ext>
          </a:extLst>
        </xdr:cNvPr>
        <xdr:cNvSpPr txBox="1"/>
      </xdr:nvSpPr>
      <xdr:spPr>
        <a:xfrm>
          <a:off x="20199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67225</xdr:rowOff>
    </xdr:from>
    <xdr:ext cx="469744" cy="259045"/>
    <xdr:sp macro="" textlink="">
      <xdr:nvSpPr>
        <xdr:cNvPr id="435" name="n_3mainValue【消防施設】&#10;一人当たり面積">
          <a:extLst>
            <a:ext uri="{FF2B5EF4-FFF2-40B4-BE49-F238E27FC236}">
              <a16:creationId xmlns:a16="http://schemas.microsoft.com/office/drawing/2014/main" id="{00000000-0008-0000-0200-0000B3010000}"/>
            </a:ext>
          </a:extLst>
        </xdr:cNvPr>
        <xdr:cNvSpPr txBox="1"/>
      </xdr:nvSpPr>
      <xdr:spPr>
        <a:xfrm>
          <a:off x="19310427" y="1481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67225</xdr:rowOff>
    </xdr:from>
    <xdr:ext cx="469744" cy="259045"/>
    <xdr:sp macro="" textlink="">
      <xdr:nvSpPr>
        <xdr:cNvPr id="436" name="n_4mainValue【消防施設】&#10;一人当たり面積">
          <a:extLst>
            <a:ext uri="{FF2B5EF4-FFF2-40B4-BE49-F238E27FC236}">
              <a16:creationId xmlns:a16="http://schemas.microsoft.com/office/drawing/2014/main" id="{00000000-0008-0000-0200-0000B4010000}"/>
            </a:ext>
          </a:extLst>
        </xdr:cNvPr>
        <xdr:cNvSpPr txBox="1"/>
      </xdr:nvSpPr>
      <xdr:spPr>
        <a:xfrm>
          <a:off x="18421427" y="1481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a:extLst>
            <a:ext uri="{FF2B5EF4-FFF2-40B4-BE49-F238E27FC236}">
              <a16:creationId xmlns:a16="http://schemas.microsoft.com/office/drawing/2014/main" id="{00000000-0008-0000-0200-0000CD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63" name="【庁舎】&#10;有形固定資産減価償却率最小値テキスト">
          <a:extLst>
            <a:ext uri="{FF2B5EF4-FFF2-40B4-BE49-F238E27FC236}">
              <a16:creationId xmlns:a16="http://schemas.microsoft.com/office/drawing/2014/main" id="{00000000-0008-0000-0200-0000CF01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465" name="【庁舎】&#10;有形固定資産減価償却率最大値テキスト">
          <a:extLst>
            <a:ext uri="{FF2B5EF4-FFF2-40B4-BE49-F238E27FC236}">
              <a16:creationId xmlns:a16="http://schemas.microsoft.com/office/drawing/2014/main" id="{00000000-0008-0000-0200-0000D101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467" name="【庁舎】&#10;有形固定資産減価償却率平均値テキスト">
          <a:extLst>
            <a:ext uri="{FF2B5EF4-FFF2-40B4-BE49-F238E27FC236}">
              <a16:creationId xmlns:a16="http://schemas.microsoft.com/office/drawing/2014/main" id="{00000000-0008-0000-0200-0000D301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6268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479" name="【庁舎】&#10;有形固定資産減価償却率該当値テキスト">
          <a:extLst>
            <a:ext uri="{FF2B5EF4-FFF2-40B4-BE49-F238E27FC236}">
              <a16:creationId xmlns:a16="http://schemas.microsoft.com/office/drawing/2014/main" id="{00000000-0008-0000-0200-0000DF010000}"/>
            </a:ext>
          </a:extLst>
        </xdr:cNvPr>
        <xdr:cNvSpPr txBox="1"/>
      </xdr:nvSpPr>
      <xdr:spPr>
        <a:xfrm>
          <a:off x="16357600"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63137</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5481300" y="1832337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xdr:rowOff>
    </xdr:from>
    <xdr:to>
      <xdr:col>76</xdr:col>
      <xdr:colOff>165100</xdr:colOff>
      <xdr:row>106</xdr:row>
      <xdr:rowOff>109038</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4541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149679</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4592300" y="1823193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1365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66402</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13703300" y="182319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106</xdr:row>
      <xdr:rowOff>112123</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12814300" y="182401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488" name="n_1aveValue【庁舎】&#10;有形固定資産減価償却率">
          <a:extLst>
            <a:ext uri="{FF2B5EF4-FFF2-40B4-BE49-F238E27FC236}">
              <a16:creationId xmlns:a16="http://schemas.microsoft.com/office/drawing/2014/main" id="{00000000-0008-0000-0200-0000E80100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489" name="n_2aveValue【庁舎】&#10;有形固定資産減価償却率">
          <a:extLst>
            <a:ext uri="{FF2B5EF4-FFF2-40B4-BE49-F238E27FC236}">
              <a16:creationId xmlns:a16="http://schemas.microsoft.com/office/drawing/2014/main" id="{00000000-0008-0000-0200-0000E901000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490" name="n_3aveValue【庁舎】&#10;有形固定資産減価償却率">
          <a:extLst>
            <a:ext uri="{FF2B5EF4-FFF2-40B4-BE49-F238E27FC236}">
              <a16:creationId xmlns:a16="http://schemas.microsoft.com/office/drawing/2014/main" id="{00000000-0008-0000-0200-0000EA01000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91" name="n_4aveValue【庁舎】&#10;有形固定資産減価償却率">
          <a:extLst>
            <a:ext uri="{FF2B5EF4-FFF2-40B4-BE49-F238E27FC236}">
              <a16:creationId xmlns:a16="http://schemas.microsoft.com/office/drawing/2014/main" id="{00000000-0008-0000-0200-0000EB01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492" name="n_1mainValue【庁舎】&#10;有形固定資産減価償却率">
          <a:extLst>
            <a:ext uri="{FF2B5EF4-FFF2-40B4-BE49-F238E27FC236}">
              <a16:creationId xmlns:a16="http://schemas.microsoft.com/office/drawing/2014/main" id="{00000000-0008-0000-0200-0000EC010000}"/>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100165</xdr:rowOff>
    </xdr:from>
    <xdr:ext cx="405111" cy="259045"/>
    <xdr:sp macro="" textlink="">
      <xdr:nvSpPr>
        <xdr:cNvPr id="493" name="n_2mainValue【庁舎】&#10;有形固定資産減価償却率">
          <a:extLst>
            <a:ext uri="{FF2B5EF4-FFF2-40B4-BE49-F238E27FC236}">
              <a16:creationId xmlns:a16="http://schemas.microsoft.com/office/drawing/2014/main" id="{00000000-0008-0000-0200-0000ED010000}"/>
            </a:ext>
          </a:extLst>
        </xdr:cNvPr>
        <xdr:cNvSpPr txBox="1"/>
      </xdr:nvSpPr>
      <xdr:spPr>
        <a:xfrm>
          <a:off x="14389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494" name="n_3mainValue【庁舎】&#10;有形固定資産減価償却率">
          <a:extLst>
            <a:ext uri="{FF2B5EF4-FFF2-40B4-BE49-F238E27FC236}">
              <a16:creationId xmlns:a16="http://schemas.microsoft.com/office/drawing/2014/main" id="{00000000-0008-0000-0200-0000EE01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495" name="n_4mainValue【庁舎】&#10;有形固定資産減価償却率">
          <a:extLst>
            <a:ext uri="{FF2B5EF4-FFF2-40B4-BE49-F238E27FC236}">
              <a16:creationId xmlns:a16="http://schemas.microsoft.com/office/drawing/2014/main" id="{00000000-0008-0000-0200-0000EF010000}"/>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庁舎】&#10;一人当たり面積グラフ枠">
          <a:extLst>
            <a:ext uri="{FF2B5EF4-FFF2-40B4-BE49-F238E27FC236}">
              <a16:creationId xmlns:a16="http://schemas.microsoft.com/office/drawing/2014/main" id="{00000000-0008-0000-0200-00000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22" name="【庁舎】&#10;一人当たり面積最小値テキスト">
          <a:extLst>
            <a:ext uri="{FF2B5EF4-FFF2-40B4-BE49-F238E27FC236}">
              <a16:creationId xmlns:a16="http://schemas.microsoft.com/office/drawing/2014/main" id="{00000000-0008-0000-0200-00000A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524" name="【庁舎】&#10;一人当たり面積最大値テキスト">
          <a:extLst>
            <a:ext uri="{FF2B5EF4-FFF2-40B4-BE49-F238E27FC236}">
              <a16:creationId xmlns:a16="http://schemas.microsoft.com/office/drawing/2014/main" id="{00000000-0008-0000-0200-00000C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526" name="【庁舎】&#10;一人当たり面積平均値テキスト">
          <a:extLst>
            <a:ext uri="{FF2B5EF4-FFF2-40B4-BE49-F238E27FC236}">
              <a16:creationId xmlns:a16="http://schemas.microsoft.com/office/drawing/2014/main" id="{00000000-0008-0000-0200-00000E020000}"/>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79829</xdr:rowOff>
    </xdr:from>
    <xdr:to>
      <xdr:col>116</xdr:col>
      <xdr:colOff>114300</xdr:colOff>
      <xdr:row>105</xdr:row>
      <xdr:rowOff>9979</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22110700" y="179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102706</xdr:rowOff>
    </xdr:from>
    <xdr:ext cx="469744" cy="259045"/>
    <xdr:sp macro="" textlink="">
      <xdr:nvSpPr>
        <xdr:cNvPr id="538" name="【庁舎】&#10;一人当たり面積該当値テキスト">
          <a:extLst>
            <a:ext uri="{FF2B5EF4-FFF2-40B4-BE49-F238E27FC236}">
              <a16:creationId xmlns:a16="http://schemas.microsoft.com/office/drawing/2014/main" id="{00000000-0008-0000-0200-00001A020000}"/>
            </a:ext>
          </a:extLst>
        </xdr:cNvPr>
        <xdr:cNvSpPr txBox="1"/>
      </xdr:nvSpPr>
      <xdr:spPr>
        <a:xfrm>
          <a:off x="22199600"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90714</xdr:rowOff>
    </xdr:from>
    <xdr:to>
      <xdr:col>112</xdr:col>
      <xdr:colOff>38100</xdr:colOff>
      <xdr:row>105</xdr:row>
      <xdr:rowOff>20864</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2127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130629</xdr:rowOff>
    </xdr:from>
    <xdr:to>
      <xdr:col>116</xdr:col>
      <xdr:colOff>63500</xdr:colOff>
      <xdr:row>104</xdr:row>
      <xdr:rowOff>141514</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21323300" y="17961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108131</xdr:rowOff>
    </xdr:from>
    <xdr:to>
      <xdr:col>107</xdr:col>
      <xdr:colOff>101600</xdr:colOff>
      <xdr:row>105</xdr:row>
      <xdr:rowOff>38281</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20383500" y="179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141514</xdr:rowOff>
    </xdr:from>
    <xdr:to>
      <xdr:col>111</xdr:col>
      <xdr:colOff>177800</xdr:colOff>
      <xdr:row>104</xdr:row>
      <xdr:rowOff>158931</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20434300" y="17972314"/>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9494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158931</xdr:rowOff>
    </xdr:from>
    <xdr:to>
      <xdr:col>107</xdr:col>
      <xdr:colOff>50800</xdr:colOff>
      <xdr:row>104</xdr:row>
      <xdr:rowOff>170906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9545300" y="17989731"/>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134257</xdr:rowOff>
    </xdr:from>
    <xdr:to>
      <xdr:col>98</xdr:col>
      <xdr:colOff>38100</xdr:colOff>
      <xdr:row>105</xdr:row>
      <xdr:rowOff>64407</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8605500" y="179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170906</xdr:rowOff>
    </xdr:from>
    <xdr:to>
      <xdr:col>102</xdr:col>
      <xdr:colOff>114300</xdr:colOff>
      <xdr:row>105</xdr:row>
      <xdr:rowOff>13607</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8656300" y="1800170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547" name="n_1aveValue【庁舎】&#10;一人当たり面積">
          <a:extLst>
            <a:ext uri="{FF2B5EF4-FFF2-40B4-BE49-F238E27FC236}">
              <a16:creationId xmlns:a16="http://schemas.microsoft.com/office/drawing/2014/main" id="{00000000-0008-0000-0200-000023020000}"/>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548" name="n_2aveValue【庁舎】&#10;一人当たり面積">
          <a:extLst>
            <a:ext uri="{FF2B5EF4-FFF2-40B4-BE49-F238E27FC236}">
              <a16:creationId xmlns:a16="http://schemas.microsoft.com/office/drawing/2014/main" id="{00000000-0008-0000-0200-000024020000}"/>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549" name="n_3aveValue【庁舎】&#10;一人当たり面積">
          <a:extLst>
            <a:ext uri="{FF2B5EF4-FFF2-40B4-BE49-F238E27FC236}">
              <a16:creationId xmlns:a16="http://schemas.microsoft.com/office/drawing/2014/main" id="{00000000-0008-0000-0200-000025020000}"/>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550" name="n_4aveValue【庁舎】&#10;一人当たり面積">
          <a:extLst>
            <a:ext uri="{FF2B5EF4-FFF2-40B4-BE49-F238E27FC236}">
              <a16:creationId xmlns:a16="http://schemas.microsoft.com/office/drawing/2014/main" id="{00000000-0008-0000-0200-000026020000}"/>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37391</xdr:rowOff>
    </xdr:from>
    <xdr:ext cx="469744" cy="259045"/>
    <xdr:sp macro="" textlink="">
      <xdr:nvSpPr>
        <xdr:cNvPr id="551" name="n_1mainValue【庁舎】&#10;一人当たり面積">
          <a:extLst>
            <a:ext uri="{FF2B5EF4-FFF2-40B4-BE49-F238E27FC236}">
              <a16:creationId xmlns:a16="http://schemas.microsoft.com/office/drawing/2014/main" id="{00000000-0008-0000-0200-000027020000}"/>
            </a:ext>
          </a:extLst>
        </xdr:cNvPr>
        <xdr:cNvSpPr txBox="1"/>
      </xdr:nvSpPr>
      <xdr:spPr>
        <a:xfrm>
          <a:off x="210757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54808</xdr:rowOff>
    </xdr:from>
    <xdr:ext cx="469744" cy="259045"/>
    <xdr:sp macro="" textlink="">
      <xdr:nvSpPr>
        <xdr:cNvPr id="552" name="n_2mainValue【庁舎】&#10;一人当たり面積">
          <a:extLst>
            <a:ext uri="{FF2B5EF4-FFF2-40B4-BE49-F238E27FC236}">
              <a16:creationId xmlns:a16="http://schemas.microsoft.com/office/drawing/2014/main" id="{00000000-0008-0000-0200-000028020000}"/>
            </a:ext>
          </a:extLst>
        </xdr:cNvPr>
        <xdr:cNvSpPr txBox="1"/>
      </xdr:nvSpPr>
      <xdr:spPr>
        <a:xfrm>
          <a:off x="20199427" y="177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553" name="n_3mainValue【庁舎】&#10;一人当たり面積">
          <a:extLst>
            <a:ext uri="{FF2B5EF4-FFF2-40B4-BE49-F238E27FC236}">
              <a16:creationId xmlns:a16="http://schemas.microsoft.com/office/drawing/2014/main" id="{00000000-0008-0000-0200-000029020000}"/>
            </a:ext>
          </a:extLst>
        </xdr:cNvPr>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80934</xdr:rowOff>
    </xdr:from>
    <xdr:ext cx="469744" cy="259045"/>
    <xdr:sp macro="" textlink="">
      <xdr:nvSpPr>
        <xdr:cNvPr id="554" name="n_4mainValue【庁舎】&#10;一人当たり面積">
          <a:extLst>
            <a:ext uri="{FF2B5EF4-FFF2-40B4-BE49-F238E27FC236}">
              <a16:creationId xmlns:a16="http://schemas.microsoft.com/office/drawing/2014/main" id="{00000000-0008-0000-0200-00002A020000}"/>
            </a:ext>
          </a:extLst>
        </xdr:cNvPr>
        <xdr:cNvSpPr txBox="1"/>
      </xdr:nvSpPr>
      <xdr:spPr>
        <a:xfrm>
          <a:off x="18421427" y="177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施設類型別ストック情報分析表①に同じ。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自動車関連産業等の大型事業所の企業立地及び住宅団地整備により、近年では税収が堅調に伸びており、</a:t>
          </a:r>
          <a:r>
            <a:rPr kumimoji="1" lang="ja-JP" altLang="en-US" sz="1100">
              <a:solidFill>
                <a:schemeClr val="dk1"/>
              </a:solidFill>
              <a:effectLst/>
              <a:latin typeface="+mn-lt"/>
              <a:ea typeface="+mn-ea"/>
              <a:cs typeface="+mn-cs"/>
            </a:rPr>
            <a:t>財政力については、</a:t>
          </a:r>
          <a:r>
            <a:rPr kumimoji="1" lang="ja-JP" altLang="ja-JP" sz="1100">
              <a:solidFill>
                <a:schemeClr val="dk1"/>
              </a:solidFill>
              <a:effectLst/>
              <a:latin typeface="+mn-lt"/>
              <a:ea typeface="+mn-ea"/>
              <a:cs typeface="+mn-cs"/>
            </a:rPr>
            <a:t>全国、県、類似団体平均を上回る状況が続</a:t>
          </a:r>
          <a:r>
            <a:rPr kumimoji="1" lang="ja-JP" altLang="en-US" sz="1100">
              <a:solidFill>
                <a:schemeClr val="dk1"/>
              </a:solidFill>
              <a:effectLst/>
              <a:latin typeface="+mn-lt"/>
              <a:ea typeface="+mn-ea"/>
              <a:cs typeface="+mn-cs"/>
            </a:rPr>
            <a:t>いている。税収についても、</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年度と比較して増額となっている。</a:t>
          </a:r>
          <a:endParaRPr lang="ja-JP" altLang="ja-JP" sz="1400">
            <a:effectLst/>
          </a:endParaRPr>
        </a:p>
        <a:p>
          <a:r>
            <a:rPr kumimoji="1" lang="ja-JP" altLang="ja-JP" sz="1100">
              <a:solidFill>
                <a:schemeClr val="dk1"/>
              </a:solidFill>
              <a:effectLst/>
              <a:latin typeface="+mn-lt"/>
              <a:ea typeface="+mn-ea"/>
              <a:cs typeface="+mn-cs"/>
            </a:rPr>
            <a:t>　今後も引き続き企業誘致、定住促進、子育て支援事業を積極的に展開しながら、各種事業の選択と集中による歳出抑制、税の徴収強化等を図るなど、行財政の効率的な運営・財政の健全化に努める。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73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18748</xdr:rowOff>
    </xdr:from>
    <xdr:to>
      <xdr:col>7</xdr:col>
      <xdr:colOff>31750</xdr:colOff>
      <xdr:row>40</xdr:row>
      <xdr:rowOff>120348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130525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率が上昇していたが、その要因として、税収が震災復興特別交付税に振り変わったことが挙げられる。通常、税収として見込める固定資産税の一部が、震災復興特区により減免となり、震災復興特別交付税として全額措置されるが、他方、臨時一般財源扱いとなるため経常収支比率には反映されないため、上昇する一因となった。</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年度決算においては</a:t>
          </a:r>
          <a:r>
            <a:rPr kumimoji="1" lang="en-US" altLang="ja-JP" sz="1000">
              <a:solidFill>
                <a:schemeClr val="dk1"/>
              </a:solidFill>
              <a:effectLst/>
              <a:latin typeface="+mn-lt"/>
              <a:ea typeface="+mn-ea"/>
              <a:cs typeface="+mn-cs"/>
            </a:rPr>
            <a:t>0.6</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の増加となっており、経常収入額については大きな増減は</a:t>
          </a:r>
          <a:r>
            <a:rPr kumimoji="1" lang="ja-JP" altLang="en-US" sz="1000">
              <a:solidFill>
                <a:schemeClr val="dk1"/>
              </a:solidFill>
              <a:effectLst/>
              <a:latin typeface="+mn-lt"/>
              <a:ea typeface="+mn-ea"/>
              <a:cs typeface="+mn-cs"/>
            </a:rPr>
            <a:t>ないが</a:t>
          </a:r>
          <a:r>
            <a:rPr kumimoji="1" lang="ja-JP" altLang="ja-JP" sz="1000">
              <a:solidFill>
                <a:schemeClr val="dk1"/>
              </a:solidFill>
              <a:effectLst/>
              <a:latin typeface="+mn-lt"/>
              <a:ea typeface="+mn-ea"/>
              <a:cs typeface="+mn-cs"/>
            </a:rPr>
            <a:t>、歳出について</a:t>
          </a:r>
          <a:r>
            <a:rPr kumimoji="1" lang="ja-JP" altLang="en-US" sz="1000">
              <a:solidFill>
                <a:schemeClr val="dk1"/>
              </a:solidFill>
              <a:effectLst/>
              <a:latin typeface="+mn-lt"/>
              <a:ea typeface="+mn-ea"/>
              <a:cs typeface="+mn-cs"/>
            </a:rPr>
            <a:t>、人件費の増加等により</a:t>
          </a:r>
          <a:r>
            <a:rPr kumimoji="1" lang="ja-JP" altLang="ja-JP" sz="1000">
              <a:solidFill>
                <a:schemeClr val="dk1"/>
              </a:solidFill>
              <a:effectLst/>
              <a:latin typeface="+mn-lt"/>
              <a:ea typeface="+mn-ea"/>
              <a:cs typeface="+mn-cs"/>
            </a:rPr>
            <a:t>経常的支出が増額となったためである。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今後は、類似団体内平均値を大きく上回っている状況のため、今後も更なる行財政改革を図りながら義務的経費の削減に努める。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42439</xdr:rowOff>
    </xdr:from>
    <xdr:to>
      <xdr:col>23</xdr:col>
      <xdr:colOff>133350</xdr:colOff>
      <xdr:row>62</xdr:row>
      <xdr:rowOff>54504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7233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147531</xdr:rowOff>
    </xdr:from>
    <xdr:to>
      <xdr:col>19</xdr:col>
      <xdr:colOff>133350</xdr:colOff>
      <xdr:row>62</xdr:row>
      <xdr:rowOff>42439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05981"/>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100754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0598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114829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3065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3704</xdr:rowOff>
    </xdr:from>
    <xdr:to>
      <xdr:col>23</xdr:col>
      <xdr:colOff>184150</xdr:colOff>
      <xdr:row>62</xdr:row>
      <xdr:rowOff>105304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147231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163089</xdr:rowOff>
    </xdr:from>
    <xdr:to>
      <xdr:col>19</xdr:col>
      <xdr:colOff>184150</xdr:colOff>
      <xdr:row>62</xdr:row>
      <xdr:rowOff>93239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78016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64029</xdr:rowOff>
    </xdr:from>
    <xdr:to>
      <xdr:col>7</xdr:col>
      <xdr:colOff>31750</xdr:colOff>
      <xdr:row>62</xdr:row>
      <xdr:rowOff>165629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150406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8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年度決算では前年度に比べ増加となっており、</a:t>
          </a:r>
          <a:r>
            <a:rPr kumimoji="1" lang="ja-JP" altLang="en-US" sz="1200">
              <a:solidFill>
                <a:schemeClr val="dk1"/>
              </a:solidFill>
              <a:effectLst/>
              <a:latin typeface="+mn-lt"/>
              <a:ea typeface="+mn-ea"/>
              <a:cs typeface="+mn-cs"/>
            </a:rPr>
            <a:t>物価高騰や給与改定等により</a:t>
          </a:r>
          <a:r>
            <a:rPr kumimoji="1" lang="ja-JP" altLang="ja-JP" sz="1200">
              <a:solidFill>
                <a:schemeClr val="dk1"/>
              </a:solidFill>
              <a:effectLst/>
              <a:latin typeface="+mn-lt"/>
              <a:ea typeface="+mn-ea"/>
              <a:cs typeface="+mn-cs"/>
            </a:rPr>
            <a:t>近年の経費決算額も増加傾向となっているほか、人口減少傾向に歯止めがかからない状況となっていることから人口１人当たりの決算額も増加となっている。</a:t>
          </a:r>
          <a:endParaRPr lang="ja-JP" altLang="ja-JP" sz="1600">
            <a:effectLst/>
          </a:endParaRPr>
        </a:p>
        <a:p>
          <a:r>
            <a:rPr kumimoji="1" lang="ja-JP" altLang="ja-JP" sz="1200">
              <a:solidFill>
                <a:schemeClr val="dk1"/>
              </a:solidFill>
              <a:effectLst/>
              <a:latin typeface="+mn-lt"/>
              <a:ea typeface="+mn-ea"/>
              <a:cs typeface="+mn-cs"/>
            </a:rPr>
            <a:t>　依然として宮城県平均、全国平均を上回って</a:t>
          </a:r>
          <a:r>
            <a:rPr kumimoji="1" lang="ja-JP" altLang="en-US" sz="1200">
              <a:solidFill>
                <a:schemeClr val="dk1"/>
              </a:solidFill>
              <a:effectLst/>
              <a:latin typeface="+mn-lt"/>
              <a:ea typeface="+mn-ea"/>
              <a:cs typeface="+mn-cs"/>
            </a:rPr>
            <a:t>おり、物価高騰等も勘案しながら、</a:t>
          </a:r>
          <a:r>
            <a:rPr kumimoji="1" lang="ja-JP" altLang="ja-JP" sz="1200">
              <a:solidFill>
                <a:schemeClr val="dk1"/>
              </a:solidFill>
              <a:effectLst/>
              <a:latin typeface="+mn-lt"/>
              <a:ea typeface="+mn-ea"/>
              <a:cs typeface="+mn-cs"/>
            </a:rPr>
            <a:t>維持管理経費の削減が急務である。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130502</xdr:rowOff>
    </xdr:from>
    <xdr:to>
      <xdr:col>23</xdr:col>
      <xdr:colOff>133350</xdr:colOff>
      <xdr:row>81</xdr:row>
      <xdr:rowOff>139365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7952"/>
          <a:ext cx="8382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124142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1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121391</xdr:rowOff>
    </xdr:from>
    <xdr:to>
      <xdr:col>19</xdr:col>
      <xdr:colOff>133350</xdr:colOff>
      <xdr:row>81</xdr:row>
      <xdr:rowOff>130502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884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121391</xdr:rowOff>
    </xdr:from>
    <xdr:to>
      <xdr:col>15</xdr:col>
      <xdr:colOff>82550</xdr:colOff>
      <xdr:row>81</xdr:row>
      <xdr:rowOff>126051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8841"/>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104639</xdr:rowOff>
    </xdr:from>
    <xdr:to>
      <xdr:col>11</xdr:col>
      <xdr:colOff>31750</xdr:colOff>
      <xdr:row>81</xdr:row>
      <xdr:rowOff>126051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089"/>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88565</xdr:rowOff>
    </xdr:from>
    <xdr:to>
      <xdr:col>23</xdr:col>
      <xdr:colOff>184150</xdr:colOff>
      <xdr:row>82</xdr:row>
      <xdr:rowOff>18715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9842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79702</xdr:rowOff>
    </xdr:from>
    <xdr:to>
      <xdr:col>19</xdr:col>
      <xdr:colOff>184150</xdr:colOff>
      <xdr:row>82</xdr:row>
      <xdr:rowOff>9852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20029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70591</xdr:rowOff>
    </xdr:from>
    <xdr:to>
      <xdr:col>15</xdr:col>
      <xdr:colOff>133350</xdr:colOff>
      <xdr:row>82</xdr:row>
      <xdr:rowOff>741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75251</xdr:rowOff>
    </xdr:from>
    <xdr:to>
      <xdr:col>11</xdr:col>
      <xdr:colOff>82550</xdr:colOff>
      <xdr:row>82</xdr:row>
      <xdr:rowOff>5401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161628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53839</xdr:rowOff>
    </xdr:from>
    <xdr:to>
      <xdr:col>7</xdr:col>
      <xdr:colOff>31750</xdr:colOff>
      <xdr:row>81</xdr:row>
      <xdr:rowOff>155439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依然として全国平均並びに類似団体平均を下回って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、本年度は</a:t>
          </a:r>
          <a:r>
            <a:rPr kumimoji="1" lang="ja-JP" altLang="en-US" sz="1200">
              <a:solidFill>
                <a:schemeClr val="dk1"/>
              </a:solidFill>
              <a:effectLst/>
              <a:latin typeface="+mn-lt"/>
              <a:ea typeface="+mn-ea"/>
              <a:cs typeface="+mn-cs"/>
            </a:rPr>
            <a:t>減少となっている。</a:t>
          </a:r>
          <a:r>
            <a:rPr kumimoji="1" lang="ja-JP" altLang="ja-JP" sz="1200">
              <a:solidFill>
                <a:schemeClr val="dk1"/>
              </a:solidFill>
              <a:effectLst/>
              <a:latin typeface="+mn-lt"/>
              <a:ea typeface="+mn-ea"/>
              <a:cs typeface="+mn-cs"/>
            </a:rPr>
            <a:t>職員の定員適正化計画等に基づき、本村独自に給与体系の見直しをより積極的に実施していく。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7094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7710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146755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141111</xdr:rowOff>
    </xdr:from>
    <xdr:to>
      <xdr:col>68</xdr:col>
      <xdr:colOff>152400</xdr:colOff>
      <xdr:row>83</xdr:row>
      <xdr:rowOff>79728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28561"/>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90311</xdr:rowOff>
    </xdr:from>
    <xdr:to>
      <xdr:col>64</xdr:col>
      <xdr:colOff>152400</xdr:colOff>
      <xdr:row>82</xdr:row>
      <xdr:rowOff>20461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30638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県平均</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類似団体平均を大きく上回っている状況が続いているため、今後も民間委託の活用と事務事業の効率的な行財政運営を図りながら、更なる適正な職員配置及び定員管理に努める。</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27083</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85533"/>
          <a:ext cx="8382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127350</xdr:rowOff>
    </xdr:from>
    <xdr:to>
      <xdr:col>77</xdr:col>
      <xdr:colOff>44450</xdr:colOff>
      <xdr:row>61</xdr:row>
      <xdr:rowOff>27083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4350"/>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113474</xdr:rowOff>
    </xdr:from>
    <xdr:to>
      <xdr:col>72</xdr:col>
      <xdr:colOff>203200</xdr:colOff>
      <xdr:row>60</xdr:row>
      <xdr:rowOff>127350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0474"/>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113474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479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147733</xdr:rowOff>
    </xdr:from>
    <xdr:to>
      <xdr:col>77</xdr:col>
      <xdr:colOff>95250</xdr:colOff>
      <xdr:row>61</xdr:row>
      <xdr:rowOff>77883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62660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2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76550</xdr:rowOff>
    </xdr:from>
    <xdr:to>
      <xdr:col>73</xdr:col>
      <xdr:colOff>44450</xdr:colOff>
      <xdr:row>61</xdr:row>
      <xdr:rowOff>6700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62674</xdr:rowOff>
    </xdr:from>
    <xdr:to>
      <xdr:col>68</xdr:col>
      <xdr:colOff>203200</xdr:colOff>
      <xdr:row>60</xdr:row>
      <xdr:rowOff>164274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149051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3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事業内容の精査による起債抑制策等により、本年度も類似団体平均及び宮城県平均を下回ったが、依然として全国平均を上回っているため、今後も施設の改修や更新等の大規模な投資事業については、事業の実施時期や事業内容を精査するなど、償還額の平準化及び実質公債費比率</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減少させるための財政運営に努める。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40</xdr:row>
      <xdr:rowOff>170434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28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40</xdr:row>
      <xdr:rowOff>170434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236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2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37592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236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年度以降将来負担比率はマイナスを継続している。</a:t>
          </a:r>
          <a:endParaRPr lang="ja-JP" altLang="ja-JP" sz="1600">
            <a:effectLst/>
          </a:endParaRPr>
        </a:p>
        <a:p>
          <a:r>
            <a:rPr kumimoji="1" lang="ja-JP" altLang="ja-JP" sz="1200">
              <a:solidFill>
                <a:schemeClr val="dk1"/>
              </a:solidFill>
              <a:effectLst/>
              <a:latin typeface="+mn-lt"/>
              <a:ea typeface="+mn-ea"/>
              <a:cs typeface="+mn-cs"/>
            </a:rPr>
            <a:t>　今後も後世への負担を軽減するよう、新規事業の実施等について総点検等による、財政の健全化を図っていく。</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前年度と比較すると</a:t>
          </a:r>
          <a:r>
            <a:rPr kumimoji="1" lang="ja-JP" altLang="en-US" sz="1200">
              <a:solidFill>
                <a:schemeClr val="dk1"/>
              </a:solidFill>
              <a:effectLst/>
              <a:latin typeface="+mn-lt"/>
              <a:ea typeface="+mn-ea"/>
              <a:cs typeface="+mn-cs"/>
            </a:rPr>
            <a:t>給与改定により</a:t>
          </a:r>
          <a:r>
            <a:rPr kumimoji="1" lang="ja-JP" altLang="ja-JP" sz="1200">
              <a:solidFill>
                <a:schemeClr val="dk1"/>
              </a:solidFill>
              <a:effectLst/>
              <a:latin typeface="+mn-lt"/>
              <a:ea typeface="+mn-ea"/>
              <a:cs typeface="+mn-cs"/>
            </a:rPr>
            <a:t>本年度は増加して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、職員の定員適正化計画等に基づき、本村独自に給与体系の見直しを積極的に実施している</a:t>
          </a:r>
          <a:r>
            <a:rPr kumimoji="1" lang="ja-JP" altLang="en-US" sz="1200">
              <a:solidFill>
                <a:schemeClr val="dk1"/>
              </a:solidFill>
              <a:effectLst/>
              <a:latin typeface="+mn-lt"/>
              <a:ea typeface="+mn-ea"/>
              <a:cs typeface="+mn-cs"/>
            </a:rPr>
            <a:t>ところである。</a:t>
          </a:r>
          <a:r>
            <a:rPr kumimoji="1" lang="ja-JP" altLang="ja-JP" sz="1200">
              <a:solidFill>
                <a:schemeClr val="dk1"/>
              </a:solidFill>
              <a:effectLst/>
              <a:latin typeface="+mn-lt"/>
              <a:ea typeface="+mn-ea"/>
              <a:cs typeface="+mn-cs"/>
            </a:rPr>
            <a:t>依然として全国</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県平均を下回っている</a:t>
          </a:r>
          <a:r>
            <a:rPr kumimoji="1" lang="ja-JP" altLang="en-US" sz="1200">
              <a:solidFill>
                <a:schemeClr val="dk1"/>
              </a:solidFill>
              <a:effectLst/>
              <a:latin typeface="+mn-lt"/>
              <a:ea typeface="+mn-ea"/>
              <a:cs typeface="+mn-cs"/>
            </a:rPr>
            <a:t>が、類似団体内平均値は上回っている</a:t>
          </a:r>
          <a:r>
            <a:rPr kumimoji="1" lang="ja-JP" altLang="ja-JP" sz="1200">
              <a:solidFill>
                <a:schemeClr val="dk1"/>
              </a:solidFill>
              <a:effectLst/>
              <a:latin typeface="+mn-lt"/>
              <a:ea typeface="+mn-ea"/>
              <a:cs typeface="+mn-cs"/>
            </a:rPr>
            <a:t>状況である</a:t>
          </a:r>
          <a:r>
            <a:rPr kumimoji="1" lang="ja-JP" altLang="en-US" sz="1200">
              <a:solidFill>
                <a:schemeClr val="dk1"/>
              </a:solidFill>
              <a:effectLst/>
              <a:latin typeface="+mn-lt"/>
              <a:ea typeface="+mn-ea"/>
              <a:cs typeface="+mn-cs"/>
            </a:rPr>
            <a:t>ため、より一層見直しに取り組む。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4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新型コロナウイルスの影響が</a:t>
          </a:r>
          <a:r>
            <a:rPr kumimoji="1" lang="ja-JP" altLang="en-US" sz="1100">
              <a:solidFill>
                <a:schemeClr val="dk1"/>
              </a:solidFill>
              <a:effectLst/>
              <a:latin typeface="+mn-lt"/>
              <a:ea typeface="+mn-ea"/>
              <a:cs typeface="+mn-cs"/>
            </a:rPr>
            <a:t>より緩和し</a:t>
          </a:r>
          <a:r>
            <a:rPr kumimoji="1" lang="ja-JP" altLang="ja-JP" sz="1100">
              <a:solidFill>
                <a:schemeClr val="dk1"/>
              </a:solidFill>
              <a:effectLst/>
              <a:latin typeface="+mn-lt"/>
              <a:ea typeface="+mn-ea"/>
              <a:cs typeface="+mn-cs"/>
            </a:rPr>
            <a:t>、事業実施が図られたことにより、旅費・費用弁償</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があった他、学校給食センター建設関連経費により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年度以降は、新型コロナウイルスの影響がほとんど無くなることが推測できる。</a:t>
          </a:r>
          <a:r>
            <a:rPr kumimoji="1" lang="ja-JP" altLang="ja-JP" sz="1100">
              <a:solidFill>
                <a:schemeClr val="dk1"/>
              </a:solidFill>
              <a:effectLst/>
              <a:latin typeface="+mn-lt"/>
              <a:ea typeface="+mn-ea"/>
              <a:cs typeface="+mn-cs"/>
            </a:rPr>
            <a:t>引き続き老朽化等による施設の管理経費の軽減を図るため、管理内容の見直しや事務事業における民間委託に積極的に取り組んでいく。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6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6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19</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66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62230</xdr:rowOff>
    </xdr:from>
    <xdr:to>
      <xdr:col>69</xdr:col>
      <xdr:colOff>92075</xdr:colOff>
      <xdr:row>20</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19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129540</xdr:rowOff>
    </xdr:from>
    <xdr:to>
      <xdr:col>74</xdr:col>
      <xdr:colOff>31750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11430</xdr:rowOff>
    </xdr:from>
    <xdr:to>
      <xdr:col>69</xdr:col>
      <xdr:colOff>142875</xdr:colOff>
      <xdr:row>19</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148590</xdr:rowOff>
    </xdr:from>
    <xdr:to>
      <xdr:col>65</xdr:col>
      <xdr:colOff>53975</xdr:colOff>
      <xdr:row>20</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全国平均並びに県平均を下回った数値となっているが、類似団体平均を上回っている。</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歳までの医療費助成や公立保育園・幼稚園を廃止し民間に委託している認定こども園等に対する施設運営費等が類似団体平均を上回っている要因となっている。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9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前年度同等となっている。全国、県、類似団体平均を上回っている状況にあ</a:t>
          </a:r>
          <a:r>
            <a:rPr kumimoji="1" lang="ja-JP" altLang="en-US" sz="1200">
              <a:solidFill>
                <a:schemeClr val="dk1"/>
              </a:solidFill>
              <a:effectLst/>
              <a:latin typeface="+mn-lt"/>
              <a:ea typeface="+mn-ea"/>
              <a:cs typeface="+mn-cs"/>
            </a:rPr>
            <a:t>るが</a:t>
          </a:r>
          <a:r>
            <a:rPr kumimoji="1" lang="ja-JP" altLang="ja-JP" sz="1200">
              <a:solidFill>
                <a:schemeClr val="dk1"/>
              </a:solidFill>
              <a:effectLst/>
              <a:latin typeface="+mn-lt"/>
              <a:ea typeface="+mn-ea"/>
              <a:cs typeface="+mn-cs"/>
            </a:rPr>
            <a:t>、本年度は前年度と比較し</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となっている。主に繰出金が要因であるが、引き続き各種特別会計への繰出金及び維持補修費の縮減に努める。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7257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929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59</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860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10212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46265</xdr:rowOff>
    </xdr:from>
    <xdr:to>
      <xdr:col>69</xdr:col>
      <xdr:colOff>142875</xdr:colOff>
      <xdr:row>59</xdr:row>
      <xdr:rowOff>147865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132642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全国、県、類似団体平均を上回っている状況であり、本村の重点施策である企業立地奨励金が増加傾向にあることが要因のひとつとなっている。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今年度は</a:t>
          </a:r>
          <a:r>
            <a:rPr kumimoji="1" lang="en-US" altLang="ja-JP" sz="1050">
              <a:solidFill>
                <a:schemeClr val="dk1"/>
              </a:solidFill>
              <a:effectLst/>
              <a:latin typeface="+mn-lt"/>
              <a:ea typeface="+mn-ea"/>
              <a:cs typeface="+mn-cs"/>
            </a:rPr>
            <a:t>1.0</a:t>
          </a:r>
          <a:r>
            <a:rPr kumimoji="1" lang="ja-JP" altLang="en-US" sz="1050">
              <a:solidFill>
                <a:schemeClr val="dk1"/>
              </a:solidFill>
              <a:effectLst/>
              <a:latin typeface="+mn-lt"/>
              <a:ea typeface="+mn-ea"/>
              <a:cs typeface="+mn-cs"/>
            </a:rPr>
            <a:t>ポイント減少しているが、令和</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年度中は、新型コロナウイルス感染症ワクチン集団接種会場共同設置費用が発生したことや、路線バス廃止に伴い、代替バス運行補助費が減少したことが主な要因である。</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今後は、</a:t>
          </a:r>
          <a:r>
            <a:rPr kumimoji="1" lang="en-US" altLang="ja-JP" sz="1050">
              <a:solidFill>
                <a:schemeClr val="dk1"/>
              </a:solidFill>
              <a:effectLst/>
              <a:latin typeface="+mn-lt"/>
              <a:ea typeface="+mn-ea"/>
              <a:cs typeface="+mn-cs"/>
            </a:rPr>
            <a:t>2025</a:t>
          </a:r>
          <a:r>
            <a:rPr kumimoji="1" lang="ja-JP" altLang="en-US" sz="1050">
              <a:solidFill>
                <a:schemeClr val="dk1"/>
              </a:solidFill>
              <a:effectLst/>
              <a:latin typeface="+mn-lt"/>
              <a:ea typeface="+mn-ea"/>
              <a:cs typeface="+mn-cs"/>
            </a:rPr>
            <a:t>年に工業団地が追加造成となるため、</a:t>
          </a:r>
          <a:r>
            <a:rPr kumimoji="1" lang="ja-JP" altLang="ja-JP" sz="1050">
              <a:solidFill>
                <a:schemeClr val="dk1"/>
              </a:solidFill>
              <a:effectLst/>
              <a:latin typeface="+mn-lt"/>
              <a:ea typeface="+mn-ea"/>
              <a:cs typeface="+mn-cs"/>
            </a:rPr>
            <a:t>企業の進出等により増加が見込まれる。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729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00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事業費の進行管理や、実施する事業の選択と集中を徹底し、年次計画的に事業を進めながら起債発行を抑制してきた結果、全国、宮城県、類似団体平均を下回っている。</a:t>
          </a:r>
          <a:r>
            <a:rPr kumimoji="1" lang="en-US" altLang="ja-JP" sz="1200">
              <a:solidFill>
                <a:schemeClr val="dk1"/>
              </a:solidFill>
              <a:effectLst/>
              <a:latin typeface="+mn-lt"/>
              <a:ea typeface="+mn-ea"/>
              <a:cs typeface="+mn-cs"/>
            </a:rPr>
            <a:t>	</a:t>
          </a:r>
          <a:endParaRPr lang="ja-JP" altLang="ja-JP" sz="1600">
            <a:effectLst/>
          </a:endParaRPr>
        </a:p>
        <a:p>
          <a:r>
            <a:rPr kumimoji="1" lang="ja-JP" altLang="ja-JP" sz="1200">
              <a:solidFill>
                <a:schemeClr val="dk1"/>
              </a:solidFill>
              <a:effectLst/>
              <a:latin typeface="+mn-lt"/>
              <a:ea typeface="+mn-ea"/>
              <a:cs typeface="+mn-cs"/>
            </a:rPr>
            <a:t>　今後も事業の実施時期・内容を的確に判断し、償還額の平準化及び公債費の急激な上昇を防止する財政運営に努める。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5080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27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23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31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本年度</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、主に人件費・物件費の増額により、前年度と比較して</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ポイント増加している。</a:t>
          </a:r>
          <a:endParaRPr lang="ja-JP" altLang="ja-JP" sz="1600">
            <a:effectLst/>
          </a:endParaRPr>
        </a:p>
        <a:p>
          <a:r>
            <a:rPr kumimoji="1" lang="ja-JP" altLang="ja-JP" sz="1200">
              <a:solidFill>
                <a:schemeClr val="dk1"/>
              </a:solidFill>
              <a:effectLst/>
              <a:latin typeface="+mn-lt"/>
              <a:ea typeface="+mn-ea"/>
              <a:cs typeface="+mn-cs"/>
            </a:rPr>
            <a:t>　類似団体及び全国平均を大きく上回っている</a:t>
          </a:r>
          <a:r>
            <a:rPr kumimoji="1" lang="ja-JP" altLang="en-US" sz="1200">
              <a:solidFill>
                <a:schemeClr val="dk1"/>
              </a:solidFill>
              <a:effectLst/>
              <a:latin typeface="+mn-lt"/>
              <a:ea typeface="+mn-ea"/>
              <a:cs typeface="+mn-cs"/>
            </a:rPr>
            <a:t>おり、宮城県平均も上回っている</a:t>
          </a:r>
          <a:r>
            <a:rPr kumimoji="1" lang="ja-JP" altLang="ja-JP" sz="1200">
              <a:solidFill>
                <a:schemeClr val="dk1"/>
              </a:solidFill>
              <a:effectLst/>
              <a:latin typeface="+mn-lt"/>
              <a:ea typeface="+mn-ea"/>
              <a:cs typeface="+mn-cs"/>
            </a:rPr>
            <a:t>状況にあるため、ＰＤＣＡサイクルに基づき全ての事務事業を点検するなど、事業の見直しを図りながら経常経費削減を図っていく。</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19558</xdr:rowOff>
    </xdr:from>
    <xdr:to>
      <xdr:col>82</xdr:col>
      <xdr:colOff>107950</xdr:colOff>
      <xdr:row>76</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497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117856</xdr:rowOff>
    </xdr:from>
    <xdr:to>
      <xdr:col>78</xdr:col>
      <xdr:colOff>69850</xdr:colOff>
      <xdr:row>76</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766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117856</xdr:rowOff>
    </xdr:from>
    <xdr:to>
      <xdr:col>73</xdr:col>
      <xdr:colOff>180975</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7660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149352</xdr:rowOff>
    </xdr:from>
    <xdr:to>
      <xdr:col>82</xdr:col>
      <xdr:colOff>158750</xdr:colOff>
      <xdr:row>76</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121429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140208</xdr:rowOff>
    </xdr:from>
    <xdr:to>
      <xdr:col>78</xdr:col>
      <xdr:colOff>120650</xdr:colOff>
      <xdr:row>76</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55135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8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67056</xdr:rowOff>
    </xdr:from>
    <xdr:to>
      <xdr:col>74</xdr:col>
      <xdr:colOff>31750</xdr:colOff>
      <xdr:row>75</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153433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141844</xdr:rowOff>
    </xdr:from>
    <xdr:to>
      <xdr:col>29</xdr:col>
      <xdr:colOff>127000</xdr:colOff>
      <xdr:row>18</xdr:row>
      <xdr:rowOff>43112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4119"/>
          <a:ext cx="647700" cy="72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43112</xdr:rowOff>
    </xdr:from>
    <xdr:to>
      <xdr:col>26</xdr:col>
      <xdr:colOff>50800</xdr:colOff>
      <xdr:row>18</xdr:row>
      <xdr:rowOff>102334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837"/>
          <a:ext cx="698500" cy="5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102334</xdr:rowOff>
    </xdr:from>
    <xdr:to>
      <xdr:col>22</xdr:col>
      <xdr:colOff>114300</xdr:colOff>
      <xdr:row>18</xdr:row>
      <xdr:rowOff>145791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6059"/>
          <a:ext cx="698500" cy="4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145791</xdr:rowOff>
    </xdr:from>
    <xdr:to>
      <xdr:col>18</xdr:col>
      <xdr:colOff>177800</xdr:colOff>
      <xdr:row>18</xdr:row>
      <xdr:rowOff>162532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516"/>
          <a:ext cx="698500" cy="1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91044</xdr:rowOff>
    </xdr:from>
    <xdr:to>
      <xdr:col>29</xdr:col>
      <xdr:colOff>177800</xdr:colOff>
      <xdr:row>18</xdr:row>
      <xdr:rowOff>21194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63121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163762</xdr:rowOff>
    </xdr:from>
    <xdr:to>
      <xdr:col>26</xdr:col>
      <xdr:colOff>101600</xdr:colOff>
      <xdr:row>18</xdr:row>
      <xdr:rowOff>93912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51534</xdr:rowOff>
    </xdr:from>
    <xdr:to>
      <xdr:col>22</xdr:col>
      <xdr:colOff>165100</xdr:colOff>
      <xdr:row>18</xdr:row>
      <xdr:rowOff>153134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137911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94991</xdr:rowOff>
    </xdr:from>
    <xdr:to>
      <xdr:col>19</xdr:col>
      <xdr:colOff>38100</xdr:colOff>
      <xdr:row>19</xdr:row>
      <xdr:rowOff>25141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111732</xdr:rowOff>
    </xdr:from>
    <xdr:to>
      <xdr:col>15</xdr:col>
      <xdr:colOff>101600</xdr:colOff>
      <xdr:row>19</xdr:row>
      <xdr:rowOff>41882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9302</xdr:rowOff>
    </xdr:from>
    <xdr:to>
      <xdr:col>29</xdr:col>
      <xdr:colOff>127000</xdr:colOff>
      <xdr:row>36</xdr:row>
      <xdr:rowOff>17721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2552"/>
          <a:ext cx="647700" cy="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17721</xdr:rowOff>
    </xdr:from>
    <xdr:to>
      <xdr:col>26</xdr:col>
      <xdr:colOff>50800</xdr:colOff>
      <xdr:row>36</xdr:row>
      <xdr:rowOff>30523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0971"/>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30523</xdr:rowOff>
    </xdr:from>
    <xdr:to>
      <xdr:col>22</xdr:col>
      <xdr:colOff>114300</xdr:colOff>
      <xdr:row>36</xdr:row>
      <xdr:rowOff>45337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3773"/>
          <a:ext cx="698500" cy="14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45337</xdr:rowOff>
    </xdr:from>
    <xdr:to>
      <xdr:col>18</xdr:col>
      <xdr:colOff>177800</xdr:colOff>
      <xdr:row>36</xdr:row>
      <xdr:rowOff>59670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8587"/>
          <a:ext cx="698500" cy="1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301402</xdr:rowOff>
    </xdr:from>
    <xdr:to>
      <xdr:col>29</xdr:col>
      <xdr:colOff>177800</xdr:colOff>
      <xdr:row>36</xdr:row>
      <xdr:rowOff>60102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273479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309821</xdr:rowOff>
    </xdr:from>
    <xdr:to>
      <xdr:col>26</xdr:col>
      <xdr:colOff>101600</xdr:colOff>
      <xdr:row>36</xdr:row>
      <xdr:rowOff>68521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53298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322623</xdr:rowOff>
    </xdr:from>
    <xdr:to>
      <xdr:col>22</xdr:col>
      <xdr:colOff>165100</xdr:colOff>
      <xdr:row>36</xdr:row>
      <xdr:rowOff>81323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66100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337437</xdr:rowOff>
    </xdr:from>
    <xdr:to>
      <xdr:col>19</xdr:col>
      <xdr:colOff>38100</xdr:colOff>
      <xdr:row>36</xdr:row>
      <xdr:rowOff>96137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80914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8870</xdr:rowOff>
    </xdr:from>
    <xdr:to>
      <xdr:col>15</xdr:col>
      <xdr:colOff>101600</xdr:colOff>
      <xdr:row>36</xdr:row>
      <xdr:rowOff>110470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171027</xdr:rowOff>
    </xdr:from>
    <xdr:to>
      <xdr:col>24</xdr:col>
      <xdr:colOff>63500</xdr:colOff>
      <xdr:row>37</xdr:row>
      <xdr:rowOff>81133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3227"/>
          <a:ext cx="8382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81133</xdr:rowOff>
    </xdr:from>
    <xdr:to>
      <xdr:col>19</xdr:col>
      <xdr:colOff>177800</xdr:colOff>
      <xdr:row>37</xdr:row>
      <xdr:rowOff>138822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24783"/>
          <a:ext cx="889000" cy="5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138822</xdr:rowOff>
    </xdr:from>
    <xdr:to>
      <xdr:col>15</xdr:col>
      <xdr:colOff>50800</xdr:colOff>
      <xdr:row>37</xdr:row>
      <xdr:rowOff>152767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8247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152767</xdr:rowOff>
    </xdr:from>
    <xdr:to>
      <xdr:col>10</xdr:col>
      <xdr:colOff>114300</xdr:colOff>
      <xdr:row>38</xdr:row>
      <xdr:rowOff>56261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96417"/>
          <a:ext cx="889000" cy="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120227</xdr:rowOff>
    </xdr:from>
    <xdr:to>
      <xdr:col>24</xdr:col>
      <xdr:colOff>114300</xdr:colOff>
      <xdr:row>37</xdr:row>
      <xdr:rowOff>50377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98654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30333</xdr:rowOff>
    </xdr:from>
    <xdr:to>
      <xdr:col>20</xdr:col>
      <xdr:colOff>38100</xdr:colOff>
      <xdr:row>37</xdr:row>
      <xdr:rowOff>131933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123060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6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88022</xdr:rowOff>
    </xdr:from>
    <xdr:to>
      <xdr:col>15</xdr:col>
      <xdr:colOff>101600</xdr:colOff>
      <xdr:row>38</xdr:row>
      <xdr:rowOff>18173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9300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101967</xdr:rowOff>
    </xdr:from>
    <xdr:to>
      <xdr:col>10</xdr:col>
      <xdr:colOff>165100</xdr:colOff>
      <xdr:row>38</xdr:row>
      <xdr:rowOff>32117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23244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3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5461</xdr:rowOff>
    </xdr:from>
    <xdr:to>
      <xdr:col>6</xdr:col>
      <xdr:colOff>38100</xdr:colOff>
      <xdr:row>38</xdr:row>
      <xdr:rowOff>107061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98188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13147</xdr:rowOff>
    </xdr:from>
    <xdr:to>
      <xdr:col>24</xdr:col>
      <xdr:colOff>63500</xdr:colOff>
      <xdr:row>58</xdr:row>
      <xdr:rowOff>15132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57247"/>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15132</xdr:rowOff>
    </xdr:from>
    <xdr:to>
      <xdr:col>19</xdr:col>
      <xdr:colOff>177800</xdr:colOff>
      <xdr:row>58</xdr:row>
      <xdr:rowOff>21716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59232"/>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13058</xdr:rowOff>
    </xdr:from>
    <xdr:to>
      <xdr:col>15</xdr:col>
      <xdr:colOff>50800</xdr:colOff>
      <xdr:row>58</xdr:row>
      <xdr:rowOff>21716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57158"/>
          <a:ext cx="889000" cy="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13058</xdr:rowOff>
    </xdr:from>
    <xdr:to>
      <xdr:col>10</xdr:col>
      <xdr:colOff>114300</xdr:colOff>
      <xdr:row>58</xdr:row>
      <xdr:rowOff>26148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57158"/>
          <a:ext cx="8890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133797</xdr:rowOff>
    </xdr:from>
    <xdr:to>
      <xdr:col>24</xdr:col>
      <xdr:colOff>114300</xdr:colOff>
      <xdr:row>58</xdr:row>
      <xdr:rowOff>63947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135782</xdr:rowOff>
    </xdr:from>
    <xdr:to>
      <xdr:col>20</xdr:col>
      <xdr:colOff>38100</xdr:colOff>
      <xdr:row>58</xdr:row>
      <xdr:rowOff>65932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57059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142366</xdr:rowOff>
    </xdr:from>
    <xdr:to>
      <xdr:col>15</xdr:col>
      <xdr:colOff>101600</xdr:colOff>
      <xdr:row>58</xdr:row>
      <xdr:rowOff>72516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63643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133708</xdr:rowOff>
    </xdr:from>
    <xdr:to>
      <xdr:col>10</xdr:col>
      <xdr:colOff>165100</xdr:colOff>
      <xdr:row>58</xdr:row>
      <xdr:rowOff>63858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80385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8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146798</xdr:rowOff>
    </xdr:from>
    <xdr:to>
      <xdr:col>6</xdr:col>
      <xdr:colOff>38100</xdr:colOff>
      <xdr:row>58</xdr:row>
      <xdr:rowOff>76948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93475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44489</xdr:rowOff>
    </xdr:from>
    <xdr:to>
      <xdr:col>24</xdr:col>
      <xdr:colOff>63500</xdr:colOff>
      <xdr:row>77</xdr:row>
      <xdr:rowOff>54356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46139"/>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15418</xdr:rowOff>
    </xdr:from>
    <xdr:to>
      <xdr:col>19</xdr:col>
      <xdr:colOff>177800</xdr:colOff>
      <xdr:row>77</xdr:row>
      <xdr:rowOff>54356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17068"/>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164179</xdr:rowOff>
    </xdr:from>
    <xdr:to>
      <xdr:col>15</xdr:col>
      <xdr:colOff>50800</xdr:colOff>
      <xdr:row>77</xdr:row>
      <xdr:rowOff>15418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94379"/>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164179</xdr:rowOff>
    </xdr:from>
    <xdr:to>
      <xdr:col>10</xdr:col>
      <xdr:colOff>114300</xdr:colOff>
      <xdr:row>77</xdr:row>
      <xdr:rowOff>99485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9437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165139</xdr:rowOff>
    </xdr:from>
    <xdr:to>
      <xdr:col>24</xdr:col>
      <xdr:colOff>114300</xdr:colOff>
      <xdr:row>77</xdr:row>
      <xdr:rowOff>95289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16566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3556</xdr:rowOff>
    </xdr:from>
    <xdr:to>
      <xdr:col>20</xdr:col>
      <xdr:colOff>38100</xdr:colOff>
      <xdr:row>77</xdr:row>
      <xdr:rowOff>105156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96283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29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136068</xdr:rowOff>
    </xdr:from>
    <xdr:to>
      <xdr:col>15</xdr:col>
      <xdr:colOff>101600</xdr:colOff>
      <xdr:row>77</xdr:row>
      <xdr:rowOff>66218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82745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113379</xdr:rowOff>
    </xdr:from>
    <xdr:to>
      <xdr:col>10</xdr:col>
      <xdr:colOff>165100</xdr:colOff>
      <xdr:row>77</xdr:row>
      <xdr:rowOff>43529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60056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48685</xdr:rowOff>
    </xdr:from>
    <xdr:to>
      <xdr:col>6</xdr:col>
      <xdr:colOff>38100</xdr:colOff>
      <xdr:row>77</xdr:row>
      <xdr:rowOff>150285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166812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0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95352</xdr:rowOff>
    </xdr:from>
    <xdr:to>
      <xdr:col>24</xdr:col>
      <xdr:colOff>63500</xdr:colOff>
      <xdr:row>95</xdr:row>
      <xdr:rowOff>122369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3102"/>
          <a:ext cx="8382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32324</xdr:rowOff>
    </xdr:from>
    <xdr:to>
      <xdr:col>19</xdr:col>
      <xdr:colOff>177800</xdr:colOff>
      <xdr:row>95</xdr:row>
      <xdr:rowOff>122369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48624"/>
          <a:ext cx="889000" cy="26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32324</xdr:rowOff>
    </xdr:from>
    <xdr:to>
      <xdr:col>15</xdr:col>
      <xdr:colOff>50800</xdr:colOff>
      <xdr:row>95</xdr:row>
      <xdr:rowOff>120041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48624"/>
          <a:ext cx="889000" cy="2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120041</xdr:rowOff>
    </xdr:from>
    <xdr:to>
      <xdr:col>10</xdr:col>
      <xdr:colOff>114300</xdr:colOff>
      <xdr:row>96</xdr:row>
      <xdr:rowOff>5882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07791"/>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44552</xdr:rowOff>
    </xdr:from>
    <xdr:to>
      <xdr:col>24</xdr:col>
      <xdr:colOff>114300</xdr:colOff>
      <xdr:row>95</xdr:row>
      <xdr:rowOff>146152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67429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71569</xdr:rowOff>
    </xdr:from>
    <xdr:to>
      <xdr:col>20</xdr:col>
      <xdr:colOff>38100</xdr:colOff>
      <xdr:row>96</xdr:row>
      <xdr:rowOff>1719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18246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3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152974</xdr:rowOff>
    </xdr:from>
    <xdr:to>
      <xdr:col>15</xdr:col>
      <xdr:colOff>101600</xdr:colOff>
      <xdr:row>94</xdr:row>
      <xdr:rowOff>83124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69241</xdr:rowOff>
    </xdr:from>
    <xdr:to>
      <xdr:col>10</xdr:col>
      <xdr:colOff>165100</xdr:colOff>
      <xdr:row>95</xdr:row>
      <xdr:rowOff>170841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126532</xdr:rowOff>
    </xdr:from>
    <xdr:to>
      <xdr:col>6</xdr:col>
      <xdr:colOff>38100</xdr:colOff>
      <xdr:row>96</xdr:row>
      <xdr:rowOff>56682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73209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8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21427</xdr:rowOff>
    </xdr:from>
    <xdr:to>
      <xdr:col>55</xdr:col>
      <xdr:colOff>0</xdr:colOff>
      <xdr:row>35</xdr:row>
      <xdr:rowOff>22241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22177"/>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21427</xdr:rowOff>
    </xdr:from>
    <xdr:to>
      <xdr:col>50</xdr:col>
      <xdr:colOff>114300</xdr:colOff>
      <xdr:row>35</xdr:row>
      <xdr:rowOff>64682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22177"/>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144459</xdr:rowOff>
    </xdr:from>
    <xdr:to>
      <xdr:col>45</xdr:col>
      <xdr:colOff>177800</xdr:colOff>
      <xdr:row>35</xdr:row>
      <xdr:rowOff>64682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30859"/>
          <a:ext cx="889000" cy="4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144459</xdr:rowOff>
    </xdr:from>
    <xdr:to>
      <xdr:col>41</xdr:col>
      <xdr:colOff>50800</xdr:colOff>
      <xdr:row>36</xdr:row>
      <xdr:rowOff>10367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30859"/>
          <a:ext cx="889000" cy="5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142891</xdr:rowOff>
    </xdr:from>
    <xdr:to>
      <xdr:col>55</xdr:col>
      <xdr:colOff>50800</xdr:colOff>
      <xdr:row>35</xdr:row>
      <xdr:rowOff>73041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121318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142077</xdr:rowOff>
    </xdr:from>
    <xdr:to>
      <xdr:col>50</xdr:col>
      <xdr:colOff>165100</xdr:colOff>
      <xdr:row>35</xdr:row>
      <xdr:rowOff>72227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63354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6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13882</xdr:rowOff>
    </xdr:from>
    <xdr:to>
      <xdr:col>46</xdr:col>
      <xdr:colOff>38100</xdr:colOff>
      <xdr:row>35</xdr:row>
      <xdr:rowOff>115482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1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106609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0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93659</xdr:rowOff>
    </xdr:from>
    <xdr:to>
      <xdr:col>41</xdr:col>
      <xdr:colOff>101600</xdr:colOff>
      <xdr:row>33</xdr:row>
      <xdr:rowOff>23809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14936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7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131017</xdr:rowOff>
    </xdr:from>
    <xdr:to>
      <xdr:col>36</xdr:col>
      <xdr:colOff>165100</xdr:colOff>
      <xdr:row>36</xdr:row>
      <xdr:rowOff>61167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77694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0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119591</xdr:rowOff>
    </xdr:from>
    <xdr:to>
      <xdr:col>55</xdr:col>
      <xdr:colOff>0</xdr:colOff>
      <xdr:row>58</xdr:row>
      <xdr:rowOff>64866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92241"/>
          <a:ext cx="838200" cy="1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42999</xdr:rowOff>
    </xdr:from>
    <xdr:to>
      <xdr:col>50</xdr:col>
      <xdr:colOff>114300</xdr:colOff>
      <xdr:row>58</xdr:row>
      <xdr:rowOff>64866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7099"/>
          <a:ext cx="8890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42999</xdr:rowOff>
    </xdr:from>
    <xdr:to>
      <xdr:col>45</xdr:col>
      <xdr:colOff>177800</xdr:colOff>
      <xdr:row>58</xdr:row>
      <xdr:rowOff>69775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7099"/>
          <a:ext cx="88900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69775</xdr:rowOff>
    </xdr:from>
    <xdr:to>
      <xdr:col>41</xdr:col>
      <xdr:colOff>50800</xdr:colOff>
      <xdr:row>58</xdr:row>
      <xdr:rowOff>124390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3875"/>
          <a:ext cx="889000" cy="5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68791</xdr:rowOff>
    </xdr:from>
    <xdr:to>
      <xdr:col>55</xdr:col>
      <xdr:colOff>50800</xdr:colOff>
      <xdr:row>57</xdr:row>
      <xdr:rowOff>170391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91668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14066</xdr:rowOff>
    </xdr:from>
    <xdr:to>
      <xdr:col>50</xdr:col>
      <xdr:colOff>165100</xdr:colOff>
      <xdr:row>58</xdr:row>
      <xdr:rowOff>115666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132193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163649</xdr:rowOff>
    </xdr:from>
    <xdr:to>
      <xdr:col>46</xdr:col>
      <xdr:colOff>38100</xdr:colOff>
      <xdr:row>58</xdr:row>
      <xdr:rowOff>93799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110326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18975</xdr:rowOff>
    </xdr:from>
    <xdr:to>
      <xdr:col>41</xdr:col>
      <xdr:colOff>101600</xdr:colOff>
      <xdr:row>58</xdr:row>
      <xdr:rowOff>120575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111702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5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73590</xdr:rowOff>
    </xdr:from>
    <xdr:to>
      <xdr:col>36</xdr:col>
      <xdr:colOff>165100</xdr:colOff>
      <xdr:row>59</xdr:row>
      <xdr:rowOff>3740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166317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1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54707</xdr:rowOff>
    </xdr:from>
    <xdr:to>
      <xdr:col>55</xdr:col>
      <xdr:colOff>0</xdr:colOff>
      <xdr:row>78</xdr:row>
      <xdr:rowOff>107314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27807"/>
          <a:ext cx="838200" cy="5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107314</xdr:rowOff>
    </xdr:from>
    <xdr:to>
      <xdr:col>50</xdr:col>
      <xdr:colOff>114300</xdr:colOff>
      <xdr:row>78</xdr:row>
      <xdr:rowOff>128395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0414"/>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128395</xdr:rowOff>
    </xdr:from>
    <xdr:to>
      <xdr:col>45</xdr:col>
      <xdr:colOff>177800</xdr:colOff>
      <xdr:row>78</xdr:row>
      <xdr:rowOff>147261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1495"/>
          <a:ext cx="8890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147261</xdr:rowOff>
    </xdr:from>
    <xdr:to>
      <xdr:col>41</xdr:col>
      <xdr:colOff>50800</xdr:colOff>
      <xdr:row>78</xdr:row>
      <xdr:rowOff>163235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20361"/>
          <a:ext cx="889000" cy="1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3907</xdr:rowOff>
    </xdr:from>
    <xdr:to>
      <xdr:col>55</xdr:col>
      <xdr:colOff>50800</xdr:colOff>
      <xdr:row>78</xdr:row>
      <xdr:rowOff>105507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26784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56514</xdr:rowOff>
    </xdr:from>
    <xdr:to>
      <xdr:col>50</xdr:col>
      <xdr:colOff>165100</xdr:colOff>
      <xdr:row>78</xdr:row>
      <xdr:rowOff>158114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0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77595</xdr:rowOff>
    </xdr:from>
    <xdr:to>
      <xdr:col>46</xdr:col>
      <xdr:colOff>38100</xdr:colOff>
      <xdr:row>79</xdr:row>
      <xdr:rowOff>7745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24272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96461</xdr:rowOff>
    </xdr:from>
    <xdr:to>
      <xdr:col>41</xdr:col>
      <xdr:colOff>101600</xdr:colOff>
      <xdr:row>79</xdr:row>
      <xdr:rowOff>26611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43138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4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112435</xdr:rowOff>
    </xdr:from>
    <xdr:to>
      <xdr:col>36</xdr:col>
      <xdr:colOff>165100</xdr:colOff>
      <xdr:row>79</xdr:row>
      <xdr:rowOff>42585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33712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7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8248</xdr:rowOff>
    </xdr:from>
    <xdr:to>
      <xdr:col>55</xdr:col>
      <xdr:colOff>0</xdr:colOff>
      <xdr:row>97</xdr:row>
      <xdr:rowOff>153930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38898"/>
          <a:ext cx="838200" cy="1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70641</xdr:rowOff>
    </xdr:from>
    <xdr:to>
      <xdr:col>50</xdr:col>
      <xdr:colOff>114300</xdr:colOff>
      <xdr:row>97</xdr:row>
      <xdr:rowOff>153930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1291"/>
          <a:ext cx="889000" cy="8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70641</xdr:rowOff>
    </xdr:from>
    <xdr:to>
      <xdr:col>45</xdr:col>
      <xdr:colOff>177800</xdr:colOff>
      <xdr:row>97</xdr:row>
      <xdr:rowOff>92464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1291"/>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92464</xdr:rowOff>
    </xdr:from>
    <xdr:to>
      <xdr:col>41</xdr:col>
      <xdr:colOff>50800</xdr:colOff>
      <xdr:row>98</xdr:row>
      <xdr:rowOff>13021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23114"/>
          <a:ext cx="889000" cy="9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128898</xdr:rowOff>
    </xdr:from>
    <xdr:to>
      <xdr:col>55</xdr:col>
      <xdr:colOff>50800</xdr:colOff>
      <xdr:row>97</xdr:row>
      <xdr:rowOff>59048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151775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103130</xdr:rowOff>
    </xdr:from>
    <xdr:to>
      <xdr:col>50</xdr:col>
      <xdr:colOff>165100</xdr:colOff>
      <xdr:row>98</xdr:row>
      <xdr:rowOff>33280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24407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19841</xdr:rowOff>
    </xdr:from>
    <xdr:to>
      <xdr:col>46</xdr:col>
      <xdr:colOff>38100</xdr:colOff>
      <xdr:row>97</xdr:row>
      <xdr:rowOff>121441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41664</xdr:rowOff>
    </xdr:from>
    <xdr:to>
      <xdr:col>41</xdr:col>
      <xdr:colOff>101600</xdr:colOff>
      <xdr:row>97</xdr:row>
      <xdr:rowOff>143264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159791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133671</xdr:rowOff>
    </xdr:from>
    <xdr:to>
      <xdr:col>36</xdr:col>
      <xdr:colOff>165100</xdr:colOff>
      <xdr:row>98</xdr:row>
      <xdr:rowOff>63821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5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169294</xdr:rowOff>
    </xdr:from>
    <xdr:to>
      <xdr:col>85</xdr:col>
      <xdr:colOff>127000</xdr:colOff>
      <xdr:row>38</xdr:row>
      <xdr:rowOff>87771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2944"/>
          <a:ext cx="838200" cy="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169294</xdr:rowOff>
    </xdr:from>
    <xdr:to>
      <xdr:col>81</xdr:col>
      <xdr:colOff>50800</xdr:colOff>
      <xdr:row>38</xdr:row>
      <xdr:rowOff>105913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12944"/>
          <a:ext cx="889000" cy="10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1543</xdr:rowOff>
    </xdr:from>
    <xdr:to>
      <xdr:col>76</xdr:col>
      <xdr:colOff>114300</xdr:colOff>
      <xdr:row>38</xdr:row>
      <xdr:rowOff>105913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6643"/>
          <a:ext cx="889000" cy="10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xdr:rowOff>
    </xdr:from>
    <xdr:to>
      <xdr:col>71</xdr:col>
      <xdr:colOff>177800</xdr:colOff>
      <xdr:row>38</xdr:row>
      <xdr:rowOff>11840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6643"/>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36971</xdr:rowOff>
    </xdr:from>
    <xdr:to>
      <xdr:col>85</xdr:col>
      <xdr:colOff>177800</xdr:colOff>
      <xdr:row>38</xdr:row>
      <xdr:rowOff>138571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118495</xdr:rowOff>
    </xdr:from>
    <xdr:to>
      <xdr:col>81</xdr:col>
      <xdr:colOff>101600</xdr:colOff>
      <xdr:row>38</xdr:row>
      <xdr:rowOff>48645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65172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55113</xdr:rowOff>
    </xdr:from>
    <xdr:to>
      <xdr:col>76</xdr:col>
      <xdr:colOff>165100</xdr:colOff>
      <xdr:row>38</xdr:row>
      <xdr:rowOff>156713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147840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122193</xdr:rowOff>
    </xdr:from>
    <xdr:to>
      <xdr:col>72</xdr:col>
      <xdr:colOff>38100</xdr:colOff>
      <xdr:row>38</xdr:row>
      <xdr:rowOff>52343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68870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132490</xdr:rowOff>
    </xdr:from>
    <xdr:to>
      <xdr:col>67</xdr:col>
      <xdr:colOff>101600</xdr:colOff>
      <xdr:row>38</xdr:row>
      <xdr:rowOff>62640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79167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166199</xdr:rowOff>
    </xdr:from>
    <xdr:to>
      <xdr:col>85</xdr:col>
      <xdr:colOff>127000</xdr:colOff>
      <xdr:row>77</xdr:row>
      <xdr:rowOff>6759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9639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6759</xdr:rowOff>
    </xdr:from>
    <xdr:to>
      <xdr:col>81</xdr:col>
      <xdr:colOff>50800</xdr:colOff>
      <xdr:row>77</xdr:row>
      <xdr:rowOff>18258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08409"/>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18258</xdr:rowOff>
    </xdr:from>
    <xdr:to>
      <xdr:col>76</xdr:col>
      <xdr:colOff>114300</xdr:colOff>
      <xdr:row>77</xdr:row>
      <xdr:rowOff>43555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9908"/>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43555</xdr:rowOff>
    </xdr:from>
    <xdr:to>
      <xdr:col>71</xdr:col>
      <xdr:colOff>177800</xdr:colOff>
      <xdr:row>77</xdr:row>
      <xdr:rowOff>44100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4520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115399</xdr:rowOff>
    </xdr:from>
    <xdr:to>
      <xdr:col>85</xdr:col>
      <xdr:colOff>177800</xdr:colOff>
      <xdr:row>77</xdr:row>
      <xdr:rowOff>45549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93826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127409</xdr:rowOff>
    </xdr:from>
    <xdr:to>
      <xdr:col>81</xdr:col>
      <xdr:colOff>101600</xdr:colOff>
      <xdr:row>77</xdr:row>
      <xdr:rowOff>57559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48686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138908</xdr:rowOff>
    </xdr:from>
    <xdr:to>
      <xdr:col>76</xdr:col>
      <xdr:colOff>165100</xdr:colOff>
      <xdr:row>77</xdr:row>
      <xdr:rowOff>69058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60185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164205</xdr:rowOff>
    </xdr:from>
    <xdr:to>
      <xdr:col>72</xdr:col>
      <xdr:colOff>38100</xdr:colOff>
      <xdr:row>77</xdr:row>
      <xdr:rowOff>94355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85482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164750</xdr:rowOff>
    </xdr:from>
    <xdr:to>
      <xdr:col>67</xdr:col>
      <xdr:colOff>101600</xdr:colOff>
      <xdr:row>77</xdr:row>
      <xdr:rowOff>94900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86027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161212</xdr:rowOff>
    </xdr:from>
    <xdr:to>
      <xdr:col>85</xdr:col>
      <xdr:colOff>127000</xdr:colOff>
      <xdr:row>99</xdr:row>
      <xdr:rowOff>2130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63312"/>
          <a:ext cx="8382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159319</xdr:rowOff>
    </xdr:from>
    <xdr:to>
      <xdr:col>81</xdr:col>
      <xdr:colOff>50800</xdr:colOff>
      <xdr:row>98</xdr:row>
      <xdr:rowOff>161212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9969"/>
          <a:ext cx="889000" cy="1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159319</xdr:rowOff>
    </xdr:from>
    <xdr:to>
      <xdr:col>76</xdr:col>
      <xdr:colOff>114300</xdr:colOff>
      <xdr:row>99</xdr:row>
      <xdr:rowOff>63347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9969"/>
          <a:ext cx="889000" cy="2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55845</xdr:rowOff>
    </xdr:from>
    <xdr:to>
      <xdr:col>71</xdr:col>
      <xdr:colOff>177800</xdr:colOff>
      <xdr:row>99</xdr:row>
      <xdr:rowOff>63347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9395"/>
          <a:ext cx="8890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122780</xdr:rowOff>
    </xdr:from>
    <xdr:to>
      <xdr:col>85</xdr:col>
      <xdr:colOff>177800</xdr:colOff>
      <xdr:row>99</xdr:row>
      <xdr:rowOff>52930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110412</xdr:rowOff>
    </xdr:from>
    <xdr:to>
      <xdr:col>81</xdr:col>
      <xdr:colOff>101600</xdr:colOff>
      <xdr:row>99</xdr:row>
      <xdr:rowOff>40562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108519</xdr:rowOff>
    </xdr:from>
    <xdr:to>
      <xdr:col>76</xdr:col>
      <xdr:colOff>165100</xdr:colOff>
      <xdr:row>98</xdr:row>
      <xdr:rowOff>38669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55196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12547</xdr:rowOff>
    </xdr:from>
    <xdr:to>
      <xdr:col>72</xdr:col>
      <xdr:colOff>38100</xdr:colOff>
      <xdr:row>99</xdr:row>
      <xdr:rowOff>114147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105274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5045</xdr:rowOff>
    </xdr:from>
    <xdr:to>
      <xdr:col>67</xdr:col>
      <xdr:colOff>101600</xdr:colOff>
      <xdr:row>99</xdr:row>
      <xdr:rowOff>106645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97772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117869</xdr:rowOff>
    </xdr:from>
    <xdr:to>
      <xdr:col>116</xdr:col>
      <xdr:colOff>63500</xdr:colOff>
      <xdr:row>37</xdr:row>
      <xdr:rowOff>129848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61519"/>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106004</xdr:rowOff>
    </xdr:from>
    <xdr:to>
      <xdr:col>111</xdr:col>
      <xdr:colOff>177800</xdr:colOff>
      <xdr:row>37</xdr:row>
      <xdr:rowOff>117869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49654"/>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106004</xdr:rowOff>
    </xdr:from>
    <xdr:to>
      <xdr:col>107</xdr:col>
      <xdr:colOff>50800</xdr:colOff>
      <xdr:row>37</xdr:row>
      <xdr:rowOff>114691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496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114691</xdr:rowOff>
    </xdr:from>
    <xdr:to>
      <xdr:col>102</xdr:col>
      <xdr:colOff>114300</xdr:colOff>
      <xdr:row>37</xdr:row>
      <xdr:rowOff>125664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5834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79048</xdr:rowOff>
    </xdr:from>
    <xdr:to>
      <xdr:col>116</xdr:col>
      <xdr:colOff>114300</xdr:colOff>
      <xdr:row>38</xdr:row>
      <xdr:rowOff>9198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101925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67069</xdr:rowOff>
    </xdr:from>
    <xdr:to>
      <xdr:col>112</xdr:col>
      <xdr:colOff>38100</xdr:colOff>
      <xdr:row>37</xdr:row>
      <xdr:rowOff>168669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8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55204</xdr:rowOff>
    </xdr:from>
    <xdr:to>
      <xdr:col>107</xdr:col>
      <xdr:colOff>101600</xdr:colOff>
      <xdr:row>37</xdr:row>
      <xdr:rowOff>156804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7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63891</xdr:rowOff>
    </xdr:from>
    <xdr:to>
      <xdr:col>102</xdr:col>
      <xdr:colOff>165100</xdr:colOff>
      <xdr:row>37</xdr:row>
      <xdr:rowOff>165491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10568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8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74864</xdr:rowOff>
    </xdr:from>
    <xdr:to>
      <xdr:col>98</xdr:col>
      <xdr:colOff>38100</xdr:colOff>
      <xdr:row>38</xdr:row>
      <xdr:rowOff>5014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21541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157740</xdr:rowOff>
    </xdr:from>
    <xdr:to>
      <xdr:col>116</xdr:col>
      <xdr:colOff>63500</xdr:colOff>
      <xdr:row>58</xdr:row>
      <xdr:rowOff>158579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01840"/>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158579</xdr:rowOff>
    </xdr:from>
    <xdr:to>
      <xdr:col>111</xdr:col>
      <xdr:colOff>177800</xdr:colOff>
      <xdr:row>58</xdr:row>
      <xdr:rowOff>159779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02679"/>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159779</xdr:rowOff>
    </xdr:from>
    <xdr:to>
      <xdr:col>107</xdr:col>
      <xdr:colOff>50800</xdr:colOff>
      <xdr:row>58</xdr:row>
      <xdr:rowOff>160731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0387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160731</xdr:rowOff>
    </xdr:from>
    <xdr:to>
      <xdr:col>102</xdr:col>
      <xdr:colOff>114300</xdr:colOff>
      <xdr:row>58</xdr:row>
      <xdr:rowOff>161798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0483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66317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107779</xdr:rowOff>
    </xdr:from>
    <xdr:to>
      <xdr:col>112</xdr:col>
      <xdr:colOff>38100</xdr:colOff>
      <xdr:row>59</xdr:row>
      <xdr:rowOff>37929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54456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108979</xdr:rowOff>
    </xdr:from>
    <xdr:to>
      <xdr:col>107</xdr:col>
      <xdr:colOff>101600</xdr:colOff>
      <xdr:row>59</xdr:row>
      <xdr:rowOff>39129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30256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109931</xdr:rowOff>
    </xdr:from>
    <xdr:to>
      <xdr:col>102</xdr:col>
      <xdr:colOff>165100</xdr:colOff>
      <xdr:row>59</xdr:row>
      <xdr:rowOff>40081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110998</xdr:rowOff>
    </xdr:from>
    <xdr:to>
      <xdr:col>98</xdr:col>
      <xdr:colOff>38100</xdr:colOff>
      <xdr:row>59</xdr:row>
      <xdr:rowOff>41148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57675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3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38430</xdr:rowOff>
    </xdr:from>
    <xdr:to>
      <xdr:col>116</xdr:col>
      <xdr:colOff>63500</xdr:colOff>
      <xdr:row>77</xdr:row>
      <xdr:rowOff>55510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40080"/>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55510</xdr:rowOff>
    </xdr:from>
    <xdr:to>
      <xdr:col>111</xdr:col>
      <xdr:colOff>177800</xdr:colOff>
      <xdr:row>77</xdr:row>
      <xdr:rowOff>74668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7160"/>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55204</xdr:rowOff>
    </xdr:from>
    <xdr:to>
      <xdr:col>107</xdr:col>
      <xdr:colOff>50800</xdr:colOff>
      <xdr:row>77</xdr:row>
      <xdr:rowOff>74668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5685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10040</xdr:rowOff>
    </xdr:from>
    <xdr:to>
      <xdr:col>102</xdr:col>
      <xdr:colOff>114300</xdr:colOff>
      <xdr:row>77</xdr:row>
      <xdr:rowOff>55204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11690"/>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159080</xdr:rowOff>
    </xdr:from>
    <xdr:to>
      <xdr:col>116</xdr:col>
      <xdr:colOff>114300</xdr:colOff>
      <xdr:row>77</xdr:row>
      <xdr:rowOff>89230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137507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4710</xdr:rowOff>
    </xdr:from>
    <xdr:to>
      <xdr:col>112</xdr:col>
      <xdr:colOff>38100</xdr:colOff>
      <xdr:row>77</xdr:row>
      <xdr:rowOff>106310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97437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23868</xdr:rowOff>
    </xdr:from>
    <xdr:to>
      <xdr:col>107</xdr:col>
      <xdr:colOff>101600</xdr:colOff>
      <xdr:row>77</xdr:row>
      <xdr:rowOff>125468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116595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4404</xdr:rowOff>
    </xdr:from>
    <xdr:to>
      <xdr:col>102</xdr:col>
      <xdr:colOff>165100</xdr:colOff>
      <xdr:row>77</xdr:row>
      <xdr:rowOff>106004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97131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130690</xdr:rowOff>
    </xdr:from>
    <xdr:to>
      <xdr:col>98</xdr:col>
      <xdr:colOff>38100</xdr:colOff>
      <xdr:row>77</xdr:row>
      <xdr:rowOff>60840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51967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a:t>
          </a:r>
          <a:r>
            <a:rPr kumimoji="1" lang="ja-JP" altLang="en-US" sz="1200">
              <a:solidFill>
                <a:schemeClr val="dk1"/>
              </a:solidFill>
              <a:effectLst/>
              <a:latin typeface="+mn-lt"/>
              <a:ea typeface="+mn-ea"/>
              <a:cs typeface="+mn-cs"/>
            </a:rPr>
            <a:t>特に</a:t>
          </a:r>
          <a:r>
            <a:rPr kumimoji="1" lang="ja-JP" altLang="ja-JP" sz="1200">
              <a:solidFill>
                <a:schemeClr val="dk1"/>
              </a:solidFill>
              <a:effectLst/>
              <a:latin typeface="+mn-lt"/>
              <a:ea typeface="+mn-ea"/>
              <a:cs typeface="+mn-cs"/>
            </a:rPr>
            <a:t>高い傾向にあるのが、普通建設事業費新規整備分</a:t>
          </a:r>
          <a:r>
            <a:rPr kumimoji="1" lang="ja-JP" altLang="en-US" sz="1200">
              <a:solidFill>
                <a:schemeClr val="dk1"/>
              </a:solidFill>
              <a:effectLst/>
              <a:latin typeface="+mn-lt"/>
              <a:ea typeface="+mn-ea"/>
              <a:cs typeface="+mn-cs"/>
            </a:rPr>
            <a:t>及び扶助費</a:t>
          </a:r>
          <a:r>
            <a:rPr kumimoji="1" lang="ja-JP" altLang="ja-JP" sz="1200">
              <a:solidFill>
                <a:schemeClr val="dk1"/>
              </a:solidFill>
              <a:effectLst/>
              <a:latin typeface="+mn-lt"/>
              <a:ea typeface="+mn-ea"/>
              <a:cs typeface="+mn-cs"/>
            </a:rPr>
            <a:t>である。</a:t>
          </a:r>
          <a:endParaRPr lang="ja-JP" altLang="ja-JP" sz="16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普通建設事業費新規整備分については、新学校給食センターの建設</a:t>
          </a:r>
          <a:r>
            <a:rPr kumimoji="1" lang="ja-JP" altLang="en-US" sz="1200">
              <a:solidFill>
                <a:schemeClr val="dk1"/>
              </a:solidFill>
              <a:effectLst/>
              <a:latin typeface="+mn-lt"/>
              <a:ea typeface="+mn-ea"/>
              <a:cs typeface="+mn-cs"/>
            </a:rPr>
            <a:t>工事完了に伴うものが</a:t>
          </a:r>
          <a:r>
            <a:rPr kumimoji="1" lang="ja-JP" altLang="ja-JP" sz="1200">
              <a:solidFill>
                <a:schemeClr val="dk1"/>
              </a:solidFill>
              <a:effectLst/>
              <a:latin typeface="+mn-lt"/>
              <a:ea typeface="+mn-ea"/>
              <a:cs typeface="+mn-cs"/>
            </a:rPr>
            <a:t>主な要因となっている。</a:t>
          </a:r>
          <a:endParaRPr lang="ja-JP" altLang="ja-JP" sz="1600">
            <a:effectLst/>
          </a:endParaRPr>
        </a:p>
        <a:p>
          <a:r>
            <a:rPr kumimoji="1" lang="ja-JP" altLang="en-US" sz="1200">
              <a:solidFill>
                <a:schemeClr val="dk1"/>
              </a:solidFill>
              <a:effectLst/>
              <a:latin typeface="+mn-lt"/>
              <a:ea typeface="+mn-ea"/>
              <a:cs typeface="+mn-cs"/>
            </a:rPr>
            <a:t>　扶助費については、こども園等への施設運営委託分が主な要因となっている。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a:t>
          </a:r>
          <a:r>
            <a:rPr kumimoji="1" lang="ja-JP" altLang="en-US" sz="1200">
              <a:solidFill>
                <a:schemeClr val="dk1"/>
              </a:solidFill>
              <a:effectLst/>
              <a:latin typeface="+mn-lt"/>
              <a:ea typeface="+mn-ea"/>
              <a:cs typeface="+mn-cs"/>
            </a:rPr>
            <a:t>災害復旧事業費</a:t>
          </a:r>
          <a:r>
            <a:rPr kumimoji="1" lang="ja-JP" altLang="ja-JP" sz="1200">
              <a:solidFill>
                <a:schemeClr val="dk1"/>
              </a:solidFill>
              <a:effectLst/>
              <a:latin typeface="+mn-lt"/>
              <a:ea typeface="+mn-ea"/>
              <a:cs typeface="+mn-cs"/>
            </a:rPr>
            <a:t>については大幅な減少となっているが、これは、令和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月豪雨災害による河川及び道路等の復旧経費</a:t>
          </a:r>
          <a:r>
            <a:rPr kumimoji="1" lang="ja-JP" altLang="en-US" sz="1200">
              <a:solidFill>
                <a:schemeClr val="dk1"/>
              </a:solidFill>
              <a:effectLst/>
              <a:latin typeface="+mn-lt"/>
              <a:ea typeface="+mn-ea"/>
              <a:cs typeface="+mn-cs"/>
            </a:rPr>
            <a:t>により、令和</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年度支出額が増加していたことが要因である。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5,569
5,497
60.32
5,368,518
5,218,998
136,216
2,912,791
3,703,811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68453</xdr:rowOff>
    </xdr:from>
    <xdr:to>
      <xdr:col>24</xdr:col>
      <xdr:colOff>63500</xdr:colOff>
      <xdr:row>32</xdr:row>
      <xdr:rowOff>89027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5485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68453</xdr:rowOff>
    </xdr:from>
    <xdr:to>
      <xdr:col>19</xdr:col>
      <xdr:colOff>177800</xdr:colOff>
      <xdr:row>32</xdr:row>
      <xdr:rowOff>162179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485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162179</xdr:rowOff>
    </xdr:from>
    <xdr:to>
      <xdr:col>15</xdr:col>
      <xdr:colOff>50800</xdr:colOff>
      <xdr:row>33</xdr:row>
      <xdr:rowOff>33655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8579"/>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33655</xdr:rowOff>
    </xdr:from>
    <xdr:to>
      <xdr:col>10</xdr:col>
      <xdr:colOff>114300</xdr:colOff>
      <xdr:row>33</xdr:row>
      <xdr:rowOff>135255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91505"/>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38227</xdr:rowOff>
    </xdr:from>
    <xdr:to>
      <xdr:col>24</xdr:col>
      <xdr:colOff>114300</xdr:colOff>
      <xdr:row>32</xdr:row>
      <xdr:rowOff>139827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61104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17653</xdr:rowOff>
    </xdr:from>
    <xdr:to>
      <xdr:col>20</xdr:col>
      <xdr:colOff>38100</xdr:colOff>
      <xdr:row>32</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135780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111379</xdr:rowOff>
    </xdr:from>
    <xdr:to>
      <xdr:col>15</xdr:col>
      <xdr:colOff>101600</xdr:colOff>
      <xdr:row>33</xdr:row>
      <xdr:rowOff>41529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58056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154305</xdr:rowOff>
    </xdr:from>
    <xdr:to>
      <xdr:col>10</xdr:col>
      <xdr:colOff>165100</xdr:colOff>
      <xdr:row>33</xdr:row>
      <xdr:rowOff>84455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100982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1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84455</xdr:rowOff>
    </xdr:from>
    <xdr:to>
      <xdr:col>6</xdr:col>
      <xdr:colOff>38100</xdr:colOff>
      <xdr:row>34</xdr:row>
      <xdr:rowOff>14605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31132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68166</xdr:rowOff>
    </xdr:from>
    <xdr:to>
      <xdr:col>24</xdr:col>
      <xdr:colOff>63500</xdr:colOff>
      <xdr:row>58</xdr:row>
      <xdr:rowOff>70298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2266"/>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17166</xdr:rowOff>
    </xdr:from>
    <xdr:to>
      <xdr:col>19</xdr:col>
      <xdr:colOff>177800</xdr:colOff>
      <xdr:row>58</xdr:row>
      <xdr:rowOff>70298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1266"/>
          <a:ext cx="8890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17166</xdr:rowOff>
    </xdr:from>
    <xdr:to>
      <xdr:col>15</xdr:col>
      <xdr:colOff>50800</xdr:colOff>
      <xdr:row>58</xdr:row>
      <xdr:rowOff>37391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1266"/>
          <a:ext cx="8890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37391</xdr:rowOff>
    </xdr:from>
    <xdr:to>
      <xdr:col>10</xdr:col>
      <xdr:colOff>114300</xdr:colOff>
      <xdr:row>58</xdr:row>
      <xdr:rowOff>84971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1491"/>
          <a:ext cx="889000" cy="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17366</xdr:rowOff>
    </xdr:from>
    <xdr:to>
      <xdr:col>24</xdr:col>
      <xdr:colOff>114300</xdr:colOff>
      <xdr:row>58</xdr:row>
      <xdr:rowOff>118966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19498</xdr:rowOff>
    </xdr:from>
    <xdr:to>
      <xdr:col>20</xdr:col>
      <xdr:colOff>38100</xdr:colOff>
      <xdr:row>58</xdr:row>
      <xdr:rowOff>121098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112225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137816</xdr:rowOff>
    </xdr:from>
    <xdr:to>
      <xdr:col>15</xdr:col>
      <xdr:colOff>101600</xdr:colOff>
      <xdr:row>58</xdr:row>
      <xdr:rowOff>67966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84493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158041</xdr:rowOff>
    </xdr:from>
    <xdr:to>
      <xdr:col>10</xdr:col>
      <xdr:colOff>165100</xdr:colOff>
      <xdr:row>58</xdr:row>
      <xdr:rowOff>88191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79318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34171</xdr:rowOff>
    </xdr:from>
    <xdr:to>
      <xdr:col>6</xdr:col>
      <xdr:colOff>38100</xdr:colOff>
      <xdr:row>58</xdr:row>
      <xdr:rowOff>135771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126898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48500</xdr:rowOff>
    </xdr:from>
    <xdr:to>
      <xdr:col>24</xdr:col>
      <xdr:colOff>63500</xdr:colOff>
      <xdr:row>75</xdr:row>
      <xdr:rowOff>65702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07250"/>
          <a:ext cx="8382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21468</xdr:rowOff>
    </xdr:from>
    <xdr:to>
      <xdr:col>19</xdr:col>
      <xdr:colOff>177800</xdr:colOff>
      <xdr:row>75</xdr:row>
      <xdr:rowOff>48500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80218"/>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21468</xdr:rowOff>
    </xdr:from>
    <xdr:to>
      <xdr:col>15</xdr:col>
      <xdr:colOff>50800</xdr:colOff>
      <xdr:row>75</xdr:row>
      <xdr:rowOff>128950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80218"/>
          <a:ext cx="889000" cy="10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128950</xdr:rowOff>
    </xdr:from>
    <xdr:to>
      <xdr:col>10</xdr:col>
      <xdr:colOff>114300</xdr:colOff>
      <xdr:row>76</xdr:row>
      <xdr:rowOff>31686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87700"/>
          <a:ext cx="8890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14902</xdr:rowOff>
    </xdr:from>
    <xdr:to>
      <xdr:col>24</xdr:col>
      <xdr:colOff>114300</xdr:colOff>
      <xdr:row>75</xdr:row>
      <xdr:rowOff>116502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164779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5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169150</xdr:rowOff>
    </xdr:from>
    <xdr:to>
      <xdr:col>20</xdr:col>
      <xdr:colOff>38100</xdr:colOff>
      <xdr:row>75</xdr:row>
      <xdr:rowOff>99300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115827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3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142118</xdr:rowOff>
    </xdr:from>
    <xdr:to>
      <xdr:col>15</xdr:col>
      <xdr:colOff>101600</xdr:colOff>
      <xdr:row>75</xdr:row>
      <xdr:rowOff>72268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88795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78150</xdr:rowOff>
    </xdr:from>
    <xdr:to>
      <xdr:col>10</xdr:col>
      <xdr:colOff>165100</xdr:colOff>
      <xdr:row>76</xdr:row>
      <xdr:rowOff>8300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1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152336</xdr:rowOff>
    </xdr:from>
    <xdr:to>
      <xdr:col>6</xdr:col>
      <xdr:colOff>38100</xdr:colOff>
      <xdr:row>76</xdr:row>
      <xdr:rowOff>82486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73613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0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22930</xdr:rowOff>
    </xdr:from>
    <xdr:to>
      <xdr:col>24</xdr:col>
      <xdr:colOff>63500</xdr:colOff>
      <xdr:row>96</xdr:row>
      <xdr:rowOff>30894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82130"/>
          <a:ext cx="8382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28662</xdr:rowOff>
    </xdr:from>
    <xdr:to>
      <xdr:col>19</xdr:col>
      <xdr:colOff>177800</xdr:colOff>
      <xdr:row>96</xdr:row>
      <xdr:rowOff>30894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87862"/>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9688</xdr:rowOff>
    </xdr:from>
    <xdr:to>
      <xdr:col>15</xdr:col>
      <xdr:colOff>50800</xdr:colOff>
      <xdr:row>96</xdr:row>
      <xdr:rowOff>28662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468888"/>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9688</xdr:rowOff>
    </xdr:from>
    <xdr:to>
      <xdr:col>10</xdr:col>
      <xdr:colOff>114300</xdr:colOff>
      <xdr:row>96</xdr:row>
      <xdr:rowOff>88867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468888"/>
          <a:ext cx="889000" cy="7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143580</xdr:rowOff>
    </xdr:from>
    <xdr:to>
      <xdr:col>24</xdr:col>
      <xdr:colOff>114300</xdr:colOff>
      <xdr:row>96</xdr:row>
      <xdr:rowOff>73730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122007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151544</xdr:rowOff>
    </xdr:from>
    <xdr:to>
      <xdr:col>20</xdr:col>
      <xdr:colOff>38100</xdr:colOff>
      <xdr:row>96</xdr:row>
      <xdr:rowOff>81694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72821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149312</xdr:rowOff>
    </xdr:from>
    <xdr:to>
      <xdr:col>15</xdr:col>
      <xdr:colOff>101600</xdr:colOff>
      <xdr:row>96</xdr:row>
      <xdr:rowOff>79462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70589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2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130338</xdr:rowOff>
    </xdr:from>
    <xdr:to>
      <xdr:col>10</xdr:col>
      <xdr:colOff>165100</xdr:colOff>
      <xdr:row>96</xdr:row>
      <xdr:rowOff>60488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77015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38067</xdr:rowOff>
    </xdr:from>
    <xdr:to>
      <xdr:col>6</xdr:col>
      <xdr:colOff>38100</xdr:colOff>
      <xdr:row>96</xdr:row>
      <xdr:rowOff>139667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130794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8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54752</xdr:rowOff>
    </xdr:from>
    <xdr:to>
      <xdr:col>55</xdr:col>
      <xdr:colOff>0</xdr:colOff>
      <xdr:row>57</xdr:row>
      <xdr:rowOff>139837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27402"/>
          <a:ext cx="8382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72728</xdr:rowOff>
    </xdr:from>
    <xdr:to>
      <xdr:col>50</xdr:col>
      <xdr:colOff>114300</xdr:colOff>
      <xdr:row>57</xdr:row>
      <xdr:rowOff>139837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45378"/>
          <a:ext cx="889000" cy="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72728</xdr:rowOff>
    </xdr:from>
    <xdr:to>
      <xdr:col>45</xdr:col>
      <xdr:colOff>177800</xdr:colOff>
      <xdr:row>57</xdr:row>
      <xdr:rowOff>117587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45378"/>
          <a:ext cx="889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117587</xdr:rowOff>
    </xdr:from>
    <xdr:to>
      <xdr:col>41</xdr:col>
      <xdr:colOff>50800</xdr:colOff>
      <xdr:row>57</xdr:row>
      <xdr:rowOff>122669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90237"/>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3952</xdr:rowOff>
    </xdr:from>
    <xdr:to>
      <xdr:col>55</xdr:col>
      <xdr:colOff>50800</xdr:colOff>
      <xdr:row>57</xdr:row>
      <xdr:rowOff>105552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153829</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89037</xdr:rowOff>
    </xdr:from>
    <xdr:to>
      <xdr:col>50</xdr:col>
      <xdr:colOff>165100</xdr:colOff>
      <xdr:row>58</xdr:row>
      <xdr:rowOff>19187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21928</xdr:rowOff>
    </xdr:from>
    <xdr:to>
      <xdr:col>46</xdr:col>
      <xdr:colOff>38100</xdr:colOff>
      <xdr:row>57</xdr:row>
      <xdr:rowOff>123528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114655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66787</xdr:rowOff>
    </xdr:from>
    <xdr:to>
      <xdr:col>41</xdr:col>
      <xdr:colOff>101600</xdr:colOff>
      <xdr:row>57</xdr:row>
      <xdr:rowOff>168387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159514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71869</xdr:rowOff>
    </xdr:from>
    <xdr:to>
      <xdr:col>36</xdr:col>
      <xdr:colOff>165100</xdr:colOff>
      <xdr:row>58</xdr:row>
      <xdr:rowOff>2019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102631</xdr:rowOff>
    </xdr:from>
    <xdr:to>
      <xdr:col>55</xdr:col>
      <xdr:colOff>0</xdr:colOff>
      <xdr:row>76</xdr:row>
      <xdr:rowOff>107102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132831"/>
          <a:ext cx="8382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102631</xdr:rowOff>
    </xdr:from>
    <xdr:to>
      <xdr:col>50</xdr:col>
      <xdr:colOff>114300</xdr:colOff>
      <xdr:row>77</xdr:row>
      <xdr:rowOff>20627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132831"/>
          <a:ext cx="889000" cy="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20627</xdr:rowOff>
    </xdr:from>
    <xdr:to>
      <xdr:col>45</xdr:col>
      <xdr:colOff>177800</xdr:colOff>
      <xdr:row>77</xdr:row>
      <xdr:rowOff>105319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222277"/>
          <a:ext cx="889000" cy="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105319</xdr:rowOff>
    </xdr:from>
    <xdr:to>
      <xdr:col>41</xdr:col>
      <xdr:colOff>50800</xdr:colOff>
      <xdr:row>77</xdr:row>
      <xdr:rowOff>145881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06969"/>
          <a:ext cx="889000" cy="4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56302</xdr:rowOff>
    </xdr:from>
    <xdr:to>
      <xdr:col>55</xdr:col>
      <xdr:colOff>50800</xdr:colOff>
      <xdr:row>76</xdr:row>
      <xdr:rowOff>157902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0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79179</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93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51831</xdr:rowOff>
    </xdr:from>
    <xdr:to>
      <xdr:col>50</xdr:col>
      <xdr:colOff>165100</xdr:colOff>
      <xdr:row>76</xdr:row>
      <xdr:rowOff>153431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0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141277</xdr:rowOff>
    </xdr:from>
    <xdr:to>
      <xdr:col>46</xdr:col>
      <xdr:colOff>38100</xdr:colOff>
      <xdr:row>77</xdr:row>
      <xdr:rowOff>71427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7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62554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54519</xdr:rowOff>
    </xdr:from>
    <xdr:to>
      <xdr:col>41</xdr:col>
      <xdr:colOff>101600</xdr:colOff>
      <xdr:row>77</xdr:row>
      <xdr:rowOff>156119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147246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95081</xdr:rowOff>
    </xdr:from>
    <xdr:to>
      <xdr:col>36</xdr:col>
      <xdr:colOff>165100</xdr:colOff>
      <xdr:row>78</xdr:row>
      <xdr:rowOff>25231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8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122087</xdr:rowOff>
    </xdr:from>
    <xdr:to>
      <xdr:col>55</xdr:col>
      <xdr:colOff>0</xdr:colOff>
      <xdr:row>97</xdr:row>
      <xdr:rowOff>140801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52737"/>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80155</xdr:rowOff>
    </xdr:from>
    <xdr:to>
      <xdr:col>50</xdr:col>
      <xdr:colOff>114300</xdr:colOff>
      <xdr:row>97</xdr:row>
      <xdr:rowOff>140801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10805"/>
          <a:ext cx="889000" cy="6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80155</xdr:rowOff>
    </xdr:from>
    <xdr:to>
      <xdr:col>45</xdr:col>
      <xdr:colOff>177800</xdr:colOff>
      <xdr:row>97</xdr:row>
      <xdr:rowOff>90041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10805"/>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90041</xdr:rowOff>
    </xdr:from>
    <xdr:to>
      <xdr:col>41</xdr:col>
      <xdr:colOff>50800</xdr:colOff>
      <xdr:row>97</xdr:row>
      <xdr:rowOff>146185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20691"/>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71287</xdr:rowOff>
    </xdr:from>
    <xdr:to>
      <xdr:col>55</xdr:col>
      <xdr:colOff>50800</xdr:colOff>
      <xdr:row>98</xdr:row>
      <xdr:rowOff>1437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94164</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5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90001</xdr:rowOff>
    </xdr:from>
    <xdr:to>
      <xdr:col>50</xdr:col>
      <xdr:colOff>165100</xdr:colOff>
      <xdr:row>98</xdr:row>
      <xdr:rowOff>20151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36678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9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29355</xdr:rowOff>
    </xdr:from>
    <xdr:to>
      <xdr:col>46</xdr:col>
      <xdr:colOff>38100</xdr:colOff>
      <xdr:row>97</xdr:row>
      <xdr:rowOff>130955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147482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39241</xdr:rowOff>
    </xdr:from>
    <xdr:to>
      <xdr:col>41</xdr:col>
      <xdr:colOff>101600</xdr:colOff>
      <xdr:row>97</xdr:row>
      <xdr:rowOff>140841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157368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4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95385</xdr:rowOff>
    </xdr:from>
    <xdr:to>
      <xdr:col>36</xdr:col>
      <xdr:colOff>165100</xdr:colOff>
      <xdr:row>98</xdr:row>
      <xdr:rowOff>25535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42062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0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33352</xdr:rowOff>
    </xdr:from>
    <xdr:to>
      <xdr:col>85</xdr:col>
      <xdr:colOff>127000</xdr:colOff>
      <xdr:row>38</xdr:row>
      <xdr:rowOff>71757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4845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33352</xdr:rowOff>
    </xdr:from>
    <xdr:to>
      <xdr:col>81</xdr:col>
      <xdr:colOff>50800</xdr:colOff>
      <xdr:row>38</xdr:row>
      <xdr:rowOff>93049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48452"/>
          <a:ext cx="8890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93049</xdr:rowOff>
    </xdr:from>
    <xdr:to>
      <xdr:col>76</xdr:col>
      <xdr:colOff>114300</xdr:colOff>
      <xdr:row>38</xdr:row>
      <xdr:rowOff>138133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08149"/>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138133</xdr:rowOff>
    </xdr:from>
    <xdr:to>
      <xdr:col>71</xdr:col>
      <xdr:colOff>177800</xdr:colOff>
      <xdr:row>39</xdr:row>
      <xdr:rowOff>10100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53233"/>
          <a:ext cx="889000" cy="4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20957</xdr:rowOff>
    </xdr:from>
    <xdr:to>
      <xdr:col>85</xdr:col>
      <xdr:colOff>177800</xdr:colOff>
      <xdr:row>38</xdr:row>
      <xdr:rowOff>122557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170834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1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154002</xdr:rowOff>
    </xdr:from>
    <xdr:to>
      <xdr:col>81</xdr:col>
      <xdr:colOff>101600</xdr:colOff>
      <xdr:row>38</xdr:row>
      <xdr:rowOff>84151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97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75279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42249</xdr:rowOff>
    </xdr:from>
    <xdr:to>
      <xdr:col>76</xdr:col>
      <xdr:colOff>165100</xdr:colOff>
      <xdr:row>38</xdr:row>
      <xdr:rowOff>143849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134976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87333</xdr:rowOff>
    </xdr:from>
    <xdr:to>
      <xdr:col>72</xdr:col>
      <xdr:colOff>38100</xdr:colOff>
      <xdr:row>39</xdr:row>
      <xdr:rowOff>17483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130750</xdr:rowOff>
    </xdr:from>
    <xdr:to>
      <xdr:col>67</xdr:col>
      <xdr:colOff>101600</xdr:colOff>
      <xdr:row>39</xdr:row>
      <xdr:rowOff>60900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52027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39648</xdr:rowOff>
    </xdr:from>
    <xdr:to>
      <xdr:col>85</xdr:col>
      <xdr:colOff>127000</xdr:colOff>
      <xdr:row>57</xdr:row>
      <xdr:rowOff>58338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40848"/>
          <a:ext cx="8382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58338</xdr:rowOff>
    </xdr:from>
    <xdr:to>
      <xdr:col>81</xdr:col>
      <xdr:colOff>50800</xdr:colOff>
      <xdr:row>58</xdr:row>
      <xdr:rowOff>44795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30988"/>
          <a:ext cx="889000" cy="15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151985</xdr:rowOff>
    </xdr:from>
    <xdr:to>
      <xdr:col>76</xdr:col>
      <xdr:colOff>114300</xdr:colOff>
      <xdr:row>58</xdr:row>
      <xdr:rowOff>44795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24635"/>
          <a:ext cx="889000" cy="6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151985</xdr:rowOff>
    </xdr:from>
    <xdr:to>
      <xdr:col>71</xdr:col>
      <xdr:colOff>177800</xdr:colOff>
      <xdr:row>58</xdr:row>
      <xdr:rowOff>27643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4635"/>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160298</xdr:rowOff>
    </xdr:from>
    <xdr:to>
      <xdr:col>85</xdr:col>
      <xdr:colOff>177800</xdr:colOff>
      <xdr:row>56</xdr:row>
      <xdr:rowOff>90448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11725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4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7538</xdr:rowOff>
    </xdr:from>
    <xdr:to>
      <xdr:col>81</xdr:col>
      <xdr:colOff>101600</xdr:colOff>
      <xdr:row>57</xdr:row>
      <xdr:rowOff>109138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125665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5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165445</xdr:rowOff>
    </xdr:from>
    <xdr:to>
      <xdr:col>76</xdr:col>
      <xdr:colOff>165100</xdr:colOff>
      <xdr:row>58</xdr:row>
      <xdr:rowOff>95595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86722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101185</xdr:rowOff>
    </xdr:from>
    <xdr:to>
      <xdr:col>72</xdr:col>
      <xdr:colOff>38100</xdr:colOff>
      <xdr:row>58</xdr:row>
      <xdr:rowOff>31335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47862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148293</xdr:rowOff>
    </xdr:from>
    <xdr:to>
      <xdr:col>67</xdr:col>
      <xdr:colOff>101600</xdr:colOff>
      <xdr:row>58</xdr:row>
      <xdr:rowOff>78443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94970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169295</xdr:rowOff>
    </xdr:from>
    <xdr:to>
      <xdr:col>85</xdr:col>
      <xdr:colOff>127000</xdr:colOff>
      <xdr:row>78</xdr:row>
      <xdr:rowOff>87771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0945"/>
          <a:ext cx="838200" cy="8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169295</xdr:rowOff>
    </xdr:from>
    <xdr:to>
      <xdr:col>81</xdr:col>
      <xdr:colOff>50800</xdr:colOff>
      <xdr:row>78</xdr:row>
      <xdr:rowOff>105913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70945"/>
          <a:ext cx="889000" cy="10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1543</xdr:rowOff>
    </xdr:from>
    <xdr:to>
      <xdr:col>76</xdr:col>
      <xdr:colOff>114300</xdr:colOff>
      <xdr:row>78</xdr:row>
      <xdr:rowOff>105913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74643"/>
          <a:ext cx="889000" cy="10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xdr:rowOff>
    </xdr:from>
    <xdr:to>
      <xdr:col>71</xdr:col>
      <xdr:colOff>177800</xdr:colOff>
      <xdr:row>78</xdr:row>
      <xdr:rowOff>11840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4643"/>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36971</xdr:rowOff>
    </xdr:from>
    <xdr:to>
      <xdr:col>85</xdr:col>
      <xdr:colOff>177800</xdr:colOff>
      <xdr:row>78</xdr:row>
      <xdr:rowOff>138571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168446</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118495</xdr:rowOff>
    </xdr:from>
    <xdr:to>
      <xdr:col>81</xdr:col>
      <xdr:colOff>101600</xdr:colOff>
      <xdr:row>78</xdr:row>
      <xdr:rowOff>48645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65172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9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55113</xdr:rowOff>
    </xdr:from>
    <xdr:to>
      <xdr:col>76</xdr:col>
      <xdr:colOff>165100</xdr:colOff>
      <xdr:row>78</xdr:row>
      <xdr:rowOff>156713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147840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2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122193</xdr:rowOff>
    </xdr:from>
    <xdr:to>
      <xdr:col>72</xdr:col>
      <xdr:colOff>38100</xdr:colOff>
      <xdr:row>78</xdr:row>
      <xdr:rowOff>52343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68870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132490</xdr:rowOff>
    </xdr:from>
    <xdr:to>
      <xdr:col>67</xdr:col>
      <xdr:colOff>101600</xdr:colOff>
      <xdr:row>78</xdr:row>
      <xdr:rowOff>62640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79167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166199</xdr:rowOff>
    </xdr:from>
    <xdr:to>
      <xdr:col>85</xdr:col>
      <xdr:colOff>127000</xdr:colOff>
      <xdr:row>97</xdr:row>
      <xdr:rowOff>6759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2539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6759</xdr:rowOff>
    </xdr:from>
    <xdr:to>
      <xdr:col>81</xdr:col>
      <xdr:colOff>50800</xdr:colOff>
      <xdr:row>97</xdr:row>
      <xdr:rowOff>18258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37409"/>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18258</xdr:rowOff>
    </xdr:from>
    <xdr:to>
      <xdr:col>76</xdr:col>
      <xdr:colOff>114300</xdr:colOff>
      <xdr:row>97</xdr:row>
      <xdr:rowOff>43555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48908"/>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43555</xdr:rowOff>
    </xdr:from>
    <xdr:to>
      <xdr:col>71</xdr:col>
      <xdr:colOff>177800</xdr:colOff>
      <xdr:row>97</xdr:row>
      <xdr:rowOff>44100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7420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115399</xdr:rowOff>
    </xdr:from>
    <xdr:to>
      <xdr:col>85</xdr:col>
      <xdr:colOff>177800</xdr:colOff>
      <xdr:row>97</xdr:row>
      <xdr:rowOff>45549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93826</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127409</xdr:rowOff>
    </xdr:from>
    <xdr:to>
      <xdr:col>81</xdr:col>
      <xdr:colOff>101600</xdr:colOff>
      <xdr:row>97</xdr:row>
      <xdr:rowOff>57559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48686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7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138908</xdr:rowOff>
    </xdr:from>
    <xdr:to>
      <xdr:col>76</xdr:col>
      <xdr:colOff>165100</xdr:colOff>
      <xdr:row>97</xdr:row>
      <xdr:rowOff>69058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60185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164205</xdr:rowOff>
    </xdr:from>
    <xdr:to>
      <xdr:col>72</xdr:col>
      <xdr:colOff>38100</xdr:colOff>
      <xdr:row>97</xdr:row>
      <xdr:rowOff>94355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85482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164750</xdr:rowOff>
    </xdr:from>
    <xdr:to>
      <xdr:col>67</xdr:col>
      <xdr:colOff>101600</xdr:colOff>
      <xdr:row>97</xdr:row>
      <xdr:rowOff>94900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63691</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5892991"/>
          <a:ext cx="889000" cy="83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63691</xdr:rowOff>
    </xdr:from>
    <xdr:to>
      <xdr:col>107</xdr:col>
      <xdr:colOff>50800</xdr:colOff>
      <xdr:row>39</xdr:row>
      <xdr:rowOff>28486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545300" y="5892991"/>
          <a:ext cx="889000" cy="8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63822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75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5245</xdr:rowOff>
    </xdr:from>
    <xdr:to>
      <xdr:col>102</xdr:col>
      <xdr:colOff>114300</xdr:colOff>
      <xdr:row>39</xdr:row>
      <xdr:rowOff>28486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9179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78109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12891</xdr:rowOff>
    </xdr:from>
    <xdr:to>
      <xdr:col>107</xdr:col>
      <xdr:colOff>101600</xdr:colOff>
      <xdr:row>34</xdr:row>
      <xdr:rowOff>114491</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58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131018</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67111" y="561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149136</xdr:rowOff>
    </xdr:from>
    <xdr:to>
      <xdr:col>102</xdr:col>
      <xdr:colOff>165100</xdr:colOff>
      <xdr:row>39</xdr:row>
      <xdr:rowOff>79286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95813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3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125895</xdr:rowOff>
    </xdr:from>
    <xdr:to>
      <xdr:col>98</xdr:col>
      <xdr:colOff>38100</xdr:colOff>
      <xdr:row>39</xdr:row>
      <xdr:rowOff>56045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72572</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41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衛生費、</a:t>
          </a:r>
          <a:r>
            <a:rPr kumimoji="1" lang="ja-JP" altLang="en-US" sz="1200">
              <a:solidFill>
                <a:schemeClr val="dk1"/>
              </a:solidFill>
              <a:effectLst/>
              <a:latin typeface="+mn-lt"/>
              <a:ea typeface="+mn-ea"/>
              <a:cs typeface="+mn-cs"/>
            </a:rPr>
            <a:t>農林水産業費、消防費、災害復旧費、公債費</a:t>
          </a:r>
          <a:r>
            <a:rPr kumimoji="1" lang="ja-JP" altLang="ja-JP" sz="1200">
              <a:solidFill>
                <a:schemeClr val="dk1"/>
              </a:solidFill>
              <a:effectLst/>
              <a:latin typeface="+mn-lt"/>
              <a:ea typeface="+mn-ea"/>
              <a:cs typeface="+mn-cs"/>
            </a:rPr>
            <a:t>では類似団体平均値を下回っているが、その他の項目では類似団体平均値を上回っている状況にある。特に大きく上回っているのは</a:t>
          </a:r>
          <a:r>
            <a:rPr kumimoji="1" lang="ja-JP" altLang="en-US" sz="1200">
              <a:solidFill>
                <a:schemeClr val="dk1"/>
              </a:solidFill>
              <a:effectLst/>
              <a:latin typeface="+mn-lt"/>
              <a:ea typeface="+mn-ea"/>
              <a:cs typeface="+mn-cs"/>
            </a:rPr>
            <a:t>教育費</a:t>
          </a:r>
          <a:r>
            <a:rPr kumimoji="1" lang="ja-JP" altLang="ja-JP" sz="1200">
              <a:solidFill>
                <a:schemeClr val="dk1"/>
              </a:solidFill>
              <a:effectLst/>
              <a:latin typeface="+mn-lt"/>
              <a:ea typeface="+mn-ea"/>
              <a:cs typeface="+mn-cs"/>
            </a:rPr>
            <a:t>で、新学校給食センターの建設工事完了に伴うものが要因のひとつである。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財政調整基金</a:t>
          </a:r>
          <a:r>
            <a:rPr kumimoji="1" lang="ja-JP" altLang="ja-JP" sz="1400">
              <a:solidFill>
                <a:schemeClr val="dk1"/>
              </a:solidFill>
              <a:effectLst/>
              <a:latin typeface="+mn-lt"/>
              <a:ea typeface="+mn-ea"/>
              <a:cs typeface="+mn-cs"/>
            </a:rPr>
            <a:t>残高比率、実質収支ともに健全エリアの範囲内となっており、今後も事務事業の見直し、老朽化した公共施設等の統廃合など歳出の合理化等の行財政改革を推進し、健全な行財政運営に努める。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全会計が黒字を達成しており、健全な財政運営を行っているところである。引き続き全会計において財政の健全化に取り組んでいくこととする。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3_&#24066;&#30010;&#26449;&#35506;/01_&#35506;&#20849;&#26377;/50&#36001;&#21209;/00&#36001;&#21209;&#29677;&#20849;&#36890;/28_&#20844;&#20250;&#35336;/R7/20250820_&#12304;&#32207;&#21209;&#30465;&#36001;&#21209;&#35519;&#26619;&#35506;&#12305;&#20196;&#21644;&#65301;&#24180;&#24230;&#36001;&#25919;&#29366;&#27841;&#36039;&#26009;&#38598;&#12398;&#20316;&#25104;&#12395;&#12388;&#12356;&#12390;&#65288;2&#22238;&#30446;&#12539;&#22320;&#26041;&#20844;&#20250;&#35336;&#38306;&#20418;&#65289;/02_&#24066;&#30010;&#26449;&#8594;&#30476;/29&#22823;&#34913;&#26449;&#9675;&#9733;/2&#22238;&#30446;/&#12304;&#36001;&#25919;&#29366;&#27841;&#36039;&#26009;&#38598;&#12305;_044245_&#22823;&#34913;&#26449;_2023(2&#22238;&#30446;)R7.9.8&#12288;&#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62.9</v>
          </cell>
          <cell r="BX53">
            <v>64</v>
          </cell>
          <cell r="CF53">
            <v>59.2</v>
          </cell>
          <cell r="CN53">
            <v>66.599999999999994</v>
          </cell>
          <cell r="CV53">
            <v>69.3</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6.7</v>
          </cell>
          <cell r="BX75">
            <v>5.8</v>
          </cell>
          <cell r="CF75">
            <v>5.8</v>
          </cell>
          <cell r="CN75">
            <v>5.9</v>
          </cell>
          <cell r="CV75">
            <v>5.9</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5368518</v>
      </c>
      <c r="BO4" s="449"/>
      <c r="BP4" s="449"/>
      <c r="BQ4" s="449"/>
      <c r="BR4" s="449"/>
      <c r="BS4" s="449"/>
      <c r="BT4" s="449"/>
      <c r="BU4" s="450"/>
      <c r="BV4" s="448">
        <v>5142041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5218998</v>
      </c>
      <c r="BO5" s="420"/>
      <c r="BP5" s="420"/>
      <c r="BQ5" s="420"/>
      <c r="BR5" s="420"/>
      <c r="BS5" s="420"/>
      <c r="BT5" s="420"/>
      <c r="BU5" s="421"/>
      <c r="BV5" s="419">
        <v>4945359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93.9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149520</v>
      </c>
      <c r="BO6" s="420"/>
      <c r="BP6" s="420"/>
      <c r="BQ6" s="420"/>
      <c r="BR6" s="420"/>
      <c r="BS6" s="420"/>
      <c r="BT6" s="420"/>
      <c r="BU6" s="421"/>
      <c r="BV6" s="419">
        <v>196682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95.4</v>
      </c>
      <c r="CU6" s="563"/>
      <c r="CV6" s="563"/>
      <c r="CW6" s="563"/>
      <c r="CX6" s="563"/>
      <c r="CY6" s="563"/>
      <c r="CZ6" s="563"/>
      <c r="DA6" s="564"/>
      <c r="DB6" s="562">
        <v>96.3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13304</v>
      </c>
      <c r="BO7" s="420"/>
      <c r="BP7" s="420"/>
      <c r="BQ7" s="420"/>
      <c r="BR7" s="420"/>
      <c r="BS7" s="420"/>
      <c r="BT7" s="420"/>
      <c r="BU7" s="421"/>
      <c r="BV7" s="419">
        <v>19894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2912791</v>
      </c>
      <c r="CU7" s="420"/>
      <c r="CV7" s="420"/>
      <c r="CW7" s="420"/>
      <c r="CX7" s="420"/>
      <c r="CY7" s="420"/>
      <c r="CZ7" s="420"/>
      <c r="DA7" s="421"/>
      <c r="DB7" s="419">
        <v>2837757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136216</v>
      </c>
      <c r="BO8" s="420"/>
      <c r="BP8" s="420"/>
      <c r="BQ8" s="420"/>
      <c r="BR8" s="420"/>
      <c r="BS8" s="420"/>
      <c r="BT8" s="420"/>
      <c r="BU8" s="421"/>
      <c r="BV8" s="419">
        <v>176788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5849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-40572</v>
      </c>
      <c r="BO9" s="420"/>
      <c r="BP9" s="420"/>
      <c r="BQ9" s="420"/>
      <c r="BR9" s="420"/>
      <c r="BS9" s="420"/>
      <c r="BT9" s="420"/>
      <c r="BU9" s="421"/>
      <c r="BV9" s="419">
        <v>91793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5703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102670</v>
      </c>
      <c r="BO10" s="420"/>
      <c r="BP10" s="420"/>
      <c r="BQ10" s="420"/>
      <c r="BR10" s="420"/>
      <c r="BS10" s="420"/>
      <c r="BT10" s="420"/>
      <c r="BU10" s="421"/>
      <c r="BV10" s="419">
        <v>3437</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5569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235000</v>
      </c>
      <c r="BO12" s="420"/>
      <c r="BP12" s="420"/>
      <c r="BQ12" s="420"/>
      <c r="BR12" s="420"/>
      <c r="BS12" s="420"/>
      <c r="BT12" s="420"/>
      <c r="BU12" s="421"/>
      <c r="BV12" s="419">
        <v>140000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5497</v>
      </c>
      <c r="S13" s="507"/>
      <c r="T13" s="507"/>
      <c r="U13" s="507"/>
      <c r="V13" s="508"/>
      <c r="W13" s="509" t="s">
        <v>130</v>
      </c>
      <c r="X13" s="405"/>
      <c r="Y13" s="405"/>
      <c r="Z13" s="405"/>
      <c r="AA13" s="405"/>
      <c r="AB13" s="406"/>
      <c r="AC13" s="372">
        <v>293</v>
      </c>
      <c r="AD13" s="373"/>
      <c r="AE13" s="373"/>
      <c r="AF13" s="373"/>
      <c r="AG13" s="374"/>
      <c r="AH13" s="372">
        <v>371</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-172902</v>
      </c>
      <c r="BO13" s="420"/>
      <c r="BP13" s="420"/>
      <c r="BQ13" s="420"/>
      <c r="BR13" s="420"/>
      <c r="BS13" s="420"/>
      <c r="BT13" s="420"/>
      <c r="BU13" s="421"/>
      <c r="BV13" s="419">
        <v>-44770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5.9</v>
      </c>
      <c r="CU13" s="417"/>
      <c r="CV13" s="417"/>
      <c r="CW13" s="417"/>
      <c r="CX13" s="417"/>
      <c r="CY13" s="417"/>
      <c r="CZ13" s="417"/>
      <c r="DA13" s="418"/>
      <c r="DB13" s="416">
        <v>5.9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5650</v>
      </c>
      <c r="S14" s="507"/>
      <c r="T14" s="507"/>
      <c r="U14" s="507"/>
      <c r="V14" s="508"/>
      <c r="W14" s="510"/>
      <c r="X14" s="408"/>
      <c r="Y14" s="408"/>
      <c r="Z14" s="408"/>
      <c r="AA14" s="408"/>
      <c r="AB14" s="409"/>
      <c r="AC14" s="499">
        <v>10.7</v>
      </c>
      <c r="AD14" s="500"/>
      <c r="AE14" s="500"/>
      <c r="AF14" s="500"/>
      <c r="AG14" s="501"/>
      <c r="AH14" s="499">
        <v>12.9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5590</v>
      </c>
      <c r="S15" s="507"/>
      <c r="T15" s="507"/>
      <c r="U15" s="507"/>
      <c r="V15" s="508"/>
      <c r="W15" s="509" t="s">
        <v>137</v>
      </c>
      <c r="X15" s="405"/>
      <c r="Y15" s="405"/>
      <c r="Z15" s="405"/>
      <c r="AA15" s="405"/>
      <c r="AB15" s="406"/>
      <c r="AC15" s="372">
        <v>916</v>
      </c>
      <c r="AD15" s="373"/>
      <c r="AE15" s="373"/>
      <c r="AF15" s="373"/>
      <c r="AG15" s="374"/>
      <c r="AH15" s="372">
        <v>973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1838906</v>
      </c>
      <c r="BO15" s="449"/>
      <c r="BP15" s="449"/>
      <c r="BQ15" s="449"/>
      <c r="BR15" s="449"/>
      <c r="BS15" s="449"/>
      <c r="BT15" s="449"/>
      <c r="BU15" s="450"/>
      <c r="BV15" s="448">
        <v>1711896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33.4</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2339841</v>
      </c>
      <c r="BO16" s="420"/>
      <c r="BP16" s="420"/>
      <c r="BQ16" s="420"/>
      <c r="BR16" s="420"/>
      <c r="BS16" s="420"/>
      <c r="BT16" s="420"/>
      <c r="BU16" s="421"/>
      <c r="BV16" s="419">
        <v>2262690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1530</v>
      </c>
      <c r="AD17" s="373"/>
      <c r="AE17" s="373"/>
      <c r="AF17" s="373"/>
      <c r="AG17" s="374"/>
      <c r="AH17" s="372">
        <v>1526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2386342</v>
      </c>
      <c r="BO17" s="420"/>
      <c r="BP17" s="420"/>
      <c r="BQ17" s="420"/>
      <c r="BR17" s="420"/>
      <c r="BS17" s="420"/>
      <c r="BT17" s="420"/>
      <c r="BU17" s="421"/>
      <c r="BV17" s="419">
        <v>2219489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60.32</v>
      </c>
      <c r="M18" s="472"/>
      <c r="N18" s="472"/>
      <c r="O18" s="472"/>
      <c r="P18" s="472"/>
      <c r="Q18" s="472"/>
      <c r="R18" s="473"/>
      <c r="S18" s="473"/>
      <c r="T18" s="473"/>
      <c r="U18" s="473"/>
      <c r="V18" s="474"/>
      <c r="W18" s="490"/>
      <c r="X18" s="491"/>
      <c r="Y18" s="491"/>
      <c r="Z18" s="491"/>
      <c r="AA18" s="491"/>
      <c r="AB18" s="515"/>
      <c r="AC18" s="389">
        <v>55.9</v>
      </c>
      <c r="AD18" s="390"/>
      <c r="AE18" s="390"/>
      <c r="AF18" s="390"/>
      <c r="AG18" s="475"/>
      <c r="AH18" s="389">
        <v>53.2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2578604</v>
      </c>
      <c r="BO18" s="420"/>
      <c r="BP18" s="420"/>
      <c r="BQ18" s="420"/>
      <c r="BR18" s="420"/>
      <c r="BS18" s="420"/>
      <c r="BT18" s="420"/>
      <c r="BU18" s="421"/>
      <c r="BV18" s="419">
        <v>2556490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97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3701888</v>
      </c>
      <c r="BO19" s="420"/>
      <c r="BP19" s="420"/>
      <c r="BQ19" s="420"/>
      <c r="BR19" s="420"/>
      <c r="BS19" s="420"/>
      <c r="BT19" s="420"/>
      <c r="BU19" s="421"/>
      <c r="BV19" s="419">
        <v>3699241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1877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3703811</v>
      </c>
      <c r="BO22" s="449"/>
      <c r="BP22" s="449"/>
      <c r="BQ22" s="449"/>
      <c r="BR22" s="449"/>
      <c r="BS22" s="449"/>
      <c r="BT22" s="449"/>
      <c r="BU22" s="450"/>
      <c r="BV22" s="448">
        <v>3700628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3578750</v>
      </c>
      <c r="BO23" s="420"/>
      <c r="BP23" s="420"/>
      <c r="BQ23" s="420"/>
      <c r="BR23" s="420"/>
      <c r="BS23" s="420"/>
      <c r="BT23" s="420"/>
      <c r="BU23" s="421"/>
      <c r="BV23" s="419">
        <v>3573217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7630</v>
      </c>
      <c r="R24" s="373"/>
      <c r="S24" s="373"/>
      <c r="T24" s="373"/>
      <c r="U24" s="373"/>
      <c r="V24" s="374"/>
      <c r="W24" s="462"/>
      <c r="X24" s="399"/>
      <c r="Y24" s="400"/>
      <c r="Z24" s="375" t="s">
        <v>162</v>
      </c>
      <c r="AA24" s="376"/>
      <c r="AB24" s="376"/>
      <c r="AC24" s="376"/>
      <c r="AD24" s="376"/>
      <c r="AE24" s="376"/>
      <c r="AF24" s="376"/>
      <c r="AG24" s="377"/>
      <c r="AH24" s="372">
        <v>88</v>
      </c>
      <c r="AI24" s="373"/>
      <c r="AJ24" s="373"/>
      <c r="AK24" s="373"/>
      <c r="AL24" s="374"/>
      <c r="AM24" s="372">
        <v>238480</v>
      </c>
      <c r="AN24" s="373"/>
      <c r="AO24" s="373"/>
      <c r="AP24" s="373"/>
      <c r="AQ24" s="373"/>
      <c r="AR24" s="374"/>
      <c r="AS24" s="372">
        <v>2710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2026490</v>
      </c>
      <c r="BO24" s="420"/>
      <c r="BP24" s="420"/>
      <c r="BQ24" s="420"/>
      <c r="BR24" s="420"/>
      <c r="BS24" s="420"/>
      <c r="BT24" s="420"/>
      <c r="BU24" s="421"/>
      <c r="BV24" s="419">
        <v>1879608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5870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719358</v>
      </c>
      <c r="BO25" s="449"/>
      <c r="BP25" s="449"/>
      <c r="BQ25" s="449"/>
      <c r="BR25" s="449"/>
      <c r="BS25" s="449"/>
      <c r="BT25" s="449"/>
      <c r="BU25" s="450"/>
      <c r="BV25" s="448">
        <v>472513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5020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3060</v>
      </c>
      <c r="R27" s="373"/>
      <c r="S27" s="373"/>
      <c r="T27" s="373"/>
      <c r="U27" s="373"/>
      <c r="V27" s="374"/>
      <c r="W27" s="462"/>
      <c r="X27" s="399"/>
      <c r="Y27" s="400"/>
      <c r="Z27" s="375" t="s">
        <v>172</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2490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1323177</v>
      </c>
      <c r="BO28" s="449"/>
      <c r="BP28" s="449"/>
      <c r="BQ28" s="449"/>
      <c r="BR28" s="449"/>
      <c r="BS28" s="449"/>
      <c r="BT28" s="449"/>
      <c r="BU28" s="450"/>
      <c r="BV28" s="448">
        <v>1365507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10</v>
      </c>
      <c r="M29" s="373"/>
      <c r="N29" s="373"/>
      <c r="O29" s="373"/>
      <c r="P29" s="374"/>
      <c r="Q29" s="372">
        <v>2340</v>
      </c>
      <c r="R29" s="373"/>
      <c r="S29" s="373"/>
      <c r="T29" s="373"/>
      <c r="U29" s="373"/>
      <c r="V29" s="374"/>
      <c r="W29" s="463"/>
      <c r="X29" s="464"/>
      <c r="Y29" s="465"/>
      <c r="Z29" s="375" t="s">
        <v>178</v>
      </c>
      <c r="AA29" s="376"/>
      <c r="AB29" s="376"/>
      <c r="AC29" s="376"/>
      <c r="AD29" s="376"/>
      <c r="AE29" s="376"/>
      <c r="AF29" s="376"/>
      <c r="AG29" s="377"/>
      <c r="AH29" s="372">
        <v>88</v>
      </c>
      <c r="AI29" s="373"/>
      <c r="AJ29" s="373"/>
      <c r="AK29" s="373"/>
      <c r="AL29" s="374"/>
      <c r="AM29" s="372">
        <v>238480</v>
      </c>
      <c r="AN29" s="373"/>
      <c r="AO29" s="373"/>
      <c r="AP29" s="373"/>
      <c r="AQ29" s="373"/>
      <c r="AR29" s="374"/>
      <c r="AS29" s="372">
        <v>2710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187655</v>
      </c>
      <c r="BO29" s="420"/>
      <c r="BP29" s="420"/>
      <c r="BQ29" s="420"/>
      <c r="BR29" s="420"/>
      <c r="BS29" s="420"/>
      <c r="BT29" s="420"/>
      <c r="BU29" s="421"/>
      <c r="BV29" s="419">
        <v>267649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928092</v>
      </c>
      <c r="BO30" s="454"/>
      <c r="BP30" s="454"/>
      <c r="BQ30" s="454"/>
      <c r="BR30" s="454"/>
      <c r="BS30" s="454"/>
      <c r="BT30" s="454"/>
      <c r="BU30" s="455"/>
      <c r="BV30" s="453">
        <v>1182387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黒川地域行政事務組合（一般会計）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㈱万葉まちづくりセンター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介護保険事業勘定特別会計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戸別合併処理浄化槽特別会計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黒川地域行政事務組合（介護事業会計）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黒川地域行政事務組合（病院事業会計）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吉田川流域溜池大和町外3市3ヶ町村組合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大衡村1町牛野ダム管理組合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色麻町外1市1ヶ村花川ダム管理組合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宮城県市町村職員退職手当組合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宮城県市町村非常勤消防団員補償報償組合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宮城県市町村自治振興センター</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宮城県後期高齢者医療広域連合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yay342WCQuwhl9+Erc8HY05SqlTFS8EEFqjwjvjwqBqHPGZCp6C3uSf0TaQRgpIKArYO4h7zGidCMwEw8D4UA==" saltValue="kzHD8/d/Z2oTSYeJjoR+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19.47</v>
      </c>
      <c r="G34" s="33">
        <v>19.670000000000002</v>
      </c>
      <c r="H34" s="33">
        <v>18.5</v>
      </c>
      <c r="I34" s="33">
        <v>19.54</v>
      </c>
      <c r="J34" s="34">
        <v>19.489999999999998</v>
      </c>
      <c r="K34" s="22"/>
      <c r="L34" s="22"/>
      <c r="M34" s="22"/>
      <c r="N34" s="22"/>
      <c r="O34" s="22"/>
      <c r="P34" s="22"/>
    </row>
    <row r="35" spans="1:16" ht="39" customHeight="1" x14ac:dyDescent="0.15">
      <c r="A35" s="22"/>
      <c r="B35" s="35"/>
      <c r="C35" s="1145" t="s">
        <v>537</v>
      </c>
      <c r="D35" s="1146"/>
      <c r="E35" s="1147"/>
      <c r="F35" s="36">
        <v>3.61</v>
      </c>
      <c r="G35" s="37">
        <v>4.1100000000000003</v>
      </c>
      <c r="H35" s="37">
        <v>2.92</v>
      </c>
      <c r="I35" s="37">
        <v>6.22</v>
      </c>
      <c r="J35" s="38">
        <v>4.67</v>
      </c>
      <c r="K35" s="22"/>
      <c r="L35" s="22"/>
      <c r="M35" s="22"/>
      <c r="N35" s="22"/>
      <c r="O35" s="22"/>
      <c r="P35" s="22"/>
    </row>
    <row r="36" spans="1:16" ht="39" customHeight="1" x14ac:dyDescent="0.15">
      <c r="A36" s="22"/>
      <c r="B36" s="35"/>
      <c r="C36" s="1145" t="s">
        <v>538</v>
      </c>
      <c r="D36" s="1146"/>
      <c r="E36" s="1147"/>
      <c r="F36" s="36">
        <v>1.1100000000000001</v>
      </c>
      <c r="G36" s="37">
        <v>0.71</v>
      </c>
      <c r="H36" s="37">
        <v>0.63</v>
      </c>
      <c r="I36" s="37">
        <v>1.34</v>
      </c>
      <c r="J36" s="38">
        <v>1.64</v>
      </c>
      <c r="K36" s="22"/>
      <c r="L36" s="22"/>
      <c r="M36" s="22"/>
      <c r="N36" s="22"/>
      <c r="O36" s="22"/>
      <c r="P36" s="22"/>
    </row>
    <row r="37" spans="1:16" ht="39" customHeight="1" x14ac:dyDescent="0.15">
      <c r="A37" s="22"/>
      <c r="B37" s="35"/>
      <c r="C37" s="1145" t="s">
        <v>539</v>
      </c>
      <c r="D37" s="1146"/>
      <c r="E37" s="1147"/>
      <c r="F37" s="36">
        <v>0.57999999999999996</v>
      </c>
      <c r="G37" s="37">
        <v>0.83</v>
      </c>
      <c r="H37" s="37">
        <v>1.74</v>
      </c>
      <c r="I37" s="37">
        <v>1.65</v>
      </c>
      <c r="J37" s="38">
        <v>0.71</v>
      </c>
      <c r="K37" s="22"/>
      <c r="L37" s="22"/>
      <c r="M37" s="22"/>
      <c r="N37" s="22"/>
      <c r="O37" s="22"/>
      <c r="P37" s="22"/>
    </row>
    <row r="38" spans="1:16" ht="39" customHeight="1" x14ac:dyDescent="0.15">
      <c r="A38" s="22"/>
      <c r="B38" s="35"/>
      <c r="C38" s="1145" t="s">
        <v>540</v>
      </c>
      <c r="D38" s="1146"/>
      <c r="E38" s="1147"/>
      <c r="F38" s="36">
        <v>0.08</v>
      </c>
      <c r="G38" s="37">
        <v>0.08</v>
      </c>
      <c r="H38" s="37">
        <v>0.08</v>
      </c>
      <c r="I38" s="37">
        <v>0.09</v>
      </c>
      <c r="J38" s="38">
        <v>0.15</v>
      </c>
      <c r="K38" s="22"/>
      <c r="L38" s="22"/>
      <c r="M38" s="22"/>
      <c r="N38" s="22"/>
      <c r="O38" s="22"/>
      <c r="P38" s="22"/>
    </row>
    <row r="39" spans="1:16" ht="39" customHeight="1" x14ac:dyDescent="0.15">
      <c r="A39" s="22"/>
      <c r="B39" s="35"/>
      <c r="C39" s="1145" t="s">
        <v>541</v>
      </c>
      <c r="D39" s="1146"/>
      <c r="E39" s="1147"/>
      <c r="F39" s="36">
        <v>1.1100000000000001</v>
      </c>
      <c r="G39" s="37">
        <v>0.34</v>
      </c>
      <c r="H39" s="37">
        <v>0.16</v>
      </c>
      <c r="I39" s="37">
        <v>0.11</v>
      </c>
      <c r="J39" s="38">
        <v>0.13</v>
      </c>
      <c r="K39" s="22"/>
      <c r="L39" s="22"/>
      <c r="M39" s="22"/>
      <c r="N39" s="22"/>
      <c r="O39" s="22"/>
      <c r="P39" s="22"/>
    </row>
    <row r="40" spans="1:16" ht="39" customHeight="1" x14ac:dyDescent="0.15">
      <c r="A40" s="22"/>
      <c r="B40" s="35"/>
      <c r="C40" s="1145" t="s">
        <v>542</v>
      </c>
      <c r="D40" s="1146"/>
      <c r="E40" s="1147"/>
      <c r="F40" s="36">
        <v>0.02</v>
      </c>
      <c r="G40" s="37">
        <v>0.04</v>
      </c>
      <c r="H40" s="37">
        <v>0.01</v>
      </c>
      <c r="I40" s="37">
        <v>0.02</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tQHm3y1p7osQj2Atd3vkCpIMQgKJPJJiuI774VFIkEwiNVS+QGwmObs7r5qxuKCNPXVSCi515mHOQorvVZifg==" saltValue="wwlXjGX3UOR/oB/iLnn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350</v>
      </c>
      <c r="L45" s="60">
        <v>344</v>
      </c>
      <c r="M45" s="60">
        <v>370</v>
      </c>
      <c r="N45" s="60">
        <v>376</v>
      </c>
      <c r="O45" s="61">
        <v>385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127</v>
      </c>
      <c r="L48" s="64">
        <v>104</v>
      </c>
      <c r="M48" s="64">
        <v>101</v>
      </c>
      <c r="N48" s="64">
        <v>94</v>
      </c>
      <c r="O48" s="65">
        <v>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19</v>
      </c>
      <c r="L49" s="64">
        <v>46</v>
      </c>
      <c r="M49" s="64">
        <v>42</v>
      </c>
      <c r="N49" s="64">
        <v>43</v>
      </c>
      <c r="O49" s="65">
        <v>49</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1</v>
      </c>
      <c r="N50" s="64">
        <v>1</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v>0</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368</v>
      </c>
      <c r="L52" s="64">
        <v>359</v>
      </c>
      <c r="M52" s="64">
        <v>368</v>
      </c>
      <c r="N52" s="64">
        <v>362</v>
      </c>
      <c r="O52" s="65">
        <v>366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129</v>
      </c>
      <c r="L53" s="69">
        <v>136</v>
      </c>
      <c r="M53" s="69">
        <v>146</v>
      </c>
      <c r="N53" s="69">
        <v>152</v>
      </c>
      <c r="O53" s="70">
        <v>156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gmUh1AdaM0G4AFJK+UVHN4NCMZifUayEnA3G2CncdJfJlkZSImLawO/uynFjvt8NLXb3WFipNUcoKnWGB02sg==" saltValue="dyqiPzxvdKzDk0utCPV0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3535</v>
      </c>
      <c r="J41" s="356">
        <v>3643</v>
      </c>
      <c r="K41" s="356">
        <v>3736</v>
      </c>
      <c r="L41" s="356">
        <v>3701</v>
      </c>
      <c r="M41" s="357">
        <v>3704</v>
      </c>
    </row>
    <row r="42" spans="2:13" ht="27.75" customHeight="1" x14ac:dyDescent="0.15">
      <c r="B42" s="1186"/>
      <c r="C42" s="1187"/>
      <c r="D42" s="106"/>
      <c r="E42" s="1190" t="s">
        <v>32</v>
      </c>
      <c r="F42" s="1190"/>
      <c r="G42" s="1190"/>
      <c r="H42" s="1191"/>
      <c r="I42" s="358" t="s">
        <v>489</v>
      </c>
      <c r="J42" s="359" t="s">
        <v>489</v>
      </c>
      <c r="K42" s="359" t="s">
        <v>489</v>
      </c>
      <c r="L42" s="359" t="s">
        <v>489</v>
      </c>
      <c r="M42" s="360" t="s">
        <v>489</v>
      </c>
    </row>
    <row r="43" spans="2:13" ht="27.75" customHeight="1" x14ac:dyDescent="0.15">
      <c r="B43" s="1186"/>
      <c r="C43" s="1187"/>
      <c r="D43" s="106"/>
      <c r="E43" s="1190" t="s">
        <v>33</v>
      </c>
      <c r="F43" s="1190"/>
      <c r="G43" s="1190"/>
      <c r="H43" s="1191"/>
      <c r="I43" s="358">
        <v>1014</v>
      </c>
      <c r="J43" s="359">
        <v>852</v>
      </c>
      <c r="K43" s="359">
        <v>789</v>
      </c>
      <c r="L43" s="359">
        <v>672</v>
      </c>
      <c r="M43" s="360">
        <v>608</v>
      </c>
    </row>
    <row r="44" spans="2:13" ht="27.75" customHeight="1" x14ac:dyDescent="0.15">
      <c r="B44" s="1186"/>
      <c r="C44" s="1187"/>
      <c r="D44" s="106"/>
      <c r="E44" s="1190" t="s">
        <v>34</v>
      </c>
      <c r="F44" s="1190"/>
      <c r="G44" s="1190"/>
      <c r="H44" s="1191"/>
      <c r="I44" s="358">
        <v>435</v>
      </c>
      <c r="J44" s="359">
        <v>383</v>
      </c>
      <c r="K44" s="359">
        <v>400</v>
      </c>
      <c r="L44" s="359">
        <v>381</v>
      </c>
      <c r="M44" s="360">
        <v>340</v>
      </c>
    </row>
    <row r="45" spans="2:13" ht="27.75" customHeight="1" x14ac:dyDescent="0.15">
      <c r="B45" s="1186"/>
      <c r="C45" s="1187"/>
      <c r="D45" s="106"/>
      <c r="E45" s="1190" t="s">
        <v>35</v>
      </c>
      <c r="F45" s="1190"/>
      <c r="G45" s="1190"/>
      <c r="H45" s="1191"/>
      <c r="I45" s="358">
        <v>394</v>
      </c>
      <c r="J45" s="359">
        <v>372</v>
      </c>
      <c r="K45" s="359">
        <v>368</v>
      </c>
      <c r="L45" s="359">
        <v>340</v>
      </c>
      <c r="M45" s="360">
        <v>361</v>
      </c>
    </row>
    <row r="46" spans="2:13" ht="27.75" customHeight="1" x14ac:dyDescent="0.15">
      <c r="B46" s="1186"/>
      <c r="C46" s="1187"/>
      <c r="D46" s="107"/>
      <c r="E46" s="1190" t="s">
        <v>36</v>
      </c>
      <c r="F46" s="1190"/>
      <c r="G46" s="1190"/>
      <c r="H46" s="1191"/>
      <c r="I46" s="358" t="s">
        <v>489</v>
      </c>
      <c r="J46" s="359" t="s">
        <v>489</v>
      </c>
      <c r="K46" s="359" t="s">
        <v>489</v>
      </c>
      <c r="L46" s="359" t="s">
        <v>489</v>
      </c>
      <c r="M46" s="360" t="s">
        <v>489</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2437</v>
      </c>
      <c r="J50" s="359">
        <v>2270</v>
      </c>
      <c r="K50" s="359">
        <v>2628</v>
      </c>
      <c r="L50" s="359">
        <v>2668</v>
      </c>
      <c r="M50" s="360">
        <v>2651</v>
      </c>
    </row>
    <row r="51" spans="2:13" ht="27.75" customHeight="1" x14ac:dyDescent="0.15">
      <c r="B51" s="1186"/>
      <c r="C51" s="1187"/>
      <c r="D51" s="106"/>
      <c r="E51" s="1190" t="s">
        <v>42</v>
      </c>
      <c r="F51" s="1190"/>
      <c r="G51" s="1190"/>
      <c r="H51" s="1191"/>
      <c r="I51" s="358">
        <v>121</v>
      </c>
      <c r="J51" s="359">
        <v>235</v>
      </c>
      <c r="K51" s="359">
        <v>243</v>
      </c>
      <c r="L51" s="359">
        <v>238</v>
      </c>
      <c r="M51" s="360">
        <v>231</v>
      </c>
    </row>
    <row r="52" spans="2:13" ht="27.75" customHeight="1" x14ac:dyDescent="0.15">
      <c r="B52" s="1188"/>
      <c r="C52" s="1189"/>
      <c r="D52" s="106"/>
      <c r="E52" s="1190" t="s">
        <v>43</v>
      </c>
      <c r="F52" s="1190"/>
      <c r="G52" s="1190"/>
      <c r="H52" s="1191"/>
      <c r="I52" s="358">
        <v>3395</v>
      </c>
      <c r="J52" s="359">
        <v>3469</v>
      </c>
      <c r="K52" s="359">
        <v>2775</v>
      </c>
      <c r="L52" s="359">
        <v>2640</v>
      </c>
      <c r="M52" s="360">
        <v>3233</v>
      </c>
    </row>
    <row r="53" spans="2:13" ht="27.75" customHeight="1" thickBot="1" x14ac:dyDescent="0.2">
      <c r="B53" s="1192" t="s">
        <v>19</v>
      </c>
      <c r="C53" s="1193"/>
      <c r="D53" s="110"/>
      <c r="E53" s="1194" t="s">
        <v>44</v>
      </c>
      <c r="F53" s="1194"/>
      <c r="G53" s="1194"/>
      <c r="H53" s="1195"/>
      <c r="I53" s="361">
        <v>-575</v>
      </c>
      <c r="J53" s="362">
        <v>-725</v>
      </c>
      <c r="K53" s="362">
        <v>-353</v>
      </c>
      <c r="L53" s="362">
        <v>-452</v>
      </c>
      <c r="M53" s="363">
        <v>-1102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gNFm+PbgnX0XS3ov3mlFOLbuiVr6oKTQuzJ8iDbKTa8b6Yh2WYmxTwDm5PGild9IeUHQUx8/RTPYYOuuKpIQ==" saltValue="NE2Zb0RHZCBBi8I57Y9t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1452</v>
      </c>
      <c r="G55" s="122">
        <v>1366</v>
      </c>
      <c r="H55" s="123">
        <v>1323</v>
      </c>
    </row>
    <row r="56" spans="2:8" ht="52.5" customHeight="1" x14ac:dyDescent="0.15">
      <c r="B56" s="124"/>
      <c r="C56" s="1213" t="s">
        <v>47</v>
      </c>
      <c r="D56" s="1213"/>
      <c r="E56" s="1214"/>
      <c r="F56" s="125">
        <v>268</v>
      </c>
      <c r="G56" s="125">
        <v>268</v>
      </c>
      <c r="H56" s="126">
        <v>188</v>
      </c>
    </row>
    <row r="57" spans="2:8" ht="53.25" customHeight="1" x14ac:dyDescent="0.15">
      <c r="B57" s="124"/>
      <c r="C57" s="1215" t="s">
        <v>48</v>
      </c>
      <c r="D57" s="1215"/>
      <c r="E57" s="1216"/>
      <c r="F57" s="127">
        <v>1106</v>
      </c>
      <c r="G57" s="127">
        <v>1182</v>
      </c>
      <c r="H57" s="128">
        <v>928</v>
      </c>
    </row>
    <row r="58" spans="2:8" ht="45.75" customHeight="1" x14ac:dyDescent="0.15">
      <c r="B58" s="129"/>
      <c r="C58" s="1203" t="s">
        <v>562</v>
      </c>
      <c r="D58" s="1204"/>
      <c r="E58" s="1205"/>
      <c r="F58" s="130">
        <v>300</v>
      </c>
      <c r="G58" s="130">
        <v>347</v>
      </c>
      <c r="H58" s="131">
        <v>407</v>
      </c>
    </row>
    <row r="59" spans="2:8" ht="45.75" customHeight="1" x14ac:dyDescent="0.15">
      <c r="B59" s="129"/>
      <c r="C59" s="1203" t="s">
        <v>563</v>
      </c>
      <c r="D59" s="1204"/>
      <c r="E59" s="1205"/>
      <c r="F59" s="130">
        <v>220</v>
      </c>
      <c r="G59" s="130">
        <v>206</v>
      </c>
      <c r="H59" s="131">
        <v>192</v>
      </c>
    </row>
    <row r="60" spans="2:8" ht="45.75" customHeight="1" x14ac:dyDescent="0.15">
      <c r="B60" s="129"/>
      <c r="C60" s="1203" t="s">
        <v>564</v>
      </c>
      <c r="D60" s="1204"/>
      <c r="E60" s="1205"/>
      <c r="F60" s="130">
        <v>39</v>
      </c>
      <c r="G60" s="130">
        <v>134</v>
      </c>
      <c r="H60" s="131">
        <v>174</v>
      </c>
    </row>
    <row r="61" spans="2:8" ht="45.75" customHeight="1" x14ac:dyDescent="0.15">
      <c r="B61" s="129"/>
      <c r="C61" s="1203" t="s">
        <v>565</v>
      </c>
      <c r="D61" s="1204"/>
      <c r="E61" s="1205"/>
      <c r="F61" s="130">
        <v>49</v>
      </c>
      <c r="G61" s="130">
        <v>41</v>
      </c>
      <c r="H61" s="131">
        <v>39</v>
      </c>
    </row>
    <row r="62" spans="2:8" ht="45.75" customHeight="1" thickBot="1" x14ac:dyDescent="0.2">
      <c r="B62" s="132"/>
      <c r="C62" s="1206" t="s">
        <v>566</v>
      </c>
      <c r="D62" s="1207"/>
      <c r="E62" s="1208"/>
      <c r="F62" s="133">
        <v>29</v>
      </c>
      <c r="G62" s="133">
        <v>29</v>
      </c>
      <c r="H62" s="134">
        <v>28</v>
      </c>
    </row>
    <row r="63" spans="2:8" ht="52.5" customHeight="1" thickBot="1" x14ac:dyDescent="0.2">
      <c r="B63" s="135"/>
      <c r="C63" s="1209" t="s">
        <v>49</v>
      </c>
      <c r="D63" s="1209"/>
      <c r="E63" s="1210"/>
      <c r="F63" s="136">
        <v>2826</v>
      </c>
      <c r="G63" s="136">
        <v>2816</v>
      </c>
      <c r="H63" s="137">
        <v>2439</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Gd6jAiBX1oOpLWFi7e4fNOk0LxIAnULylXouqR6Vh9mONTe0wkS4qAMBoHz+xDSl2Gv7+8rsHqU7RLV7Di7dxA==" saltValue="NTYXTPbgAKqFnsSbxCY/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62.9</v>
      </c>
      <c r="BQ53" s="1255"/>
      <c r="BR53" s="1255"/>
      <c r="BS53" s="1255"/>
      <c r="BT53" s="1255"/>
      <c r="BU53" s="1255"/>
      <c r="BV53" s="1255"/>
      <c r="BW53" s="1255"/>
      <c r="BX53" s="1255">
        <v>64</v>
      </c>
      <c r="BY53" s="1255"/>
      <c r="BZ53" s="1255"/>
      <c r="CA53" s="1255"/>
      <c r="CB53" s="1255"/>
      <c r="CC53" s="1255"/>
      <c r="CD53" s="1255"/>
      <c r="CE53" s="1255"/>
      <c r="CF53" s="1255">
        <v>59.2</v>
      </c>
      <c r="CG53" s="1255"/>
      <c r="CH53" s="1255"/>
      <c r="CI53" s="1255"/>
      <c r="CJ53" s="1255"/>
      <c r="CK53" s="1255"/>
      <c r="CL53" s="1255"/>
      <c r="CM53" s="1255"/>
      <c r="CN53" s="1255">
        <v>66.599999999999994</v>
      </c>
      <c r="CO53" s="1255"/>
      <c r="CP53" s="1255"/>
      <c r="CQ53" s="1255"/>
      <c r="CR53" s="1255"/>
      <c r="CS53" s="1255"/>
      <c r="CT53" s="1255"/>
      <c r="CU53" s="1255"/>
      <c r="CV53" s="1255">
        <v>69.3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6.7</v>
      </c>
      <c r="BQ75" s="1255"/>
      <c r="BR75" s="1255"/>
      <c r="BS75" s="1255"/>
      <c r="BT75" s="1255"/>
      <c r="BU75" s="1255"/>
      <c r="BV75" s="1255"/>
      <c r="BW75" s="1255"/>
      <c r="BX75" s="1255">
        <v>5.8</v>
      </c>
      <c r="BY75" s="1255"/>
      <c r="BZ75" s="1255"/>
      <c r="CA75" s="1255"/>
      <c r="CB75" s="1255"/>
      <c r="CC75" s="1255"/>
      <c r="CD75" s="1255"/>
      <c r="CE75" s="1255"/>
      <c r="CF75" s="1255">
        <v>5.8</v>
      </c>
      <c r="CG75" s="1255"/>
      <c r="CH75" s="1255"/>
      <c r="CI75" s="1255"/>
      <c r="CJ75" s="1255"/>
      <c r="CK75" s="1255"/>
      <c r="CL75" s="1255"/>
      <c r="CM75" s="1255"/>
      <c r="CN75" s="1255">
        <v>5.9</v>
      </c>
      <c r="CO75" s="1255"/>
      <c r="CP75" s="1255"/>
      <c r="CQ75" s="1255"/>
      <c r="CR75" s="1255"/>
      <c r="CS75" s="1255"/>
      <c r="CT75" s="1255"/>
      <c r="CU75" s="1255"/>
      <c r="CV75" s="1255">
        <v>5.9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rWs7dv5UlwvD4p0HGDAOnPcymX9S5/ITwovuV5eY8+rLSspRndga84N6PntOJMeS9naU75pOSAVeXmgopefl0Q==" saltValue="qHyjnexh4hqT1A2AWxc95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Asg1k/AGhF2f3+AOAgoU3G11/v7ninGrRft8tGSe9qwH+h9uOpqwlL/2u/mOgr8TcDv9BVHH/p+wO3S+g2XHw==" saltValue="UNrYb4zwFx5QZTRXGtr0H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UXwGAwFHoFiXKw5cJYvLN0SnxWQBNqU4s38u5h/ncWTFSprgfQ7Jt6fLW2nijfrf50WphmJTC0TqvI235oQJIA==" saltValue="ZVW2UVC8tbN72IX7NswDa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89376</v>
      </c>
      <c r="E3" s="156"/>
      <c r="F3" s="157">
        <v>126262</v>
      </c>
      <c r="G3" s="158"/>
      <c r="H3" s="159"/>
    </row>
    <row r="4" spans="1:8" x14ac:dyDescent="0.15">
      <c r="A4" s="160"/>
      <c r="B4" s="161"/>
      <c r="C4" s="162"/>
      <c r="D4" s="163">
        <v>43488</v>
      </c>
      <c r="E4" s="164"/>
      <c r="F4" s="165">
        <v>56769</v>
      </c>
      <c r="G4" s="166"/>
      <c r="H4" s="167"/>
    </row>
    <row r="5" spans="1:8" x14ac:dyDescent="0.15">
      <c r="A5" s="148" t="s">
        <v>521</v>
      </c>
      <c r="B5" s="153"/>
      <c r="C5" s="154"/>
      <c r="D5" s="155">
        <v>122824</v>
      </c>
      <c r="E5" s="156"/>
      <c r="F5" s="157">
        <v>126525</v>
      </c>
      <c r="G5" s="158"/>
      <c r="H5" s="159"/>
    </row>
    <row r="6" spans="1:8" x14ac:dyDescent="0.15">
      <c r="A6" s="160"/>
      <c r="B6" s="161"/>
      <c r="C6" s="162"/>
      <c r="D6" s="163">
        <v>66585</v>
      </c>
      <c r="E6" s="164"/>
      <c r="F6" s="165">
        <v>67052</v>
      </c>
      <c r="G6" s="166"/>
      <c r="H6" s="167"/>
    </row>
    <row r="7" spans="1:8" x14ac:dyDescent="0.15">
      <c r="A7" s="148" t="s">
        <v>522</v>
      </c>
      <c r="B7" s="153"/>
      <c r="C7" s="154"/>
      <c r="D7" s="155">
        <v>139222</v>
      </c>
      <c r="E7" s="156"/>
      <c r="F7" s="157">
        <v>122054</v>
      </c>
      <c r="G7" s="158"/>
      <c r="H7" s="159"/>
    </row>
    <row r="8" spans="1:8" x14ac:dyDescent="0.15">
      <c r="A8" s="160"/>
      <c r="B8" s="161"/>
      <c r="C8" s="162"/>
      <c r="D8" s="163">
        <v>61474</v>
      </c>
      <c r="E8" s="164"/>
      <c r="F8" s="165">
        <v>68298</v>
      </c>
      <c r="G8" s="166"/>
      <c r="H8" s="167"/>
    </row>
    <row r="9" spans="1:8" x14ac:dyDescent="0.15">
      <c r="A9" s="148" t="s">
        <v>523</v>
      </c>
      <c r="B9" s="153"/>
      <c r="C9" s="154"/>
      <c r="D9" s="155">
        <v>125830</v>
      </c>
      <c r="E9" s="156"/>
      <c r="F9" s="157">
        <v>111644</v>
      </c>
      <c r="G9" s="158"/>
      <c r="H9" s="159"/>
    </row>
    <row r="10" spans="1:8" x14ac:dyDescent="0.15">
      <c r="A10" s="160"/>
      <c r="B10" s="161"/>
      <c r="C10" s="162"/>
      <c r="D10" s="163">
        <v>30942</v>
      </c>
      <c r="E10" s="164"/>
      <c r="F10" s="165">
        <v>66606</v>
      </c>
      <c r="G10" s="166"/>
      <c r="H10" s="167"/>
    </row>
    <row r="11" spans="1:8" x14ac:dyDescent="0.15">
      <c r="A11" s="148" t="s">
        <v>524</v>
      </c>
      <c r="B11" s="153"/>
      <c r="C11" s="154"/>
      <c r="D11" s="155">
        <v>197315</v>
      </c>
      <c r="E11" s="156"/>
      <c r="F11" s="157">
        <v>127917</v>
      </c>
      <c r="G11" s="158"/>
      <c r="H11" s="159"/>
    </row>
    <row r="12" spans="1:8" x14ac:dyDescent="0.15">
      <c r="A12" s="160"/>
      <c r="B12" s="161"/>
      <c r="C12" s="168"/>
      <c r="D12" s="163">
        <v>53593</v>
      </c>
      <c r="E12" s="164"/>
      <c r="F12" s="165">
        <v>69746</v>
      </c>
      <c r="G12" s="166"/>
      <c r="H12" s="167"/>
    </row>
    <row r="13" spans="1:8" x14ac:dyDescent="0.15">
      <c r="A13" s="148"/>
      <c r="B13" s="153"/>
      <c r="C13" s="169"/>
      <c r="D13" s="170">
        <v>134913</v>
      </c>
      <c r="E13" s="171"/>
      <c r="F13" s="172">
        <v>122880</v>
      </c>
      <c r="G13" s="173"/>
      <c r="H13" s="159"/>
    </row>
    <row r="14" spans="1:8" x14ac:dyDescent="0.15">
      <c r="A14" s="160"/>
      <c r="B14" s="161"/>
      <c r="C14" s="162"/>
      <c r="D14" s="163">
        <v>51216</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3.62</v>
      </c>
      <c r="C19" s="174">
        <f>ROUND(VALUE(SUBSTITUTE(実質収支比率等に係る経年分析!G$48,"▲","-")),2)</f>
        <v>4.1100000000000003</v>
      </c>
      <c r="D19" s="174">
        <f>ROUND(VALUE(SUBSTITUTE(実質収支比率等に係る経年分析!H$48,"▲","-")),2)</f>
        <v>2.93</v>
      </c>
      <c r="E19" s="174">
        <f>ROUND(VALUE(SUBSTITUTE(実質収支比率等に係る経年分析!I$48,"▲","-")),2)</f>
        <v>6.23</v>
      </c>
      <c r="F19" s="174">
        <f>ROUND(VALUE(SUBSTITUTE(実質収支比率等に係る経年分析!J$48,"▲","-")),2)</f>
        <v>4.68</v>
      </c>
    </row>
    <row r="20" spans="1:11" x14ac:dyDescent="0.15">
      <c r="A20" s="174" t="s">
        <v>53</v>
      </c>
      <c r="B20" s="174">
        <f>ROUND(VALUE(SUBSTITUTE(実質収支比率等に係る経年分析!F$47,"▲","-")),2)</f>
        <v>42.88</v>
      </c>
      <c r="C20" s="174">
        <f>ROUND(VALUE(SUBSTITUTE(実質収支比率等に係る経年分析!G$47,"▲","-")),2)</f>
        <v>37.11</v>
      </c>
      <c r="D20" s="174">
        <f>ROUND(VALUE(SUBSTITUTE(実質収支比率等に係る経年分析!H$47,"▲","-")),2)</f>
        <v>50.04</v>
      </c>
      <c r="E20" s="174">
        <f>ROUND(VALUE(SUBSTITUTE(実質収支比率等に係る経年分析!I$47,"▲","-")),2)</f>
        <v>48.12</v>
      </c>
      <c r="F20" s="174">
        <f>ROUND(VALUE(SUBSTITUTE(実質収支比率等に係る経年分析!J$47,"▲","-")),2)</f>
        <v>45.43</v>
      </c>
    </row>
    <row r="21" spans="1:11" x14ac:dyDescent="0.15">
      <c r="A21" s="174" t="s">
        <v>54</v>
      </c>
      <c r="B21" s="174">
        <f>IF(ISNUMBER(VALUE(SUBSTITUTE(実質収支比率等に係る経年分析!F$49,"▲","-"))),ROUND(VALUE(SUBSTITUTE(実質収支比率等に係る経年分析!F$49,"▲","-")),2),NA())</f>
        <v>-9.9600000000000009</v>
      </c>
      <c r="C21" s="174">
        <f>IF(ISNUMBER(VALUE(SUBSTITUTE(実質収支比率等に係る経年分析!G$49,"▲","-"))),ROUND(VALUE(SUBSTITUTE(実質収支比率等に係る経年分析!G$49,"▲","-")),2),NA())</f>
        <v>-5.0999999999999996</v>
      </c>
      <c r="D21" s="174">
        <f>IF(ISNUMBER(VALUE(SUBSTITUTE(実質収支比率等に係る経年分析!H$49,"▲","-"))),ROUND(VALUE(SUBSTITUTE(実質収支比率等に係る経年分析!H$49,"▲","-")),2),NA())</f>
        <v>13.35</v>
      </c>
      <c r="E21" s="174">
        <f>IF(ISNUMBER(VALUE(SUBSTITUTE(実質収支比率等に係る経年分析!I$49,"▲","-"))),ROUND(VALUE(SUBSTITUTE(実質収支比率等に係る経年分析!I$49,"▲","-")),2),NA())</f>
        <v>-1.58</v>
      </c>
      <c r="F21" s="174">
        <f>IF(ISNUMBER(VALUE(SUBSTITUTE(実質収支比率等に係る経年分析!J$49,"▲","-"))),ROUND(VALUE(SUBSTITUTE(実質収支比率等に係る経年分析!J$49,"▲","-")),2),NA())</f>
        <v>-5.94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1.1100000000000001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戸別合併処理浄化槽特別会計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4.1100000000000003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19.670000000000002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19.489999999999998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368</v>
      </c>
      <c r="E42" s="176"/>
      <c r="F42" s="176"/>
      <c r="G42" s="176">
        <f>'実質公債費比率（分子）の構造'!L$52</f>
        <v>359</v>
      </c>
      <c r="H42" s="176"/>
      <c r="I42" s="176"/>
      <c r="J42" s="176">
        <f>'実質公債費比率（分子）の構造'!M$52</f>
        <v>368</v>
      </c>
      <c r="K42" s="176"/>
      <c r="L42" s="176"/>
      <c r="M42" s="176">
        <f>'実質公債費比率（分子）の構造'!N$52</f>
        <v>362</v>
      </c>
      <c r="N42" s="176"/>
      <c r="O42" s="176"/>
      <c r="P42" s="176">
        <f>'実質公債費比率（分子）の構造'!O$52</f>
        <v>366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2</v>
      </c>
      <c r="O44" s="176"/>
      <c r="P44" s="176"/>
    </row>
    <row r="45" spans="1:16" x14ac:dyDescent="0.15">
      <c r="A45" s="176" t="s">
        <v>63</v>
      </c>
      <c r="B45" s="176">
        <f>'実質公債費比率（分子）の構造'!K$49</f>
        <v>19</v>
      </c>
      <c r="C45" s="176"/>
      <c r="D45" s="176"/>
      <c r="E45" s="176">
        <f>'実質公債費比率（分子）の構造'!L$49</f>
        <v>46</v>
      </c>
      <c r="F45" s="176"/>
      <c r="G45" s="176"/>
      <c r="H45" s="176">
        <f>'実質公債費比率（分子）の構造'!M$49</f>
        <v>42</v>
      </c>
      <c r="I45" s="176"/>
      <c r="J45" s="176"/>
      <c r="K45" s="176">
        <f>'実質公債費比率（分子）の構造'!N$49</f>
        <v>43</v>
      </c>
      <c r="L45" s="176"/>
      <c r="M45" s="176"/>
      <c r="N45" s="176">
        <f>'実質公債費比率（分子）の構造'!O$49</f>
        <v>49</v>
      </c>
      <c r="O45" s="176"/>
      <c r="P45" s="176"/>
    </row>
    <row r="46" spans="1:16" x14ac:dyDescent="0.15">
      <c r="A46" s="176" t="s">
        <v>64</v>
      </c>
      <c r="B46" s="176">
        <f>'実質公債費比率（分子）の構造'!K$48</f>
        <v>127</v>
      </c>
      <c r="C46" s="176"/>
      <c r="D46" s="176"/>
      <c r="E46" s="176">
        <f>'実質公債費比率（分子）の構造'!L$48</f>
        <v>104</v>
      </c>
      <c r="F46" s="176"/>
      <c r="G46" s="176"/>
      <c r="H46" s="176">
        <f>'実質公債費比率（分子）の構造'!M$48</f>
        <v>101</v>
      </c>
      <c r="I46" s="176"/>
      <c r="J46" s="176"/>
      <c r="K46" s="176">
        <f>'実質公債費比率（分子）の構造'!N$48</f>
        <v>94</v>
      </c>
      <c r="L46" s="176"/>
      <c r="M46" s="176"/>
      <c r="N46" s="176">
        <f>'実質公債費比率（分子）の構造'!O$48</f>
        <v>86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350</v>
      </c>
      <c r="C49" s="176"/>
      <c r="D49" s="176"/>
      <c r="E49" s="176">
        <f>'実質公債費比率（分子）の構造'!L$45</f>
        <v>344</v>
      </c>
      <c r="F49" s="176"/>
      <c r="G49" s="176"/>
      <c r="H49" s="176">
        <f>'実質公債費比率（分子）の構造'!M$45</f>
        <v>370</v>
      </c>
      <c r="I49" s="176"/>
      <c r="J49" s="176"/>
      <c r="K49" s="176">
        <f>'実質公債費比率（分子）の構造'!N$45</f>
        <v>376</v>
      </c>
      <c r="L49" s="176"/>
      <c r="M49" s="176"/>
      <c r="N49" s="176">
        <f>'実質公債費比率（分子）の構造'!O$45</f>
        <v>385</v>
      </c>
      <c r="O49" s="176"/>
      <c r="P49" s="176"/>
    </row>
    <row r="50" spans="1:16" x14ac:dyDescent="0.15">
      <c r="A50" s="176" t="s">
        <v>67</v>
      </c>
      <c r="B50" s="176" t="e">
        <f>NA()</f>
        <v>#N/A</v>
      </c>
      <c r="C50" s="176">
        <f>IF(ISNUMBER('実質公債費比率（分子）の構造'!K$53),'実質公債費比率（分子）の構造'!K$53,NA())</f>
        <v>129</v>
      </c>
      <c r="D50" s="176" t="e">
        <f>NA()</f>
        <v>#N/A</v>
      </c>
      <c r="E50" s="176" t="e">
        <f>NA()</f>
        <v>#N/A</v>
      </c>
      <c r="F50" s="176">
        <f>IF(ISNUMBER('実質公債費比率（分子）の構造'!L$53),'実質公債費比率（分子）の構造'!L$53,NA())</f>
        <v>136</v>
      </c>
      <c r="G50" s="176" t="e">
        <f>NA()</f>
        <v>#N/A</v>
      </c>
      <c r="H50" s="176" t="e">
        <f>NA()</f>
        <v>#N/A</v>
      </c>
      <c r="I50" s="176">
        <f>IF(ISNUMBER('実質公債費比率（分子）の構造'!M$53),'実質公債費比率（分子）の構造'!M$53,NA())</f>
        <v>146</v>
      </c>
      <c r="J50" s="176" t="e">
        <f>NA()</f>
        <v>#N/A</v>
      </c>
      <c r="K50" s="176" t="e">
        <f>NA()</f>
        <v>#N/A</v>
      </c>
      <c r="L50" s="176">
        <f>IF(ISNUMBER('実質公債費比率（分子）の構造'!N$53),'実質公債費比率（分子）の構造'!N$53,NA())</f>
        <v>152</v>
      </c>
      <c r="M50" s="176" t="e">
        <f>NA()</f>
        <v>#N/A</v>
      </c>
      <c r="N50" s="176" t="e">
        <f>NA()</f>
        <v>#N/A</v>
      </c>
      <c r="O50" s="176">
        <f>IF(ISNUMBER('実質公債費比率（分子）の構造'!O$53),'実質公債費比率（分子）の構造'!O$53,NA())</f>
        <v>156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3395</v>
      </c>
      <c r="E56" s="175"/>
      <c r="F56" s="175"/>
      <c r="G56" s="175">
        <f>'将来負担比率（分子）の構造'!J$52</f>
        <v>3469</v>
      </c>
      <c r="H56" s="175"/>
      <c r="I56" s="175"/>
      <c r="J56" s="175">
        <f>'将来負担比率（分子）の構造'!K$52</f>
        <v>2775</v>
      </c>
      <c r="K56" s="175"/>
      <c r="L56" s="175"/>
      <c r="M56" s="175">
        <f>'将来負担比率（分子）の構造'!L$52</f>
        <v>2640</v>
      </c>
      <c r="N56" s="175"/>
      <c r="O56" s="175"/>
      <c r="P56" s="175">
        <f>'将来負担比率（分子）の構造'!M$52</f>
        <v>3233</v>
      </c>
    </row>
    <row r="57" spans="1:16" x14ac:dyDescent="0.15">
      <c r="A57" s="175" t="s">
        <v>42</v>
      </c>
      <c r="B57" s="175"/>
      <c r="C57" s="175"/>
      <c r="D57" s="175">
        <f>'将来負担比率（分子）の構造'!I$51</f>
        <v>121</v>
      </c>
      <c r="E57" s="175"/>
      <c r="F57" s="175"/>
      <c r="G57" s="175">
        <f>'将来負担比率（分子）の構造'!J$51</f>
        <v>235</v>
      </c>
      <c r="H57" s="175"/>
      <c r="I57" s="175"/>
      <c r="J57" s="175">
        <f>'将来負担比率（分子）の構造'!K$51</f>
        <v>243</v>
      </c>
      <c r="K57" s="175"/>
      <c r="L57" s="175"/>
      <c r="M57" s="175">
        <f>'将来負担比率（分子）の構造'!L$51</f>
        <v>238</v>
      </c>
      <c r="N57" s="175"/>
      <c r="O57" s="175"/>
      <c r="P57" s="175">
        <f>'将来負担比率（分子）の構造'!M$51</f>
        <v>231</v>
      </c>
    </row>
    <row r="58" spans="1:16" x14ac:dyDescent="0.15">
      <c r="A58" s="175" t="s">
        <v>41</v>
      </c>
      <c r="B58" s="175"/>
      <c r="C58" s="175"/>
      <c r="D58" s="175">
        <f>'将来負担比率（分子）の構造'!I$50</f>
        <v>2437</v>
      </c>
      <c r="E58" s="175"/>
      <c r="F58" s="175"/>
      <c r="G58" s="175">
        <f>'将来負担比率（分子）の構造'!J$50</f>
        <v>2270</v>
      </c>
      <c r="H58" s="175"/>
      <c r="I58" s="175"/>
      <c r="J58" s="175">
        <f>'将来負担比率（分子）の構造'!K$50</f>
        <v>2628</v>
      </c>
      <c r="K58" s="175"/>
      <c r="L58" s="175"/>
      <c r="M58" s="175">
        <f>'将来負担比率（分子）の構造'!L$50</f>
        <v>2668</v>
      </c>
      <c r="N58" s="175"/>
      <c r="O58" s="175"/>
      <c r="P58" s="175">
        <f>'将来負担比率（分子）の構造'!M$50</f>
        <v>2651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394</v>
      </c>
      <c r="C62" s="175"/>
      <c r="D62" s="175"/>
      <c r="E62" s="175">
        <f>'将来負担比率（分子）の構造'!J$45</f>
        <v>372</v>
      </c>
      <c r="F62" s="175"/>
      <c r="G62" s="175"/>
      <c r="H62" s="175">
        <f>'将来負担比率（分子）の構造'!K$45</f>
        <v>368</v>
      </c>
      <c r="I62" s="175"/>
      <c r="J62" s="175"/>
      <c r="K62" s="175">
        <f>'将来負担比率（分子）の構造'!L$45</f>
        <v>340</v>
      </c>
      <c r="L62" s="175"/>
      <c r="M62" s="175"/>
      <c r="N62" s="175">
        <f>'将来負担比率（分子）の構造'!M$45</f>
        <v>361</v>
      </c>
      <c r="O62" s="175"/>
      <c r="P62" s="175"/>
    </row>
    <row r="63" spans="1:16" x14ac:dyDescent="0.15">
      <c r="A63" s="175" t="s">
        <v>34</v>
      </c>
      <c r="B63" s="175">
        <f>'将来負担比率（分子）の構造'!I$44</f>
        <v>435</v>
      </c>
      <c r="C63" s="175"/>
      <c r="D63" s="175"/>
      <c r="E63" s="175">
        <f>'将来負担比率（分子）の構造'!J$44</f>
        <v>383</v>
      </c>
      <c r="F63" s="175"/>
      <c r="G63" s="175"/>
      <c r="H63" s="175">
        <f>'将来負担比率（分子）の構造'!K$44</f>
        <v>400</v>
      </c>
      <c r="I63" s="175"/>
      <c r="J63" s="175"/>
      <c r="K63" s="175">
        <f>'将来負担比率（分子）の構造'!L$44</f>
        <v>381</v>
      </c>
      <c r="L63" s="175"/>
      <c r="M63" s="175"/>
      <c r="N63" s="175">
        <f>'将来負担比率（分子）の構造'!M$44</f>
        <v>340</v>
      </c>
      <c r="O63" s="175"/>
      <c r="P63" s="175"/>
    </row>
    <row r="64" spans="1:16" x14ac:dyDescent="0.15">
      <c r="A64" s="175" t="s">
        <v>33</v>
      </c>
      <c r="B64" s="175">
        <f>'将来負担比率（分子）の構造'!I$43</f>
        <v>1014</v>
      </c>
      <c r="C64" s="175"/>
      <c r="D64" s="175"/>
      <c r="E64" s="175">
        <f>'将来負担比率（分子）の構造'!J$43</f>
        <v>852</v>
      </c>
      <c r="F64" s="175"/>
      <c r="G64" s="175"/>
      <c r="H64" s="175">
        <f>'将来負担比率（分子）の構造'!K$43</f>
        <v>789</v>
      </c>
      <c r="I64" s="175"/>
      <c r="J64" s="175"/>
      <c r="K64" s="175">
        <f>'将来負担比率（分子）の構造'!L$43</f>
        <v>672</v>
      </c>
      <c r="L64" s="175"/>
      <c r="M64" s="175"/>
      <c r="N64" s="175">
        <f>'将来負担比率（分子）の構造'!M$43</f>
        <v>608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3535</v>
      </c>
      <c r="C66" s="175"/>
      <c r="D66" s="175"/>
      <c r="E66" s="175">
        <f>'将来負担比率（分子）の構造'!J$41</f>
        <v>3643</v>
      </c>
      <c r="F66" s="175"/>
      <c r="G66" s="175"/>
      <c r="H66" s="175">
        <f>'将来負担比率（分子）の構造'!K$41</f>
        <v>3736</v>
      </c>
      <c r="I66" s="175"/>
      <c r="J66" s="175"/>
      <c r="K66" s="175">
        <f>'将来負担比率（分子）の構造'!L$41</f>
        <v>3701</v>
      </c>
      <c r="L66" s="175"/>
      <c r="M66" s="175"/>
      <c r="N66" s="175">
        <f>'将来負担比率（分子）の構造'!M$41</f>
        <v>3704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1452</v>
      </c>
      <c r="C72" s="179">
        <f>基金残高に係る経年分析!G55</f>
        <v>1366</v>
      </c>
      <c r="D72" s="179">
        <f>基金残高に係る経年分析!H55</f>
        <v>1323</v>
      </c>
    </row>
    <row r="73" spans="1:16" x14ac:dyDescent="0.15">
      <c r="A73" s="178" t="s">
        <v>74</v>
      </c>
      <c r="B73" s="179">
        <f>基金残高に係る経年分析!F56</f>
        <v>268</v>
      </c>
      <c r="C73" s="179">
        <f>基金残高に係る経年分析!G56</f>
        <v>268</v>
      </c>
      <c r="D73" s="179">
        <f>基金残高に係る経年分析!H56</f>
        <v>188</v>
      </c>
    </row>
    <row r="74" spans="1:16" x14ac:dyDescent="0.15">
      <c r="A74" s="178" t="s">
        <v>75</v>
      </c>
      <c r="B74" s="179">
        <f>基金残高に係る経年分析!F57</f>
        <v>1106</v>
      </c>
      <c r="C74" s="179">
        <f>基金残高に係る経年分析!G57</f>
        <v>1182</v>
      </c>
      <c r="D74" s="179">
        <f>基金残高に係る経年分析!H57</f>
        <v>928</v>
      </c>
    </row>
  </sheetData>
  <sheetProtection algorithmName="SHA-512" hashValue="Ee6Vk4Ysm+tps5l/AdBZDMSmEdJpSzYDoS89StkuTdPoEUSlnfaLjDwexmvunebRqQCNVLHX7COqaOD3k/tmrg==" saltValue="zV5x/P84OaRIB4yfkOBe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1794160</v>
      </c>
      <c r="S5" s="677"/>
      <c r="T5" s="677"/>
      <c r="U5" s="677"/>
      <c r="V5" s="677"/>
      <c r="W5" s="677"/>
      <c r="X5" s="677"/>
      <c r="Y5" s="702"/>
      <c r="Z5" s="715">
        <v>33.4</v>
      </c>
      <c r="AA5" s="715"/>
      <c r="AB5" s="715"/>
      <c r="AC5" s="715"/>
      <c r="AD5" s="716">
        <v>1794160</v>
      </c>
      <c r="AE5" s="716"/>
      <c r="AF5" s="716"/>
      <c r="AG5" s="716"/>
      <c r="AH5" s="716"/>
      <c r="AI5" s="716"/>
      <c r="AJ5" s="716"/>
      <c r="AK5" s="716"/>
      <c r="AL5" s="703">
        <v>66.400000000000006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1794160</v>
      </c>
      <c r="BH5" s="622"/>
      <c r="BI5" s="622"/>
      <c r="BJ5" s="622"/>
      <c r="BK5" s="622"/>
      <c r="BL5" s="622"/>
      <c r="BM5" s="622"/>
      <c r="BN5" s="623"/>
      <c r="BO5" s="659">
        <v>100</v>
      </c>
      <c r="BP5" s="659"/>
      <c r="BQ5" s="659"/>
      <c r="BR5" s="659"/>
      <c r="BS5" s="660" t="s">
        <v>121</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52140</v>
      </c>
      <c r="S6" s="622"/>
      <c r="T6" s="622"/>
      <c r="U6" s="622"/>
      <c r="V6" s="622"/>
      <c r="W6" s="622"/>
      <c r="X6" s="622"/>
      <c r="Y6" s="623"/>
      <c r="Z6" s="659">
        <v>1</v>
      </c>
      <c r="AA6" s="659"/>
      <c r="AB6" s="659"/>
      <c r="AC6" s="659"/>
      <c r="AD6" s="660">
        <v>52140</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1794160</v>
      </c>
      <c r="BH6" s="622"/>
      <c r="BI6" s="622"/>
      <c r="BJ6" s="622"/>
      <c r="BK6" s="622"/>
      <c r="BL6" s="622"/>
      <c r="BM6" s="622"/>
      <c r="BN6" s="623"/>
      <c r="BO6" s="659">
        <v>100</v>
      </c>
      <c r="BP6" s="659"/>
      <c r="BQ6" s="659"/>
      <c r="BR6" s="659"/>
      <c r="BS6" s="660" t="s">
        <v>121</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84087</v>
      </c>
      <c r="CS6" s="622"/>
      <c r="CT6" s="622"/>
      <c r="CU6" s="622"/>
      <c r="CV6" s="622"/>
      <c r="CW6" s="622"/>
      <c r="CX6" s="622"/>
      <c r="CY6" s="623"/>
      <c r="CZ6" s="703">
        <v>1.6</v>
      </c>
      <c r="DA6" s="685"/>
      <c r="DB6" s="685"/>
      <c r="DC6" s="705"/>
      <c r="DD6" s="627" t="s">
        <v>121</v>
      </c>
      <c r="DE6" s="622"/>
      <c r="DF6" s="622"/>
      <c r="DG6" s="622"/>
      <c r="DH6" s="622"/>
      <c r="DI6" s="622"/>
      <c r="DJ6" s="622"/>
      <c r="DK6" s="622"/>
      <c r="DL6" s="622"/>
      <c r="DM6" s="622"/>
      <c r="DN6" s="622"/>
      <c r="DO6" s="622"/>
      <c r="DP6" s="623"/>
      <c r="DQ6" s="627">
        <v>84087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143</v>
      </c>
      <c r="S7" s="622"/>
      <c r="T7" s="622"/>
      <c r="U7" s="622"/>
      <c r="V7" s="622"/>
      <c r="W7" s="622"/>
      <c r="X7" s="622"/>
      <c r="Y7" s="623"/>
      <c r="Z7" s="659">
        <v>0</v>
      </c>
      <c r="AA7" s="659"/>
      <c r="AB7" s="659"/>
      <c r="AC7" s="659"/>
      <c r="AD7" s="660">
        <v>143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386551</v>
      </c>
      <c r="BH7" s="622"/>
      <c r="BI7" s="622"/>
      <c r="BJ7" s="622"/>
      <c r="BK7" s="622"/>
      <c r="BL7" s="622"/>
      <c r="BM7" s="622"/>
      <c r="BN7" s="623"/>
      <c r="BO7" s="659">
        <v>21.5</v>
      </c>
      <c r="BP7" s="659"/>
      <c r="BQ7" s="659"/>
      <c r="BR7" s="659"/>
      <c r="BS7" s="660" t="s">
        <v>121</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871336</v>
      </c>
      <c r="CS7" s="622"/>
      <c r="CT7" s="622"/>
      <c r="CU7" s="622"/>
      <c r="CV7" s="622"/>
      <c r="CW7" s="622"/>
      <c r="CX7" s="622"/>
      <c r="CY7" s="623"/>
      <c r="CZ7" s="659">
        <v>16.7</v>
      </c>
      <c r="DA7" s="659"/>
      <c r="DB7" s="659"/>
      <c r="DC7" s="659"/>
      <c r="DD7" s="627">
        <v>33117</v>
      </c>
      <c r="DE7" s="622"/>
      <c r="DF7" s="622"/>
      <c r="DG7" s="622"/>
      <c r="DH7" s="622"/>
      <c r="DI7" s="622"/>
      <c r="DJ7" s="622"/>
      <c r="DK7" s="622"/>
      <c r="DL7" s="622"/>
      <c r="DM7" s="622"/>
      <c r="DN7" s="622"/>
      <c r="DO7" s="622"/>
      <c r="DP7" s="623"/>
      <c r="DQ7" s="627">
        <v>819879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2207</v>
      </c>
      <c r="S8" s="622"/>
      <c r="T8" s="622"/>
      <c r="U8" s="622"/>
      <c r="V8" s="622"/>
      <c r="W8" s="622"/>
      <c r="X8" s="622"/>
      <c r="Y8" s="623"/>
      <c r="Z8" s="659">
        <v>0</v>
      </c>
      <c r="AA8" s="659"/>
      <c r="AB8" s="659"/>
      <c r="AC8" s="659"/>
      <c r="AD8" s="660">
        <v>2207</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9754</v>
      </c>
      <c r="BH8" s="622"/>
      <c r="BI8" s="622"/>
      <c r="BJ8" s="622"/>
      <c r="BK8" s="622"/>
      <c r="BL8" s="622"/>
      <c r="BM8" s="622"/>
      <c r="BN8" s="623"/>
      <c r="BO8" s="659">
        <v>0.5</v>
      </c>
      <c r="BP8" s="659"/>
      <c r="BQ8" s="659"/>
      <c r="BR8" s="659"/>
      <c r="BS8" s="660" t="s">
        <v>121</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1018838</v>
      </c>
      <c r="CS8" s="622"/>
      <c r="CT8" s="622"/>
      <c r="CU8" s="622"/>
      <c r="CV8" s="622"/>
      <c r="CW8" s="622"/>
      <c r="CX8" s="622"/>
      <c r="CY8" s="623"/>
      <c r="CZ8" s="659">
        <v>19.5</v>
      </c>
      <c r="DA8" s="659"/>
      <c r="DB8" s="659"/>
      <c r="DC8" s="659"/>
      <c r="DD8" s="627" t="s">
        <v>121</v>
      </c>
      <c r="DE8" s="622"/>
      <c r="DF8" s="622"/>
      <c r="DG8" s="622"/>
      <c r="DH8" s="622"/>
      <c r="DI8" s="622"/>
      <c r="DJ8" s="622"/>
      <c r="DK8" s="622"/>
      <c r="DL8" s="622"/>
      <c r="DM8" s="622"/>
      <c r="DN8" s="622"/>
      <c r="DO8" s="622"/>
      <c r="DP8" s="623"/>
      <c r="DQ8" s="627">
        <v>571600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2559</v>
      </c>
      <c r="S9" s="622"/>
      <c r="T9" s="622"/>
      <c r="U9" s="622"/>
      <c r="V9" s="622"/>
      <c r="W9" s="622"/>
      <c r="X9" s="622"/>
      <c r="Y9" s="623"/>
      <c r="Z9" s="659">
        <v>0</v>
      </c>
      <c r="AA9" s="659"/>
      <c r="AB9" s="659"/>
      <c r="AC9" s="659"/>
      <c r="AD9" s="660">
        <v>2559</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204760</v>
      </c>
      <c r="BH9" s="622"/>
      <c r="BI9" s="622"/>
      <c r="BJ9" s="622"/>
      <c r="BK9" s="622"/>
      <c r="BL9" s="622"/>
      <c r="BM9" s="622"/>
      <c r="BN9" s="623"/>
      <c r="BO9" s="659">
        <v>11.4</v>
      </c>
      <c r="BP9" s="659"/>
      <c r="BQ9" s="659"/>
      <c r="BR9" s="659"/>
      <c r="BS9" s="660" t="s">
        <v>121</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391633</v>
      </c>
      <c r="CS9" s="622"/>
      <c r="CT9" s="622"/>
      <c r="CU9" s="622"/>
      <c r="CV9" s="622"/>
      <c r="CW9" s="622"/>
      <c r="CX9" s="622"/>
      <c r="CY9" s="623"/>
      <c r="CZ9" s="659">
        <v>7.5</v>
      </c>
      <c r="DA9" s="659"/>
      <c r="DB9" s="659"/>
      <c r="DC9" s="659"/>
      <c r="DD9" s="627" t="s">
        <v>121</v>
      </c>
      <c r="DE9" s="622"/>
      <c r="DF9" s="622"/>
      <c r="DG9" s="622"/>
      <c r="DH9" s="622"/>
      <c r="DI9" s="622"/>
      <c r="DJ9" s="622"/>
      <c r="DK9" s="622"/>
      <c r="DL9" s="622"/>
      <c r="DM9" s="622"/>
      <c r="DN9" s="622"/>
      <c r="DO9" s="622"/>
      <c r="DP9" s="623"/>
      <c r="DQ9" s="627">
        <v>356483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52152</v>
      </c>
      <c r="BH10" s="622"/>
      <c r="BI10" s="622"/>
      <c r="BJ10" s="622"/>
      <c r="BK10" s="622"/>
      <c r="BL10" s="622"/>
      <c r="BM10" s="622"/>
      <c r="BN10" s="623"/>
      <c r="BO10" s="659">
        <v>2.9</v>
      </c>
      <c r="BP10" s="659"/>
      <c r="BQ10" s="659"/>
      <c r="BR10" s="659"/>
      <c r="BS10" s="660" t="s">
        <v>121</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213097</v>
      </c>
      <c r="S11" s="622"/>
      <c r="T11" s="622"/>
      <c r="U11" s="622"/>
      <c r="V11" s="622"/>
      <c r="W11" s="622"/>
      <c r="X11" s="622"/>
      <c r="Y11" s="623"/>
      <c r="Z11" s="624">
        <v>4</v>
      </c>
      <c r="AA11" s="625"/>
      <c r="AB11" s="625"/>
      <c r="AC11" s="626"/>
      <c r="AD11" s="627">
        <v>213097</v>
      </c>
      <c r="AE11" s="622"/>
      <c r="AF11" s="622"/>
      <c r="AG11" s="622"/>
      <c r="AH11" s="622"/>
      <c r="AI11" s="622"/>
      <c r="AJ11" s="622"/>
      <c r="AK11" s="623"/>
      <c r="AL11" s="624">
        <v>7.9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119885</v>
      </c>
      <c r="BH11" s="622"/>
      <c r="BI11" s="622"/>
      <c r="BJ11" s="622"/>
      <c r="BK11" s="622"/>
      <c r="BL11" s="622"/>
      <c r="BM11" s="622"/>
      <c r="BN11" s="623"/>
      <c r="BO11" s="659">
        <v>6.7</v>
      </c>
      <c r="BP11" s="659"/>
      <c r="BQ11" s="659"/>
      <c r="BR11" s="659"/>
      <c r="BS11" s="660" t="s">
        <v>121</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243075</v>
      </c>
      <c r="CS11" s="622"/>
      <c r="CT11" s="622"/>
      <c r="CU11" s="622"/>
      <c r="CV11" s="622"/>
      <c r="CW11" s="622"/>
      <c r="CX11" s="622"/>
      <c r="CY11" s="623"/>
      <c r="CZ11" s="659">
        <v>4.7</v>
      </c>
      <c r="DA11" s="659"/>
      <c r="DB11" s="659"/>
      <c r="DC11" s="659"/>
      <c r="DD11" s="627">
        <v>83301</v>
      </c>
      <c r="DE11" s="622"/>
      <c r="DF11" s="622"/>
      <c r="DG11" s="622"/>
      <c r="DH11" s="622"/>
      <c r="DI11" s="622"/>
      <c r="DJ11" s="622"/>
      <c r="DK11" s="622"/>
      <c r="DL11" s="622"/>
      <c r="DM11" s="622"/>
      <c r="DN11" s="622"/>
      <c r="DO11" s="622"/>
      <c r="DP11" s="623"/>
      <c r="DQ11" s="627">
        <v>113203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18576</v>
      </c>
      <c r="S12" s="622"/>
      <c r="T12" s="622"/>
      <c r="U12" s="622"/>
      <c r="V12" s="622"/>
      <c r="W12" s="622"/>
      <c r="X12" s="622"/>
      <c r="Y12" s="623"/>
      <c r="Z12" s="659">
        <v>0.3</v>
      </c>
      <c r="AA12" s="659"/>
      <c r="AB12" s="659"/>
      <c r="AC12" s="659"/>
      <c r="AD12" s="660">
        <v>18576</v>
      </c>
      <c r="AE12" s="660"/>
      <c r="AF12" s="660"/>
      <c r="AG12" s="660"/>
      <c r="AH12" s="660"/>
      <c r="AI12" s="660"/>
      <c r="AJ12" s="660"/>
      <c r="AK12" s="660"/>
      <c r="AL12" s="624">
        <v>0.7</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1332852</v>
      </c>
      <c r="BH12" s="622"/>
      <c r="BI12" s="622"/>
      <c r="BJ12" s="622"/>
      <c r="BK12" s="622"/>
      <c r="BL12" s="622"/>
      <c r="BM12" s="622"/>
      <c r="BN12" s="623"/>
      <c r="BO12" s="659">
        <v>74.3</v>
      </c>
      <c r="BP12" s="659"/>
      <c r="BQ12" s="659"/>
      <c r="BR12" s="659"/>
      <c r="BS12" s="660" t="s">
        <v>121</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228689</v>
      </c>
      <c r="CS12" s="622"/>
      <c r="CT12" s="622"/>
      <c r="CU12" s="622"/>
      <c r="CV12" s="622"/>
      <c r="CW12" s="622"/>
      <c r="CX12" s="622"/>
      <c r="CY12" s="623"/>
      <c r="CZ12" s="659">
        <v>4.4000000000000004</v>
      </c>
      <c r="DA12" s="659"/>
      <c r="DB12" s="659"/>
      <c r="DC12" s="659"/>
      <c r="DD12" s="627" t="s">
        <v>121</v>
      </c>
      <c r="DE12" s="622"/>
      <c r="DF12" s="622"/>
      <c r="DG12" s="622"/>
      <c r="DH12" s="622"/>
      <c r="DI12" s="622"/>
      <c r="DJ12" s="622"/>
      <c r="DK12" s="622"/>
      <c r="DL12" s="622"/>
      <c r="DM12" s="622"/>
      <c r="DN12" s="622"/>
      <c r="DO12" s="622"/>
      <c r="DP12" s="623"/>
      <c r="DQ12" s="627">
        <v>188261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1332342</v>
      </c>
      <c r="BH13" s="622"/>
      <c r="BI13" s="622"/>
      <c r="BJ13" s="622"/>
      <c r="BK13" s="622"/>
      <c r="BL13" s="622"/>
      <c r="BM13" s="622"/>
      <c r="BN13" s="623"/>
      <c r="BO13" s="659">
        <v>74.3</v>
      </c>
      <c r="BP13" s="659"/>
      <c r="BQ13" s="659"/>
      <c r="BR13" s="659"/>
      <c r="BS13" s="660" t="s">
        <v>121</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775460</v>
      </c>
      <c r="CS13" s="622"/>
      <c r="CT13" s="622"/>
      <c r="CU13" s="622"/>
      <c r="CV13" s="622"/>
      <c r="CW13" s="622"/>
      <c r="CX13" s="622"/>
      <c r="CY13" s="623"/>
      <c r="CZ13" s="659">
        <v>14.9</v>
      </c>
      <c r="DA13" s="659"/>
      <c r="DB13" s="659"/>
      <c r="DC13" s="659"/>
      <c r="DD13" s="627">
        <v>414748</v>
      </c>
      <c r="DE13" s="622"/>
      <c r="DF13" s="622"/>
      <c r="DG13" s="622"/>
      <c r="DH13" s="622"/>
      <c r="DI13" s="622"/>
      <c r="DJ13" s="622"/>
      <c r="DK13" s="622"/>
      <c r="DL13" s="622"/>
      <c r="DM13" s="622"/>
      <c r="DN13" s="622"/>
      <c r="DO13" s="622"/>
      <c r="DP13" s="623"/>
      <c r="DQ13" s="627">
        <v>443427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576</v>
      </c>
      <c r="S14" s="622"/>
      <c r="T14" s="622"/>
      <c r="U14" s="622"/>
      <c r="V14" s="622"/>
      <c r="W14" s="622"/>
      <c r="X14" s="622"/>
      <c r="Y14" s="623"/>
      <c r="Z14" s="659">
        <v>0</v>
      </c>
      <c r="AA14" s="659"/>
      <c r="AB14" s="659"/>
      <c r="AC14" s="659"/>
      <c r="AD14" s="660">
        <v>576</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23961</v>
      </c>
      <c r="BH14" s="622"/>
      <c r="BI14" s="622"/>
      <c r="BJ14" s="622"/>
      <c r="BK14" s="622"/>
      <c r="BL14" s="622"/>
      <c r="BM14" s="622"/>
      <c r="BN14" s="623"/>
      <c r="BO14" s="659">
        <v>1.3</v>
      </c>
      <c r="BP14" s="659"/>
      <c r="BQ14" s="659"/>
      <c r="BR14" s="659"/>
      <c r="BS14" s="660" t="s">
        <v>121</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179104</v>
      </c>
      <c r="CS14" s="622"/>
      <c r="CT14" s="622"/>
      <c r="CU14" s="622"/>
      <c r="CV14" s="622"/>
      <c r="CW14" s="622"/>
      <c r="CX14" s="622"/>
      <c r="CY14" s="623"/>
      <c r="CZ14" s="659">
        <v>3.4</v>
      </c>
      <c r="DA14" s="659"/>
      <c r="DB14" s="659"/>
      <c r="DC14" s="659"/>
      <c r="DD14" s="627" t="s">
        <v>121</v>
      </c>
      <c r="DE14" s="622"/>
      <c r="DF14" s="622"/>
      <c r="DG14" s="622"/>
      <c r="DH14" s="622"/>
      <c r="DI14" s="622"/>
      <c r="DJ14" s="622"/>
      <c r="DK14" s="622"/>
      <c r="DL14" s="622"/>
      <c r="DM14" s="622"/>
      <c r="DN14" s="622"/>
      <c r="DO14" s="622"/>
      <c r="DP14" s="623"/>
      <c r="DQ14" s="627">
        <v>178729</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50796</v>
      </c>
      <c r="BH15" s="622"/>
      <c r="BI15" s="622"/>
      <c r="BJ15" s="622"/>
      <c r="BK15" s="622"/>
      <c r="BL15" s="622"/>
      <c r="BM15" s="622"/>
      <c r="BN15" s="623"/>
      <c r="BO15" s="659">
        <v>2.8</v>
      </c>
      <c r="BP15" s="659"/>
      <c r="BQ15" s="659"/>
      <c r="BR15" s="659"/>
      <c r="BS15" s="660" t="s">
        <v>121</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978122</v>
      </c>
      <c r="CS15" s="622"/>
      <c r="CT15" s="622"/>
      <c r="CU15" s="622"/>
      <c r="CV15" s="622"/>
      <c r="CW15" s="622"/>
      <c r="CX15" s="622"/>
      <c r="CY15" s="623"/>
      <c r="CZ15" s="659">
        <v>18.7</v>
      </c>
      <c r="DA15" s="659"/>
      <c r="DB15" s="659"/>
      <c r="DC15" s="659"/>
      <c r="DD15" s="627">
        <v>567680</v>
      </c>
      <c r="DE15" s="622"/>
      <c r="DF15" s="622"/>
      <c r="DG15" s="622"/>
      <c r="DH15" s="622"/>
      <c r="DI15" s="622"/>
      <c r="DJ15" s="622"/>
      <c r="DK15" s="622"/>
      <c r="DL15" s="622"/>
      <c r="DM15" s="622"/>
      <c r="DN15" s="622"/>
      <c r="DO15" s="622"/>
      <c r="DP15" s="623"/>
      <c r="DQ15" s="627">
        <v>417612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5912</v>
      </c>
      <c r="S16" s="622"/>
      <c r="T16" s="622"/>
      <c r="U16" s="622"/>
      <c r="V16" s="622"/>
      <c r="W16" s="622"/>
      <c r="X16" s="622"/>
      <c r="Y16" s="623"/>
      <c r="Z16" s="659">
        <v>0.1</v>
      </c>
      <c r="AA16" s="659"/>
      <c r="AB16" s="659"/>
      <c r="AC16" s="659"/>
      <c r="AD16" s="660">
        <v>5912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63255</v>
      </c>
      <c r="CS16" s="622"/>
      <c r="CT16" s="622"/>
      <c r="CU16" s="622"/>
      <c r="CV16" s="622"/>
      <c r="CW16" s="622"/>
      <c r="CX16" s="622"/>
      <c r="CY16" s="623"/>
      <c r="CZ16" s="659">
        <v>1.2</v>
      </c>
      <c r="DA16" s="659"/>
      <c r="DB16" s="659"/>
      <c r="DC16" s="659"/>
      <c r="DD16" s="627" t="s">
        <v>121</v>
      </c>
      <c r="DE16" s="622"/>
      <c r="DF16" s="622"/>
      <c r="DG16" s="622"/>
      <c r="DH16" s="622"/>
      <c r="DI16" s="622"/>
      <c r="DJ16" s="622"/>
      <c r="DK16" s="622"/>
      <c r="DL16" s="622"/>
      <c r="DM16" s="622"/>
      <c r="DN16" s="622"/>
      <c r="DO16" s="622"/>
      <c r="DP16" s="623"/>
      <c r="DQ16" s="627">
        <v>1579</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46125</v>
      </c>
      <c r="S17" s="622"/>
      <c r="T17" s="622"/>
      <c r="U17" s="622"/>
      <c r="V17" s="622"/>
      <c r="W17" s="622"/>
      <c r="X17" s="622"/>
      <c r="Y17" s="623"/>
      <c r="Z17" s="659">
        <v>0.9</v>
      </c>
      <c r="AA17" s="659"/>
      <c r="AB17" s="659"/>
      <c r="AC17" s="659"/>
      <c r="AD17" s="660">
        <v>46125</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385399</v>
      </c>
      <c r="CS17" s="622"/>
      <c r="CT17" s="622"/>
      <c r="CU17" s="622"/>
      <c r="CV17" s="622"/>
      <c r="CW17" s="622"/>
      <c r="CX17" s="622"/>
      <c r="CY17" s="623"/>
      <c r="CZ17" s="659">
        <v>7.4</v>
      </c>
      <c r="DA17" s="659"/>
      <c r="DB17" s="659"/>
      <c r="DC17" s="659"/>
      <c r="DD17" s="627" t="s">
        <v>121</v>
      </c>
      <c r="DE17" s="622"/>
      <c r="DF17" s="622"/>
      <c r="DG17" s="622"/>
      <c r="DH17" s="622"/>
      <c r="DI17" s="622"/>
      <c r="DJ17" s="622"/>
      <c r="DK17" s="622"/>
      <c r="DL17" s="622"/>
      <c r="DM17" s="622"/>
      <c r="DN17" s="622"/>
      <c r="DO17" s="622"/>
      <c r="DP17" s="623"/>
      <c r="DQ17" s="627">
        <v>377508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9406</v>
      </c>
      <c r="S18" s="622"/>
      <c r="T18" s="622"/>
      <c r="U18" s="622"/>
      <c r="V18" s="622"/>
      <c r="W18" s="622"/>
      <c r="X18" s="622"/>
      <c r="Y18" s="623"/>
      <c r="Z18" s="659">
        <v>0.2</v>
      </c>
      <c r="AA18" s="659"/>
      <c r="AB18" s="659"/>
      <c r="AC18" s="659"/>
      <c r="AD18" s="660">
        <v>9406</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9406</v>
      </c>
      <c r="S19" s="622"/>
      <c r="T19" s="622"/>
      <c r="U19" s="622"/>
      <c r="V19" s="622"/>
      <c r="W19" s="622"/>
      <c r="X19" s="622"/>
      <c r="Y19" s="623"/>
      <c r="Z19" s="659">
        <v>0.2</v>
      </c>
      <c r="AA19" s="659"/>
      <c r="AB19" s="659"/>
      <c r="AC19" s="659"/>
      <c r="AD19" s="660">
        <v>9406</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5218998</v>
      </c>
      <c r="CS20" s="622"/>
      <c r="CT20" s="622"/>
      <c r="CU20" s="622"/>
      <c r="CV20" s="622"/>
      <c r="CW20" s="622"/>
      <c r="CX20" s="622"/>
      <c r="CY20" s="623"/>
      <c r="CZ20" s="659">
        <v>100</v>
      </c>
      <c r="DA20" s="659"/>
      <c r="DB20" s="659"/>
      <c r="DC20" s="659"/>
      <c r="DD20" s="627">
        <v>1098846</v>
      </c>
      <c r="DE20" s="622"/>
      <c r="DF20" s="622"/>
      <c r="DG20" s="622"/>
      <c r="DH20" s="622"/>
      <c r="DI20" s="622"/>
      <c r="DJ20" s="622"/>
      <c r="DK20" s="622"/>
      <c r="DL20" s="622"/>
      <c r="DM20" s="622"/>
      <c r="DN20" s="622"/>
      <c r="DO20" s="622"/>
      <c r="DP20" s="623"/>
      <c r="DQ20" s="627">
        <v>3552368</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759869</v>
      </c>
      <c r="S21" s="622"/>
      <c r="T21" s="622"/>
      <c r="U21" s="622"/>
      <c r="V21" s="622"/>
      <c r="W21" s="622"/>
      <c r="X21" s="622"/>
      <c r="Y21" s="623"/>
      <c r="Z21" s="659">
        <v>14.2</v>
      </c>
      <c r="AA21" s="659"/>
      <c r="AB21" s="659"/>
      <c r="AC21" s="659"/>
      <c r="AD21" s="660">
        <v>500935</v>
      </c>
      <c r="AE21" s="660"/>
      <c r="AF21" s="660"/>
      <c r="AG21" s="660"/>
      <c r="AH21" s="660"/>
      <c r="AI21" s="660"/>
      <c r="AJ21" s="660"/>
      <c r="AK21" s="660"/>
      <c r="AL21" s="624">
        <v>18.5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500935</v>
      </c>
      <c r="S22" s="622"/>
      <c r="T22" s="622"/>
      <c r="U22" s="622"/>
      <c r="V22" s="622"/>
      <c r="W22" s="622"/>
      <c r="X22" s="622"/>
      <c r="Y22" s="623"/>
      <c r="Z22" s="659">
        <v>9.3000000000000007</v>
      </c>
      <c r="AA22" s="659"/>
      <c r="AB22" s="659"/>
      <c r="AC22" s="659"/>
      <c r="AD22" s="660">
        <v>500935</v>
      </c>
      <c r="AE22" s="660"/>
      <c r="AF22" s="660"/>
      <c r="AG22" s="660"/>
      <c r="AH22" s="660"/>
      <c r="AI22" s="660"/>
      <c r="AJ22" s="660"/>
      <c r="AK22" s="660"/>
      <c r="AL22" s="624">
        <v>18.5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97835</v>
      </c>
      <c r="S23" s="622"/>
      <c r="T23" s="622"/>
      <c r="U23" s="622"/>
      <c r="V23" s="622"/>
      <c r="W23" s="622"/>
      <c r="X23" s="622"/>
      <c r="Y23" s="623"/>
      <c r="Z23" s="659">
        <v>1.8</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161099</v>
      </c>
      <c r="S24" s="622"/>
      <c r="T24" s="622"/>
      <c r="U24" s="622"/>
      <c r="V24" s="622"/>
      <c r="W24" s="622"/>
      <c r="X24" s="622"/>
      <c r="Y24" s="623"/>
      <c r="Z24" s="659">
        <v>3</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1651777</v>
      </c>
      <c r="CS24" s="677"/>
      <c r="CT24" s="677"/>
      <c r="CU24" s="677"/>
      <c r="CV24" s="677"/>
      <c r="CW24" s="677"/>
      <c r="CX24" s="677"/>
      <c r="CY24" s="702"/>
      <c r="CZ24" s="703">
        <v>31.6</v>
      </c>
      <c r="DA24" s="685"/>
      <c r="DB24" s="685"/>
      <c r="DC24" s="705"/>
      <c r="DD24" s="701">
        <v>1238382</v>
      </c>
      <c r="DE24" s="677"/>
      <c r="DF24" s="677"/>
      <c r="DG24" s="677"/>
      <c r="DH24" s="677"/>
      <c r="DI24" s="677"/>
      <c r="DJ24" s="677"/>
      <c r="DK24" s="702"/>
      <c r="DL24" s="701">
        <v>1183223</v>
      </c>
      <c r="DM24" s="677"/>
      <c r="DN24" s="677"/>
      <c r="DO24" s="677"/>
      <c r="DP24" s="677"/>
      <c r="DQ24" s="677"/>
      <c r="DR24" s="677"/>
      <c r="DS24" s="677"/>
      <c r="DT24" s="677"/>
      <c r="DU24" s="677"/>
      <c r="DV24" s="702"/>
      <c r="DW24" s="703">
        <v>43.4</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2904770</v>
      </c>
      <c r="S25" s="622"/>
      <c r="T25" s="622"/>
      <c r="U25" s="622"/>
      <c r="V25" s="622"/>
      <c r="W25" s="622"/>
      <c r="X25" s="622"/>
      <c r="Y25" s="623"/>
      <c r="Z25" s="659">
        <v>54.1</v>
      </c>
      <c r="AA25" s="659"/>
      <c r="AB25" s="659"/>
      <c r="AC25" s="659"/>
      <c r="AD25" s="660">
        <v>2645836</v>
      </c>
      <c r="AE25" s="660"/>
      <c r="AF25" s="660"/>
      <c r="AG25" s="660"/>
      <c r="AH25" s="660"/>
      <c r="AI25" s="660"/>
      <c r="AJ25" s="660"/>
      <c r="AK25" s="660"/>
      <c r="AL25" s="624">
        <v>97.9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746657</v>
      </c>
      <c r="CS25" s="634"/>
      <c r="CT25" s="634"/>
      <c r="CU25" s="634"/>
      <c r="CV25" s="634"/>
      <c r="CW25" s="634"/>
      <c r="CX25" s="634"/>
      <c r="CY25" s="635"/>
      <c r="CZ25" s="624">
        <v>14.3</v>
      </c>
      <c r="DA25" s="636"/>
      <c r="DB25" s="636"/>
      <c r="DC25" s="637"/>
      <c r="DD25" s="627">
        <v>716050</v>
      </c>
      <c r="DE25" s="634"/>
      <c r="DF25" s="634"/>
      <c r="DG25" s="634"/>
      <c r="DH25" s="634"/>
      <c r="DI25" s="634"/>
      <c r="DJ25" s="634"/>
      <c r="DK25" s="635"/>
      <c r="DL25" s="627">
        <v>686517</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817</v>
      </c>
      <c r="S26" s="622"/>
      <c r="T26" s="622"/>
      <c r="U26" s="622"/>
      <c r="V26" s="622"/>
      <c r="W26" s="622"/>
      <c r="X26" s="622"/>
      <c r="Y26" s="623"/>
      <c r="Z26" s="659">
        <v>0</v>
      </c>
      <c r="AA26" s="659"/>
      <c r="AB26" s="659"/>
      <c r="AC26" s="659"/>
      <c r="AD26" s="660">
        <v>817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446720</v>
      </c>
      <c r="CS26" s="622"/>
      <c r="CT26" s="622"/>
      <c r="CU26" s="622"/>
      <c r="CV26" s="622"/>
      <c r="CW26" s="622"/>
      <c r="CX26" s="622"/>
      <c r="CY26" s="623"/>
      <c r="CZ26" s="624">
        <v>8.6</v>
      </c>
      <c r="DA26" s="636"/>
      <c r="DB26" s="636"/>
      <c r="DC26" s="637"/>
      <c r="DD26" s="627">
        <v>428921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1123</v>
      </c>
      <c r="S27" s="622"/>
      <c r="T27" s="622"/>
      <c r="U27" s="622"/>
      <c r="V27" s="622"/>
      <c r="W27" s="622"/>
      <c r="X27" s="622"/>
      <c r="Y27" s="623"/>
      <c r="Z27" s="659">
        <v>0</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1794160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519721</v>
      </c>
      <c r="CS27" s="634"/>
      <c r="CT27" s="634"/>
      <c r="CU27" s="634"/>
      <c r="CV27" s="634"/>
      <c r="CW27" s="634"/>
      <c r="CX27" s="634"/>
      <c r="CY27" s="635"/>
      <c r="CZ27" s="624">
        <v>10</v>
      </c>
      <c r="DA27" s="636"/>
      <c r="DB27" s="636"/>
      <c r="DC27" s="637"/>
      <c r="DD27" s="627">
        <v>144824</v>
      </c>
      <c r="DE27" s="634"/>
      <c r="DF27" s="634"/>
      <c r="DG27" s="634"/>
      <c r="DH27" s="634"/>
      <c r="DI27" s="634"/>
      <c r="DJ27" s="634"/>
      <c r="DK27" s="635"/>
      <c r="DL27" s="627">
        <v>119198</v>
      </c>
      <c r="DM27" s="634"/>
      <c r="DN27" s="634"/>
      <c r="DO27" s="634"/>
      <c r="DP27" s="634"/>
      <c r="DQ27" s="634"/>
      <c r="DR27" s="634"/>
      <c r="DS27" s="634"/>
      <c r="DT27" s="634"/>
      <c r="DU27" s="634"/>
      <c r="DV27" s="635"/>
      <c r="DW27" s="624">
        <v>4.4000000000000004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72316</v>
      </c>
      <c r="S28" s="622"/>
      <c r="T28" s="622"/>
      <c r="U28" s="622"/>
      <c r="V28" s="622"/>
      <c r="W28" s="622"/>
      <c r="X28" s="622"/>
      <c r="Y28" s="623"/>
      <c r="Z28" s="659">
        <v>1.3</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385399</v>
      </c>
      <c r="CS28" s="622"/>
      <c r="CT28" s="622"/>
      <c r="CU28" s="622"/>
      <c r="CV28" s="622"/>
      <c r="CW28" s="622"/>
      <c r="CX28" s="622"/>
      <c r="CY28" s="623"/>
      <c r="CZ28" s="624">
        <v>7.4</v>
      </c>
      <c r="DA28" s="636"/>
      <c r="DB28" s="636"/>
      <c r="DC28" s="637"/>
      <c r="DD28" s="627">
        <v>377508</v>
      </c>
      <c r="DE28" s="622"/>
      <c r="DF28" s="622"/>
      <c r="DG28" s="622"/>
      <c r="DH28" s="622"/>
      <c r="DI28" s="622"/>
      <c r="DJ28" s="622"/>
      <c r="DK28" s="623"/>
      <c r="DL28" s="627">
        <v>377508</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20874</v>
      </c>
      <c r="S29" s="622"/>
      <c r="T29" s="622"/>
      <c r="U29" s="622"/>
      <c r="V29" s="622"/>
      <c r="W29" s="622"/>
      <c r="X29" s="622"/>
      <c r="Y29" s="623"/>
      <c r="Z29" s="659">
        <v>0.4</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385399</v>
      </c>
      <c r="CS29" s="634"/>
      <c r="CT29" s="634"/>
      <c r="CU29" s="634"/>
      <c r="CV29" s="634"/>
      <c r="CW29" s="634"/>
      <c r="CX29" s="634"/>
      <c r="CY29" s="635"/>
      <c r="CZ29" s="624">
        <v>7.4</v>
      </c>
      <c r="DA29" s="636"/>
      <c r="DB29" s="636"/>
      <c r="DC29" s="637"/>
      <c r="DD29" s="627">
        <v>377508</v>
      </c>
      <c r="DE29" s="634"/>
      <c r="DF29" s="634"/>
      <c r="DG29" s="634"/>
      <c r="DH29" s="634"/>
      <c r="DI29" s="634"/>
      <c r="DJ29" s="634"/>
      <c r="DK29" s="635"/>
      <c r="DL29" s="627">
        <v>377508</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633388</v>
      </c>
      <c r="S30" s="622"/>
      <c r="T30" s="622"/>
      <c r="U30" s="622"/>
      <c r="V30" s="622"/>
      <c r="W30" s="622"/>
      <c r="X30" s="622"/>
      <c r="Y30" s="623"/>
      <c r="Z30" s="659">
        <v>11.8</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374817</v>
      </c>
      <c r="CS30" s="622"/>
      <c r="CT30" s="622"/>
      <c r="CU30" s="622"/>
      <c r="CV30" s="622"/>
      <c r="CW30" s="622"/>
      <c r="CX30" s="622"/>
      <c r="CY30" s="623"/>
      <c r="CZ30" s="624">
        <v>7.2</v>
      </c>
      <c r="DA30" s="636"/>
      <c r="DB30" s="636"/>
      <c r="DC30" s="637"/>
      <c r="DD30" s="627">
        <v>367742</v>
      </c>
      <c r="DE30" s="622"/>
      <c r="DF30" s="622"/>
      <c r="DG30" s="622"/>
      <c r="DH30" s="622"/>
      <c r="DI30" s="622"/>
      <c r="DJ30" s="622"/>
      <c r="DK30" s="623"/>
      <c r="DL30" s="627">
        <v>367742</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26644</v>
      </c>
      <c r="S31" s="622"/>
      <c r="T31" s="622"/>
      <c r="U31" s="622"/>
      <c r="V31" s="622"/>
      <c r="W31" s="622"/>
      <c r="X31" s="622"/>
      <c r="Y31" s="623"/>
      <c r="Z31" s="659">
        <v>0.5</v>
      </c>
      <c r="AA31" s="659"/>
      <c r="AB31" s="659"/>
      <c r="AC31" s="659"/>
      <c r="AD31" s="660">
        <v>26644</v>
      </c>
      <c r="AE31" s="660"/>
      <c r="AF31" s="660"/>
      <c r="AG31" s="660"/>
      <c r="AH31" s="660"/>
      <c r="AI31" s="660"/>
      <c r="AJ31" s="660"/>
      <c r="AK31" s="660"/>
      <c r="AL31" s="624">
        <v>1</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99.6</v>
      </c>
      <c r="BH31" s="684"/>
      <c r="BI31" s="684"/>
      <c r="BJ31" s="684"/>
      <c r="BK31" s="684"/>
      <c r="BL31" s="684"/>
      <c r="BM31" s="685">
        <v>97.9</v>
      </c>
      <c r="BN31" s="684"/>
      <c r="BO31" s="684"/>
      <c r="BP31" s="684"/>
      <c r="BQ31" s="686"/>
      <c r="BR31" s="683">
        <v>99.6</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10582</v>
      </c>
      <c r="CS31" s="634"/>
      <c r="CT31" s="634"/>
      <c r="CU31" s="634"/>
      <c r="CV31" s="634"/>
      <c r="CW31" s="634"/>
      <c r="CX31" s="634"/>
      <c r="CY31" s="635"/>
      <c r="CZ31" s="624">
        <v>0.2</v>
      </c>
      <c r="DA31" s="636"/>
      <c r="DB31" s="636"/>
      <c r="DC31" s="637"/>
      <c r="DD31" s="627">
        <v>9766</v>
      </c>
      <c r="DE31" s="634"/>
      <c r="DF31" s="634"/>
      <c r="DG31" s="634"/>
      <c r="DH31" s="634"/>
      <c r="DI31" s="634"/>
      <c r="DJ31" s="634"/>
      <c r="DK31" s="635"/>
      <c r="DL31" s="627">
        <v>9766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252793</v>
      </c>
      <c r="S32" s="622"/>
      <c r="T32" s="622"/>
      <c r="U32" s="622"/>
      <c r="V32" s="622"/>
      <c r="W32" s="622"/>
      <c r="X32" s="622"/>
      <c r="Y32" s="623"/>
      <c r="Z32" s="659">
        <v>4.7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303</v>
      </c>
      <c r="AX32" s="618" t="s">
        <v>304</v>
      </c>
      <c r="AY32" s="619"/>
      <c r="AZ32" s="619"/>
      <c r="BA32" s="619"/>
      <c r="BB32" s="619"/>
      <c r="BC32" s="619"/>
      <c r="BD32" s="619"/>
      <c r="BE32" s="619"/>
      <c r="BF32" s="620"/>
      <c r="BG32" s="687">
        <v>99.3</v>
      </c>
      <c r="BH32" s="634"/>
      <c r="BI32" s="634"/>
      <c r="BJ32" s="634"/>
      <c r="BK32" s="634"/>
      <c r="BL32" s="634"/>
      <c r="BM32" s="625">
        <v>98</v>
      </c>
      <c r="BN32" s="634"/>
      <c r="BO32" s="634"/>
      <c r="BP32" s="634"/>
      <c r="BQ32" s="657"/>
      <c r="BR32" s="687">
        <v>99.5</v>
      </c>
      <c r="BS32" s="634"/>
      <c r="BT32" s="634"/>
      <c r="BU32" s="634"/>
      <c r="BV32" s="634"/>
      <c r="BW32" s="634"/>
      <c r="BX32" s="625">
        <v>97.2</v>
      </c>
      <c r="BY32" s="634"/>
      <c r="BZ32" s="634"/>
      <c r="CA32" s="634"/>
      <c r="CB32" s="657"/>
      <c r="CD32" s="644"/>
      <c r="CE32" s="645"/>
      <c r="CF32" s="618" t="s">
        <v>305</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72049</v>
      </c>
      <c r="S33" s="622"/>
      <c r="T33" s="622"/>
      <c r="U33" s="622"/>
      <c r="V33" s="622"/>
      <c r="W33" s="622"/>
      <c r="X33" s="622"/>
      <c r="Y33" s="623"/>
      <c r="Z33" s="659">
        <v>1.3</v>
      </c>
      <c r="AA33" s="659"/>
      <c r="AB33" s="659"/>
      <c r="AC33" s="659"/>
      <c r="AD33" s="660">
        <v>30152</v>
      </c>
      <c r="AE33" s="660"/>
      <c r="AF33" s="660"/>
      <c r="AG33" s="660"/>
      <c r="AH33" s="660"/>
      <c r="AI33" s="660"/>
      <c r="AJ33" s="660"/>
      <c r="AK33" s="660"/>
      <c r="AL33" s="624">
        <v>1.1000000000000001</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99.7</v>
      </c>
      <c r="BH33" s="606"/>
      <c r="BI33" s="606"/>
      <c r="BJ33" s="606"/>
      <c r="BK33" s="606"/>
      <c r="BL33" s="606"/>
      <c r="BM33" s="652">
        <v>97.8</v>
      </c>
      <c r="BN33" s="606"/>
      <c r="BO33" s="606"/>
      <c r="BP33" s="606"/>
      <c r="BQ33" s="669"/>
      <c r="BR33" s="682">
        <v>99.7</v>
      </c>
      <c r="BS33" s="606"/>
      <c r="BT33" s="606"/>
      <c r="BU33" s="606"/>
      <c r="BV33" s="606"/>
      <c r="BW33" s="606"/>
      <c r="BX33" s="652">
        <v>96.2</v>
      </c>
      <c r="BY33" s="606"/>
      <c r="BZ33" s="606"/>
      <c r="CA33" s="606"/>
      <c r="CB33" s="669"/>
      <c r="CD33" s="618" t="s">
        <v>308</v>
      </c>
      <c r="CE33" s="619"/>
      <c r="CF33" s="619"/>
      <c r="CG33" s="619"/>
      <c r="CH33" s="619"/>
      <c r="CI33" s="619"/>
      <c r="CJ33" s="619"/>
      <c r="CK33" s="619"/>
      <c r="CL33" s="619"/>
      <c r="CM33" s="619"/>
      <c r="CN33" s="619"/>
      <c r="CO33" s="619"/>
      <c r="CP33" s="619"/>
      <c r="CQ33" s="620"/>
      <c r="CR33" s="621">
        <v>2405120</v>
      </c>
      <c r="CS33" s="634"/>
      <c r="CT33" s="634"/>
      <c r="CU33" s="634"/>
      <c r="CV33" s="634"/>
      <c r="CW33" s="634"/>
      <c r="CX33" s="634"/>
      <c r="CY33" s="635"/>
      <c r="CZ33" s="624">
        <v>46.1</v>
      </c>
      <c r="DA33" s="636"/>
      <c r="DB33" s="636"/>
      <c r="DC33" s="637"/>
      <c r="DD33" s="627">
        <v>2110892</v>
      </c>
      <c r="DE33" s="634"/>
      <c r="DF33" s="634"/>
      <c r="DG33" s="634"/>
      <c r="DH33" s="634"/>
      <c r="DI33" s="634"/>
      <c r="DJ33" s="634"/>
      <c r="DK33" s="635"/>
      <c r="DL33" s="627">
        <v>1395381</v>
      </c>
      <c r="DM33" s="634"/>
      <c r="DN33" s="634"/>
      <c r="DO33" s="634"/>
      <c r="DP33" s="634"/>
      <c r="DQ33" s="634"/>
      <c r="DR33" s="634"/>
      <c r="DS33" s="634"/>
      <c r="DT33" s="634"/>
      <c r="DU33" s="634"/>
      <c r="DV33" s="635"/>
      <c r="DW33" s="624">
        <v>51.1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6560</v>
      </c>
      <c r="S34" s="622"/>
      <c r="T34" s="622"/>
      <c r="U34" s="622"/>
      <c r="V34" s="622"/>
      <c r="W34" s="622"/>
      <c r="X34" s="622"/>
      <c r="Y34" s="623"/>
      <c r="Z34" s="659">
        <v>0.1</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770750</v>
      </c>
      <c r="CS34" s="622"/>
      <c r="CT34" s="622"/>
      <c r="CU34" s="622"/>
      <c r="CV34" s="622"/>
      <c r="CW34" s="622"/>
      <c r="CX34" s="622"/>
      <c r="CY34" s="623"/>
      <c r="CZ34" s="624">
        <v>14.8</v>
      </c>
      <c r="DA34" s="636"/>
      <c r="DB34" s="636"/>
      <c r="DC34" s="637"/>
      <c r="DD34" s="627">
        <v>684916</v>
      </c>
      <c r="DE34" s="622"/>
      <c r="DF34" s="622"/>
      <c r="DG34" s="622"/>
      <c r="DH34" s="622"/>
      <c r="DI34" s="622"/>
      <c r="DJ34" s="622"/>
      <c r="DK34" s="623"/>
      <c r="DL34" s="627">
        <v>558471</v>
      </c>
      <c r="DM34" s="622"/>
      <c r="DN34" s="622"/>
      <c r="DO34" s="622"/>
      <c r="DP34" s="622"/>
      <c r="DQ34" s="622"/>
      <c r="DR34" s="622"/>
      <c r="DS34" s="622"/>
      <c r="DT34" s="622"/>
      <c r="DU34" s="622"/>
      <c r="DV34" s="623"/>
      <c r="DW34" s="624">
        <v>20.5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841167</v>
      </c>
      <c r="S35" s="622"/>
      <c r="T35" s="622"/>
      <c r="U35" s="622"/>
      <c r="V35" s="622"/>
      <c r="W35" s="622"/>
      <c r="X35" s="622"/>
      <c r="Y35" s="623"/>
      <c r="Z35" s="659">
        <v>15.7</v>
      </c>
      <c r="AA35" s="659"/>
      <c r="AB35" s="659"/>
      <c r="AC35" s="659"/>
      <c r="AD35" s="660" t="s">
        <v>121</v>
      </c>
      <c r="AE35" s="660"/>
      <c r="AF35" s="660"/>
      <c r="AG35" s="660"/>
      <c r="AH35" s="660"/>
      <c r="AI35" s="660"/>
      <c r="AJ35" s="660"/>
      <c r="AK35" s="660"/>
      <c r="AL35" s="624" t="s">
        <v>121</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100232</v>
      </c>
      <c r="CS35" s="634"/>
      <c r="CT35" s="634"/>
      <c r="CU35" s="634"/>
      <c r="CV35" s="634"/>
      <c r="CW35" s="634"/>
      <c r="CX35" s="634"/>
      <c r="CY35" s="635"/>
      <c r="CZ35" s="624">
        <v>1.9</v>
      </c>
      <c r="DA35" s="636"/>
      <c r="DB35" s="636"/>
      <c r="DC35" s="637"/>
      <c r="DD35" s="627">
        <v>81982</v>
      </c>
      <c r="DE35" s="634"/>
      <c r="DF35" s="634"/>
      <c r="DG35" s="634"/>
      <c r="DH35" s="634"/>
      <c r="DI35" s="634"/>
      <c r="DJ35" s="634"/>
      <c r="DK35" s="635"/>
      <c r="DL35" s="627">
        <v>81982</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106682</v>
      </c>
      <c r="S36" s="622"/>
      <c r="T36" s="622"/>
      <c r="U36" s="622"/>
      <c r="V36" s="622"/>
      <c r="W36" s="622"/>
      <c r="X36" s="622"/>
      <c r="Y36" s="623"/>
      <c r="Z36" s="659">
        <v>2</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6">
        <v>442618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48018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769586</v>
      </c>
      <c r="CS36" s="622"/>
      <c r="CT36" s="622"/>
      <c r="CU36" s="622"/>
      <c r="CV36" s="622"/>
      <c r="CW36" s="622"/>
      <c r="CX36" s="622"/>
      <c r="CY36" s="623"/>
      <c r="CZ36" s="624">
        <v>14.7</v>
      </c>
      <c r="DA36" s="636"/>
      <c r="DB36" s="636"/>
      <c r="DC36" s="637"/>
      <c r="DD36" s="627">
        <v>671376</v>
      </c>
      <c r="DE36" s="622"/>
      <c r="DF36" s="622"/>
      <c r="DG36" s="622"/>
      <c r="DH36" s="622"/>
      <c r="DI36" s="622"/>
      <c r="DJ36" s="622"/>
      <c r="DK36" s="623"/>
      <c r="DL36" s="627">
        <v>443854</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51335</v>
      </c>
      <c r="S37" s="622"/>
      <c r="T37" s="622"/>
      <c r="U37" s="622"/>
      <c r="V37" s="622"/>
      <c r="W37" s="622"/>
      <c r="X37" s="622"/>
      <c r="Y37" s="623"/>
      <c r="Z37" s="659">
        <v>1</v>
      </c>
      <c r="AA37" s="659"/>
      <c r="AB37" s="659"/>
      <c r="AC37" s="659"/>
      <c r="AD37" s="660">
        <v>6</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121254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48018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328866</v>
      </c>
      <c r="CS37" s="634"/>
      <c r="CT37" s="634"/>
      <c r="CU37" s="634"/>
      <c r="CV37" s="634"/>
      <c r="CW37" s="634"/>
      <c r="CX37" s="634"/>
      <c r="CY37" s="635"/>
      <c r="CZ37" s="624">
        <v>6.3</v>
      </c>
      <c r="DA37" s="636"/>
      <c r="DB37" s="636"/>
      <c r="DC37" s="637"/>
      <c r="DD37" s="627">
        <v>310455</v>
      </c>
      <c r="DE37" s="634"/>
      <c r="DF37" s="634"/>
      <c r="DG37" s="634"/>
      <c r="DH37" s="634"/>
      <c r="DI37" s="634"/>
      <c r="DJ37" s="634"/>
      <c r="DK37" s="635"/>
      <c r="DL37" s="627">
        <v>225990</v>
      </c>
      <c r="DM37" s="634"/>
      <c r="DN37" s="634"/>
      <c r="DO37" s="634"/>
      <c r="DP37" s="634"/>
      <c r="DQ37" s="634"/>
      <c r="DR37" s="634"/>
      <c r="DS37" s="634"/>
      <c r="DT37" s="634"/>
      <c r="DU37" s="634"/>
      <c r="DV37" s="635"/>
      <c r="DW37" s="624">
        <v>8.3000000000000007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378000</v>
      </c>
      <c r="S38" s="622"/>
      <c r="T38" s="622"/>
      <c r="U38" s="622"/>
      <c r="V38" s="622"/>
      <c r="W38" s="622"/>
      <c r="X38" s="622"/>
      <c r="Y38" s="623"/>
      <c r="Z38" s="659">
        <v>7</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65278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630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373417</v>
      </c>
      <c r="CS38" s="622"/>
      <c r="CT38" s="622"/>
      <c r="CU38" s="622"/>
      <c r="CV38" s="622"/>
      <c r="CW38" s="622"/>
      <c r="CX38" s="622"/>
      <c r="CY38" s="623"/>
      <c r="CZ38" s="624">
        <v>7.2</v>
      </c>
      <c r="DA38" s="636"/>
      <c r="DB38" s="636"/>
      <c r="DC38" s="637"/>
      <c r="DD38" s="627">
        <v>311432</v>
      </c>
      <c r="DE38" s="622"/>
      <c r="DF38" s="622"/>
      <c r="DG38" s="622"/>
      <c r="DH38" s="622"/>
      <c r="DI38" s="622"/>
      <c r="DJ38" s="622"/>
      <c r="DK38" s="623"/>
      <c r="DL38" s="627">
        <v>311074</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v>3923</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995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329967</v>
      </c>
      <c r="CS39" s="634"/>
      <c r="CT39" s="634"/>
      <c r="CU39" s="634"/>
      <c r="CV39" s="634"/>
      <c r="CW39" s="634"/>
      <c r="CX39" s="634"/>
      <c r="CY39" s="635"/>
      <c r="CZ39" s="624">
        <v>6.3</v>
      </c>
      <c r="DA39" s="636"/>
      <c r="DB39" s="636"/>
      <c r="DC39" s="637"/>
      <c r="DD39" s="627">
        <v>318874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25500</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61168</v>
      </c>
      <c r="CS40" s="622"/>
      <c r="CT40" s="622"/>
      <c r="CU40" s="622"/>
      <c r="CV40" s="622"/>
      <c r="CW40" s="622"/>
      <c r="CX40" s="622"/>
      <c r="CY40" s="623"/>
      <c r="CZ40" s="624">
        <v>1.2</v>
      </c>
      <c r="DA40" s="636"/>
      <c r="DB40" s="636"/>
      <c r="DC40" s="637"/>
      <c r="DD40" s="627">
        <v>42312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5368518</v>
      </c>
      <c r="S41" s="646"/>
      <c r="T41" s="646"/>
      <c r="U41" s="646"/>
      <c r="V41" s="646"/>
      <c r="W41" s="646"/>
      <c r="X41" s="646"/>
      <c r="Y41" s="649"/>
      <c r="Z41" s="650">
        <v>100</v>
      </c>
      <c r="AA41" s="650"/>
      <c r="AB41" s="650"/>
      <c r="AC41" s="650"/>
      <c r="AD41" s="651">
        <v>2703455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44725</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207438</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1162101</v>
      </c>
      <c r="CS42" s="634"/>
      <c r="CT42" s="634"/>
      <c r="CU42" s="634"/>
      <c r="CV42" s="634"/>
      <c r="CW42" s="634"/>
      <c r="CX42" s="634"/>
      <c r="CY42" s="635"/>
      <c r="CZ42" s="624">
        <v>22.3</v>
      </c>
      <c r="DA42" s="636"/>
      <c r="DB42" s="636"/>
      <c r="DC42" s="637"/>
      <c r="DD42" s="627">
        <v>203094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1755</v>
      </c>
      <c r="CS43" s="634"/>
      <c r="CT43" s="634"/>
      <c r="CU43" s="634"/>
      <c r="CV43" s="634"/>
      <c r="CW43" s="634"/>
      <c r="CX43" s="634"/>
      <c r="CY43" s="635"/>
      <c r="CZ43" s="624">
        <v>0</v>
      </c>
      <c r="DA43" s="636"/>
      <c r="DB43" s="636"/>
      <c r="DC43" s="637"/>
      <c r="DD43" s="627">
        <v>1755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1098846</v>
      </c>
      <c r="CS44" s="622"/>
      <c r="CT44" s="622"/>
      <c r="CU44" s="622"/>
      <c r="CV44" s="622"/>
      <c r="CW44" s="622"/>
      <c r="CX44" s="622"/>
      <c r="CY44" s="623"/>
      <c r="CZ44" s="624">
        <v>21.1</v>
      </c>
      <c r="DA44" s="625"/>
      <c r="DB44" s="625"/>
      <c r="DC44" s="626"/>
      <c r="DD44" s="627">
        <v>201515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800389</v>
      </c>
      <c r="CS45" s="634"/>
      <c r="CT45" s="634"/>
      <c r="CU45" s="634"/>
      <c r="CV45" s="634"/>
      <c r="CW45" s="634"/>
      <c r="CX45" s="634"/>
      <c r="CY45" s="635"/>
      <c r="CZ45" s="624">
        <v>15.3</v>
      </c>
      <c r="DA45" s="636"/>
      <c r="DB45" s="636"/>
      <c r="DC45" s="637"/>
      <c r="DD45" s="627">
        <v>64268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298457</v>
      </c>
      <c r="CS46" s="622"/>
      <c r="CT46" s="622"/>
      <c r="CU46" s="622"/>
      <c r="CV46" s="622"/>
      <c r="CW46" s="622"/>
      <c r="CX46" s="622"/>
      <c r="CY46" s="623"/>
      <c r="CZ46" s="624">
        <v>5.7</v>
      </c>
      <c r="DA46" s="625"/>
      <c r="DB46" s="625"/>
      <c r="DC46" s="626"/>
      <c r="DD46" s="627">
        <v>137247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63255</v>
      </c>
      <c r="CS47" s="634"/>
      <c r="CT47" s="634"/>
      <c r="CU47" s="634"/>
      <c r="CV47" s="634"/>
      <c r="CW47" s="634"/>
      <c r="CX47" s="634"/>
      <c r="CY47" s="635"/>
      <c r="CZ47" s="624">
        <v>1.2</v>
      </c>
      <c r="DA47" s="636"/>
      <c r="DB47" s="636"/>
      <c r="DC47" s="637"/>
      <c r="DD47" s="627">
        <v>1579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5218998</v>
      </c>
      <c r="CS49" s="606"/>
      <c r="CT49" s="606"/>
      <c r="CU49" s="606"/>
      <c r="CV49" s="606"/>
      <c r="CW49" s="606"/>
      <c r="CX49" s="606"/>
      <c r="CY49" s="607"/>
      <c r="CZ49" s="608">
        <v>100</v>
      </c>
      <c r="DA49" s="609"/>
      <c r="DB49" s="609"/>
      <c r="DC49" s="610"/>
      <c r="DD49" s="611">
        <v>3552368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NAvXJZIng1yarM5RNyY8OsE1CDx9+ljJPkPsr7fflAQgEKKWAPCDNvZrmfwb/vekzwCJHA3VgiukwSaK+JYtA==" saltValue="j035/ohi7vCnGSCy6/j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5369</v>
      </c>
      <c r="R7" s="1103"/>
      <c r="S7" s="1103"/>
      <c r="T7" s="1103"/>
      <c r="U7" s="1103"/>
      <c r="V7" s="1103">
        <v>5219</v>
      </c>
      <c r="W7" s="1103"/>
      <c r="X7" s="1103"/>
      <c r="Y7" s="1103"/>
      <c r="Z7" s="1103"/>
      <c r="AA7" s="1103">
        <v>150</v>
      </c>
      <c r="AB7" s="1103"/>
      <c r="AC7" s="1103"/>
      <c r="AD7" s="1103"/>
      <c r="AE7" s="1104"/>
      <c r="AF7" s="1105">
        <v>136</v>
      </c>
      <c r="AG7" s="1106"/>
      <c r="AH7" s="1106"/>
      <c r="AI7" s="1106"/>
      <c r="AJ7" s="1107"/>
      <c r="AK7" s="1108">
        <v>841</v>
      </c>
      <c r="AL7" s="1109"/>
      <c r="AM7" s="1109"/>
      <c r="AN7" s="1109"/>
      <c r="AO7" s="1109"/>
      <c r="AP7" s="1109">
        <v>3704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561</v>
      </c>
      <c r="BT7" s="1100"/>
      <c r="BU7" s="1100"/>
      <c r="BV7" s="1100"/>
      <c r="BW7" s="1100"/>
      <c r="BX7" s="1100"/>
      <c r="BY7" s="1100"/>
      <c r="BZ7" s="1100"/>
      <c r="CA7" s="1100"/>
      <c r="CB7" s="1100"/>
      <c r="CC7" s="1100"/>
      <c r="CD7" s="1100"/>
      <c r="CE7" s="1100"/>
      <c r="CF7" s="1100"/>
      <c r="CG7" s="1112"/>
      <c r="CH7" s="1096">
        <v>8</v>
      </c>
      <c r="CI7" s="1097"/>
      <c r="CJ7" s="1097"/>
      <c r="CK7" s="1097"/>
      <c r="CL7" s="1098"/>
      <c r="CM7" s="1096">
        <v>69</v>
      </c>
      <c r="CN7" s="1097"/>
      <c r="CO7" s="1097"/>
      <c r="CP7" s="1097"/>
      <c r="CQ7" s="1098"/>
      <c r="CR7" s="1096">
        <v>7</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5369</v>
      </c>
      <c r="R23" s="1061"/>
      <c r="S23" s="1061"/>
      <c r="T23" s="1061"/>
      <c r="U23" s="1061"/>
      <c r="V23" s="1061">
        <v>5219</v>
      </c>
      <c r="W23" s="1061"/>
      <c r="X23" s="1061"/>
      <c r="Y23" s="1061"/>
      <c r="Z23" s="1061"/>
      <c r="AA23" s="1061">
        <v>150</v>
      </c>
      <c r="AB23" s="1061"/>
      <c r="AC23" s="1061"/>
      <c r="AD23" s="1061"/>
      <c r="AE23" s="1068"/>
      <c r="AF23" s="1069">
        <v>136</v>
      </c>
      <c r="AG23" s="1061"/>
      <c r="AH23" s="1061"/>
      <c r="AI23" s="1061"/>
      <c r="AJ23" s="1070"/>
      <c r="AK23" s="1071"/>
      <c r="AL23" s="1072"/>
      <c r="AM23" s="1072"/>
      <c r="AN23" s="1072"/>
      <c r="AO23" s="1072"/>
      <c r="AP23" s="1061">
        <v>3704</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601</v>
      </c>
      <c r="R28" s="1051"/>
      <c r="S28" s="1051"/>
      <c r="T28" s="1051"/>
      <c r="U28" s="1051"/>
      <c r="V28" s="1051">
        <v>553</v>
      </c>
      <c r="W28" s="1051"/>
      <c r="X28" s="1051"/>
      <c r="Y28" s="1051"/>
      <c r="Z28" s="1051"/>
      <c r="AA28" s="1051">
        <v>48</v>
      </c>
      <c r="AB28" s="1051"/>
      <c r="AC28" s="1051"/>
      <c r="AD28" s="1051"/>
      <c r="AE28" s="1052"/>
      <c r="AF28" s="1053">
        <v>48</v>
      </c>
      <c r="AG28" s="1051"/>
      <c r="AH28" s="1051"/>
      <c r="AI28" s="1051"/>
      <c r="AJ28" s="1054"/>
      <c r="AK28" s="1042">
        <v>65</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676</v>
      </c>
      <c r="R29" s="1039"/>
      <c r="S29" s="1039"/>
      <c r="T29" s="1039"/>
      <c r="U29" s="1039"/>
      <c r="V29" s="1039">
        <v>655</v>
      </c>
      <c r="W29" s="1039"/>
      <c r="X29" s="1039"/>
      <c r="Y29" s="1039"/>
      <c r="Z29" s="1039"/>
      <c r="AA29" s="1039">
        <v>21</v>
      </c>
      <c r="AB29" s="1039"/>
      <c r="AC29" s="1039"/>
      <c r="AD29" s="1039"/>
      <c r="AE29" s="1040"/>
      <c r="AF29" s="1035">
        <v>21</v>
      </c>
      <c r="AG29" s="1036"/>
      <c r="AH29" s="1036"/>
      <c r="AI29" s="1036"/>
      <c r="AJ29" s="1037"/>
      <c r="AK29" s="980">
        <v>104</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66</v>
      </c>
      <c r="R30" s="1039"/>
      <c r="S30" s="1039"/>
      <c r="T30" s="1039"/>
      <c r="U30" s="1039"/>
      <c r="V30" s="1039">
        <v>65</v>
      </c>
      <c r="W30" s="1039"/>
      <c r="X30" s="1039"/>
      <c r="Y30" s="1039"/>
      <c r="Z30" s="1039"/>
      <c r="AA30" s="1039">
        <v>1</v>
      </c>
      <c r="AB30" s="1039"/>
      <c r="AC30" s="1039"/>
      <c r="AD30" s="1039"/>
      <c r="AE30" s="1040"/>
      <c r="AF30" s="1035">
        <v>1</v>
      </c>
      <c r="AG30" s="1036"/>
      <c r="AH30" s="1036"/>
      <c r="AI30" s="1036"/>
      <c r="AJ30" s="1037"/>
      <c r="AK30" s="980">
        <v>22</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241</v>
      </c>
      <c r="R31" s="1039"/>
      <c r="S31" s="1039"/>
      <c r="T31" s="1039"/>
      <c r="U31" s="1039"/>
      <c r="V31" s="1039">
        <v>211</v>
      </c>
      <c r="W31" s="1039"/>
      <c r="X31" s="1039"/>
      <c r="Y31" s="1039"/>
      <c r="Z31" s="1039"/>
      <c r="AA31" s="1039">
        <v>30</v>
      </c>
      <c r="AB31" s="1039"/>
      <c r="AC31" s="1039"/>
      <c r="AD31" s="1039"/>
      <c r="AE31" s="1040"/>
      <c r="AF31" s="1035">
        <v>568</v>
      </c>
      <c r="AG31" s="1036"/>
      <c r="AH31" s="1036"/>
      <c r="AI31" s="1036"/>
      <c r="AJ31" s="1037"/>
      <c r="AK31" s="980">
        <v>4</v>
      </c>
      <c r="AL31" s="971"/>
      <c r="AM31" s="971"/>
      <c r="AN31" s="971"/>
      <c r="AO31" s="971"/>
      <c r="AP31" s="971">
        <v>137</v>
      </c>
      <c r="AQ31" s="971"/>
      <c r="AR31" s="971"/>
      <c r="AS31" s="971"/>
      <c r="AT31" s="971"/>
      <c r="AU31" s="971">
        <v>19</v>
      </c>
      <c r="AV31" s="971"/>
      <c r="AW31" s="971"/>
      <c r="AX31" s="971"/>
      <c r="AY31" s="971"/>
      <c r="AZ31" s="1041" t="s">
        <v>550</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227</v>
      </c>
      <c r="R32" s="1039"/>
      <c r="S32" s="1039"/>
      <c r="T32" s="1039"/>
      <c r="U32" s="1039"/>
      <c r="V32" s="1039">
        <v>223</v>
      </c>
      <c r="W32" s="1039"/>
      <c r="X32" s="1039"/>
      <c r="Y32" s="1039"/>
      <c r="Z32" s="1039"/>
      <c r="AA32" s="1039">
        <v>4</v>
      </c>
      <c r="AB32" s="1039"/>
      <c r="AC32" s="1039"/>
      <c r="AD32" s="1039"/>
      <c r="AE32" s="1040"/>
      <c r="AF32" s="1035">
        <v>4</v>
      </c>
      <c r="AG32" s="1036"/>
      <c r="AH32" s="1036"/>
      <c r="AI32" s="1036"/>
      <c r="AJ32" s="1037"/>
      <c r="AK32" s="980">
        <v>103</v>
      </c>
      <c r="AL32" s="971"/>
      <c r="AM32" s="971"/>
      <c r="AN32" s="971"/>
      <c r="AO32" s="971"/>
      <c r="AP32" s="971">
        <v>799</v>
      </c>
      <c r="AQ32" s="971"/>
      <c r="AR32" s="971"/>
      <c r="AS32" s="971"/>
      <c r="AT32" s="971"/>
      <c r="AU32" s="971">
        <v>549</v>
      </c>
      <c r="AV32" s="971"/>
      <c r="AW32" s="971"/>
      <c r="AX32" s="971"/>
      <c r="AY32" s="971"/>
      <c r="AZ32" s="1041" t="s">
        <v>550</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46</v>
      </c>
      <c r="R33" s="1039"/>
      <c r="S33" s="1039"/>
      <c r="T33" s="1039"/>
      <c r="U33" s="1039"/>
      <c r="V33" s="1039">
        <v>41</v>
      </c>
      <c r="W33" s="1039"/>
      <c r="X33" s="1039"/>
      <c r="Y33" s="1039"/>
      <c r="Z33" s="1039"/>
      <c r="AA33" s="1039">
        <v>4</v>
      </c>
      <c r="AB33" s="1039"/>
      <c r="AC33" s="1039"/>
      <c r="AD33" s="1039"/>
      <c r="AE33" s="1040"/>
      <c r="AF33" s="1035">
        <v>4</v>
      </c>
      <c r="AG33" s="1036"/>
      <c r="AH33" s="1036"/>
      <c r="AI33" s="1036"/>
      <c r="AJ33" s="1037"/>
      <c r="AK33" s="980">
        <v>19</v>
      </c>
      <c r="AL33" s="971"/>
      <c r="AM33" s="971"/>
      <c r="AN33" s="971"/>
      <c r="AO33" s="971"/>
      <c r="AP33" s="971">
        <v>85</v>
      </c>
      <c r="AQ33" s="971"/>
      <c r="AR33" s="971"/>
      <c r="AS33" s="971"/>
      <c r="AT33" s="971"/>
      <c r="AU33" s="971">
        <v>40</v>
      </c>
      <c r="AV33" s="971"/>
      <c r="AW33" s="971"/>
      <c r="AX33" s="971"/>
      <c r="AY33" s="971"/>
      <c r="AZ33" s="1041" t="s">
        <v>550</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646</v>
      </c>
      <c r="AG63" s="959"/>
      <c r="AH63" s="959"/>
      <c r="AI63" s="959"/>
      <c r="AJ63" s="1022"/>
      <c r="AK63" s="1023"/>
      <c r="AL63" s="963"/>
      <c r="AM63" s="963"/>
      <c r="AN63" s="963"/>
      <c r="AO63" s="963"/>
      <c r="AP63" s="959">
        <v>1021</v>
      </c>
      <c r="AQ63" s="959"/>
      <c r="AR63" s="959"/>
      <c r="AS63" s="959"/>
      <c r="AT63" s="959"/>
      <c r="AU63" s="959">
        <v>608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2582</v>
      </c>
      <c r="R68" s="982"/>
      <c r="S68" s="982"/>
      <c r="T68" s="982"/>
      <c r="U68" s="982"/>
      <c r="V68" s="982">
        <v>2527</v>
      </c>
      <c r="W68" s="982"/>
      <c r="X68" s="982"/>
      <c r="Y68" s="982"/>
      <c r="Z68" s="982"/>
      <c r="AA68" s="982">
        <v>55</v>
      </c>
      <c r="AB68" s="982"/>
      <c r="AC68" s="982"/>
      <c r="AD68" s="982"/>
      <c r="AE68" s="982"/>
      <c r="AF68" s="982">
        <v>50</v>
      </c>
      <c r="AG68" s="982"/>
      <c r="AH68" s="982"/>
      <c r="AI68" s="982"/>
      <c r="AJ68" s="982"/>
      <c r="AK68" s="982">
        <v>24</v>
      </c>
      <c r="AL68" s="982"/>
      <c r="AM68" s="982"/>
      <c r="AN68" s="982"/>
      <c r="AO68" s="982"/>
      <c r="AP68" s="982">
        <v>1199</v>
      </c>
      <c r="AQ68" s="982"/>
      <c r="AR68" s="982"/>
      <c r="AS68" s="982"/>
      <c r="AT68" s="982"/>
      <c r="AU68" s="982">
        <v>194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0</v>
      </c>
      <c r="R69" s="971"/>
      <c r="S69" s="971"/>
      <c r="T69" s="971"/>
      <c r="U69" s="971"/>
      <c r="V69" s="971">
        <v>0</v>
      </c>
      <c r="W69" s="971"/>
      <c r="X69" s="971"/>
      <c r="Y69" s="971"/>
      <c r="Z69" s="971"/>
      <c r="AA69" s="971">
        <v>0</v>
      </c>
      <c r="AB69" s="971"/>
      <c r="AC69" s="971"/>
      <c r="AD69" s="971"/>
      <c r="AE69" s="971"/>
      <c r="AF69" s="971">
        <v>9</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203</v>
      </c>
      <c r="R70" s="971"/>
      <c r="S70" s="971"/>
      <c r="T70" s="971"/>
      <c r="U70" s="971"/>
      <c r="V70" s="971">
        <v>365</v>
      </c>
      <c r="W70" s="971"/>
      <c r="X70" s="971"/>
      <c r="Y70" s="971"/>
      <c r="Z70" s="971"/>
      <c r="AA70" s="971">
        <v>-162</v>
      </c>
      <c r="AB70" s="971"/>
      <c r="AC70" s="971"/>
      <c r="AD70" s="971"/>
      <c r="AE70" s="971"/>
      <c r="AF70" s="971" t="s">
        <v>550</v>
      </c>
      <c r="AG70" s="971"/>
      <c r="AH70" s="971"/>
      <c r="AI70" s="971"/>
      <c r="AJ70" s="971"/>
      <c r="AK70" s="971">
        <v>447</v>
      </c>
      <c r="AL70" s="971"/>
      <c r="AM70" s="971"/>
      <c r="AN70" s="971"/>
      <c r="AO70" s="971"/>
      <c r="AP70" s="971">
        <v>995</v>
      </c>
      <c r="AQ70" s="971"/>
      <c r="AR70" s="971"/>
      <c r="AS70" s="971"/>
      <c r="AT70" s="971"/>
      <c r="AU70" s="971">
        <v>145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2</v>
      </c>
      <c r="R71" s="971"/>
      <c r="S71" s="971"/>
      <c r="T71" s="971"/>
      <c r="U71" s="971"/>
      <c r="V71" s="971">
        <v>1</v>
      </c>
      <c r="W71" s="971"/>
      <c r="X71" s="971"/>
      <c r="Y71" s="971"/>
      <c r="Z71" s="971"/>
      <c r="AA71" s="971">
        <v>0</v>
      </c>
      <c r="AB71" s="971"/>
      <c r="AC71" s="971"/>
      <c r="AD71" s="971"/>
      <c r="AE71" s="971"/>
      <c r="AF71" s="971">
        <v>0</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2</v>
      </c>
      <c r="R72" s="971"/>
      <c r="S72" s="971"/>
      <c r="T72" s="971"/>
      <c r="U72" s="971"/>
      <c r="V72" s="971">
        <v>2</v>
      </c>
      <c r="W72" s="971"/>
      <c r="X72" s="971"/>
      <c r="Y72" s="971"/>
      <c r="Z72" s="971"/>
      <c r="AA72" s="971">
        <v>0</v>
      </c>
      <c r="AB72" s="971"/>
      <c r="AC72" s="971"/>
      <c r="AD72" s="971"/>
      <c r="AE72" s="971"/>
      <c r="AF72" s="971">
        <v>0</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3</v>
      </c>
      <c r="R73" s="971"/>
      <c r="S73" s="971"/>
      <c r="T73" s="971"/>
      <c r="U73" s="971"/>
      <c r="V73" s="971">
        <v>3</v>
      </c>
      <c r="W73" s="971"/>
      <c r="X73" s="971"/>
      <c r="Y73" s="971"/>
      <c r="Z73" s="971"/>
      <c r="AA73" s="971">
        <v>1</v>
      </c>
      <c r="AB73" s="971"/>
      <c r="AC73" s="971"/>
      <c r="AD73" s="971"/>
      <c r="AE73" s="971"/>
      <c r="AF73" s="971">
        <v>1</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v>10136</v>
      </c>
      <c r="R74" s="971"/>
      <c r="S74" s="971"/>
      <c r="T74" s="971"/>
      <c r="U74" s="971"/>
      <c r="V74" s="971">
        <v>9277</v>
      </c>
      <c r="W74" s="971"/>
      <c r="X74" s="971"/>
      <c r="Y74" s="971"/>
      <c r="Z74" s="971"/>
      <c r="AA74" s="971">
        <v>859</v>
      </c>
      <c r="AB74" s="971"/>
      <c r="AC74" s="971"/>
      <c r="AD74" s="971"/>
      <c r="AE74" s="971"/>
      <c r="AF74" s="971">
        <v>859</v>
      </c>
      <c r="AG74" s="971"/>
      <c r="AH74" s="971"/>
      <c r="AI74" s="971"/>
      <c r="AJ74" s="971"/>
      <c r="AK74" s="971">
        <v>110</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558</v>
      </c>
      <c r="C75" s="975"/>
      <c r="D75" s="975"/>
      <c r="E75" s="975"/>
      <c r="F75" s="975"/>
      <c r="G75" s="975"/>
      <c r="H75" s="975"/>
      <c r="I75" s="975"/>
      <c r="J75" s="975"/>
      <c r="K75" s="975"/>
      <c r="L75" s="975"/>
      <c r="M75" s="975"/>
      <c r="N75" s="975"/>
      <c r="O75" s="975"/>
      <c r="P75" s="976"/>
      <c r="Q75" s="978">
        <v>879</v>
      </c>
      <c r="R75" s="979"/>
      <c r="S75" s="979"/>
      <c r="T75" s="979"/>
      <c r="U75" s="980"/>
      <c r="V75" s="981">
        <v>876</v>
      </c>
      <c r="W75" s="979"/>
      <c r="X75" s="979"/>
      <c r="Y75" s="979"/>
      <c r="Z75" s="980"/>
      <c r="AA75" s="981">
        <v>2</v>
      </c>
      <c r="AB75" s="979"/>
      <c r="AC75" s="979"/>
      <c r="AD75" s="979"/>
      <c r="AE75" s="980"/>
      <c r="AF75" s="981">
        <v>2</v>
      </c>
      <c r="AG75" s="979"/>
      <c r="AH75" s="979"/>
      <c r="AI75" s="979"/>
      <c r="AJ75" s="980"/>
      <c r="AK75" s="981">
        <v>3</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78">
        <v>247</v>
      </c>
      <c r="R76" s="979"/>
      <c r="S76" s="979"/>
      <c r="T76" s="979"/>
      <c r="U76" s="980"/>
      <c r="V76" s="981">
        <v>242</v>
      </c>
      <c r="W76" s="979"/>
      <c r="X76" s="979"/>
      <c r="Y76" s="979"/>
      <c r="Z76" s="980"/>
      <c r="AA76" s="981">
        <v>5</v>
      </c>
      <c r="AB76" s="979"/>
      <c r="AC76" s="979"/>
      <c r="AD76" s="979"/>
      <c r="AE76" s="980"/>
      <c r="AF76" s="981">
        <v>5</v>
      </c>
      <c r="AG76" s="979"/>
      <c r="AH76" s="979"/>
      <c r="AI76" s="979"/>
      <c r="AJ76" s="980"/>
      <c r="AK76" s="981">
        <v>4</v>
      </c>
      <c r="AL76" s="979"/>
      <c r="AM76" s="979"/>
      <c r="AN76" s="979"/>
      <c r="AO76" s="980"/>
      <c r="AP76" s="981" t="s">
        <v>550</v>
      </c>
      <c r="AQ76" s="979"/>
      <c r="AR76" s="979"/>
      <c r="AS76" s="979"/>
      <c r="AT76" s="980"/>
      <c r="AU76" s="981" t="s">
        <v>550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78">
        <v>756</v>
      </c>
      <c r="R77" s="979"/>
      <c r="S77" s="979"/>
      <c r="T77" s="979"/>
      <c r="U77" s="980"/>
      <c r="V77" s="981">
        <v>659</v>
      </c>
      <c r="W77" s="979"/>
      <c r="X77" s="979"/>
      <c r="Y77" s="979"/>
      <c r="Z77" s="980"/>
      <c r="AA77" s="981">
        <v>97</v>
      </c>
      <c r="AB77" s="979"/>
      <c r="AC77" s="979"/>
      <c r="AD77" s="979"/>
      <c r="AE77" s="980"/>
      <c r="AF77" s="981">
        <v>97</v>
      </c>
      <c r="AG77" s="979"/>
      <c r="AH77" s="979"/>
      <c r="AI77" s="979"/>
      <c r="AJ77" s="980"/>
      <c r="AK77" s="981">
        <v>536</v>
      </c>
      <c r="AL77" s="979"/>
      <c r="AM77" s="979"/>
      <c r="AN77" s="979"/>
      <c r="AO77" s="980"/>
      <c r="AP77" s="981" t="s">
        <v>550</v>
      </c>
      <c r="AQ77" s="979"/>
      <c r="AR77" s="979"/>
      <c r="AS77" s="979"/>
      <c r="AT77" s="980"/>
      <c r="AU77" s="981" t="s">
        <v>550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1023</v>
      </c>
      <c r="AG88" s="959"/>
      <c r="AH88" s="959"/>
      <c r="AI88" s="959"/>
      <c r="AJ88" s="959"/>
      <c r="AK88" s="963"/>
      <c r="AL88" s="963"/>
      <c r="AM88" s="963"/>
      <c r="AN88" s="963"/>
      <c r="AO88" s="963"/>
      <c r="AP88" s="959">
        <v>2194</v>
      </c>
      <c r="AQ88" s="959"/>
      <c r="AR88" s="959"/>
      <c r="AS88" s="959"/>
      <c r="AT88" s="959"/>
      <c r="AU88" s="959">
        <v>339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369635</v>
      </c>
      <c r="AB110" s="889"/>
      <c r="AC110" s="889"/>
      <c r="AD110" s="889"/>
      <c r="AE110" s="890"/>
      <c r="AF110" s="891">
        <v>376153</v>
      </c>
      <c r="AG110" s="889"/>
      <c r="AH110" s="889"/>
      <c r="AI110" s="889"/>
      <c r="AJ110" s="890"/>
      <c r="AK110" s="891">
        <v>385399</v>
      </c>
      <c r="AL110" s="889"/>
      <c r="AM110" s="889"/>
      <c r="AN110" s="889"/>
      <c r="AO110" s="890"/>
      <c r="AP110" s="892">
        <v>15.1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3735962</v>
      </c>
      <c r="BR110" s="842"/>
      <c r="BS110" s="842"/>
      <c r="BT110" s="842"/>
      <c r="BU110" s="842"/>
      <c r="BV110" s="842">
        <v>3700628</v>
      </c>
      <c r="BW110" s="842"/>
      <c r="BX110" s="842"/>
      <c r="BY110" s="842"/>
      <c r="BZ110" s="842"/>
      <c r="CA110" s="842">
        <v>3703811</v>
      </c>
      <c r="CB110" s="842"/>
      <c r="CC110" s="842"/>
      <c r="CD110" s="842"/>
      <c r="CE110" s="842"/>
      <c r="CF110" s="866">
        <v>145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789104</v>
      </c>
      <c r="BR112" s="817"/>
      <c r="BS112" s="817"/>
      <c r="BT112" s="817"/>
      <c r="BU112" s="817"/>
      <c r="BV112" s="817">
        <v>671652</v>
      </c>
      <c r="BW112" s="817"/>
      <c r="BX112" s="817"/>
      <c r="BY112" s="817"/>
      <c r="BZ112" s="817"/>
      <c r="CA112" s="817">
        <v>607948</v>
      </c>
      <c r="CB112" s="817"/>
      <c r="CC112" s="817"/>
      <c r="CD112" s="817"/>
      <c r="CE112" s="817"/>
      <c r="CF112" s="875">
        <v>23.8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101148</v>
      </c>
      <c r="AB113" s="919"/>
      <c r="AC113" s="919"/>
      <c r="AD113" s="919"/>
      <c r="AE113" s="920"/>
      <c r="AF113" s="921">
        <v>94045</v>
      </c>
      <c r="AG113" s="919"/>
      <c r="AH113" s="919"/>
      <c r="AI113" s="919"/>
      <c r="AJ113" s="920"/>
      <c r="AK113" s="921">
        <v>85648</v>
      </c>
      <c r="AL113" s="919"/>
      <c r="AM113" s="919"/>
      <c r="AN113" s="919"/>
      <c r="AO113" s="920"/>
      <c r="AP113" s="922">
        <v>3.4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399690</v>
      </c>
      <c r="BR113" s="817"/>
      <c r="BS113" s="817"/>
      <c r="BT113" s="817"/>
      <c r="BU113" s="817"/>
      <c r="BV113" s="817">
        <v>381056</v>
      </c>
      <c r="BW113" s="817"/>
      <c r="BX113" s="817"/>
      <c r="BY113" s="817"/>
      <c r="BZ113" s="817"/>
      <c r="CA113" s="817">
        <v>339512</v>
      </c>
      <c r="CB113" s="817"/>
      <c r="CC113" s="817"/>
      <c r="CD113" s="817"/>
      <c r="CE113" s="817"/>
      <c r="CF113" s="875">
        <v>13.3</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41903</v>
      </c>
      <c r="AB114" s="780"/>
      <c r="AC114" s="780"/>
      <c r="AD114" s="780"/>
      <c r="AE114" s="781"/>
      <c r="AF114" s="782">
        <v>42540</v>
      </c>
      <c r="AG114" s="780"/>
      <c r="AH114" s="780"/>
      <c r="AI114" s="780"/>
      <c r="AJ114" s="781"/>
      <c r="AK114" s="782">
        <v>49455</v>
      </c>
      <c r="AL114" s="780"/>
      <c r="AM114" s="780"/>
      <c r="AN114" s="780"/>
      <c r="AO114" s="781"/>
      <c r="AP114" s="824">
        <v>1.9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367630</v>
      </c>
      <c r="BR114" s="817"/>
      <c r="BS114" s="817"/>
      <c r="BT114" s="817"/>
      <c r="BU114" s="817"/>
      <c r="BV114" s="817">
        <v>340419</v>
      </c>
      <c r="BW114" s="817"/>
      <c r="BX114" s="817"/>
      <c r="BY114" s="817"/>
      <c r="BZ114" s="817"/>
      <c r="CA114" s="817">
        <v>361432</v>
      </c>
      <c r="CB114" s="817"/>
      <c r="CC114" s="817"/>
      <c r="CD114" s="817"/>
      <c r="CE114" s="817"/>
      <c r="CF114" s="875">
        <v>14.1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956</v>
      </c>
      <c r="AB115" s="919"/>
      <c r="AC115" s="919"/>
      <c r="AD115" s="919"/>
      <c r="AE115" s="920"/>
      <c r="AF115" s="921">
        <v>1154</v>
      </c>
      <c r="AG115" s="919"/>
      <c r="AH115" s="919"/>
      <c r="AI115" s="919"/>
      <c r="AJ115" s="920"/>
      <c r="AK115" s="921">
        <v>1566</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9</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513642</v>
      </c>
      <c r="AB117" s="903"/>
      <c r="AC117" s="903"/>
      <c r="AD117" s="903"/>
      <c r="AE117" s="904"/>
      <c r="AF117" s="905">
        <v>513901</v>
      </c>
      <c r="AG117" s="903"/>
      <c r="AH117" s="903"/>
      <c r="AI117" s="903"/>
      <c r="AJ117" s="904"/>
      <c r="AK117" s="905">
        <v>522068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5292386</v>
      </c>
      <c r="BR119" s="845"/>
      <c r="BS119" s="845"/>
      <c r="BT119" s="845"/>
      <c r="BU119" s="845"/>
      <c r="BV119" s="845">
        <v>5093755</v>
      </c>
      <c r="BW119" s="845"/>
      <c r="BX119" s="845"/>
      <c r="BY119" s="845"/>
      <c r="BZ119" s="845"/>
      <c r="CA119" s="845">
        <v>5012703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2627722</v>
      </c>
      <c r="BR120" s="842"/>
      <c r="BS120" s="842"/>
      <c r="BT120" s="842"/>
      <c r="BU120" s="842"/>
      <c r="BV120" s="842">
        <v>2667942</v>
      </c>
      <c r="BW120" s="842"/>
      <c r="BX120" s="842"/>
      <c r="BY120" s="842"/>
      <c r="BZ120" s="842"/>
      <c r="CA120" s="842">
        <v>2650797</v>
      </c>
      <c r="CB120" s="842"/>
      <c r="CC120" s="842"/>
      <c r="CD120" s="842"/>
      <c r="CE120" s="842"/>
      <c r="CF120" s="866">
        <v>103.8</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702932</v>
      </c>
      <c r="DH120" s="842"/>
      <c r="DI120" s="842"/>
      <c r="DJ120" s="842"/>
      <c r="DK120" s="842"/>
      <c r="DL120" s="842">
        <v>602858</v>
      </c>
      <c r="DM120" s="842"/>
      <c r="DN120" s="842"/>
      <c r="DO120" s="842"/>
      <c r="DP120" s="842"/>
      <c r="DQ120" s="842">
        <v>548981</v>
      </c>
      <c r="DR120" s="842"/>
      <c r="DS120" s="842"/>
      <c r="DT120" s="842"/>
      <c r="DU120" s="842"/>
      <c r="DV120" s="843">
        <v>21.5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242760</v>
      </c>
      <c r="BR121" s="817"/>
      <c r="BS121" s="817"/>
      <c r="BT121" s="817"/>
      <c r="BU121" s="817"/>
      <c r="BV121" s="817">
        <v>237928</v>
      </c>
      <c r="BW121" s="817"/>
      <c r="BX121" s="817"/>
      <c r="BY121" s="817"/>
      <c r="BZ121" s="817"/>
      <c r="CA121" s="817">
        <v>230853</v>
      </c>
      <c r="CB121" s="817"/>
      <c r="CC121" s="817"/>
      <c r="CD121" s="817"/>
      <c r="CE121" s="817"/>
      <c r="CF121" s="875">
        <v>9</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34122</v>
      </c>
      <c r="DH121" s="817"/>
      <c r="DI121" s="817"/>
      <c r="DJ121" s="817"/>
      <c r="DK121" s="817"/>
      <c r="DL121" s="817">
        <v>35269</v>
      </c>
      <c r="DM121" s="817"/>
      <c r="DN121" s="817"/>
      <c r="DO121" s="817"/>
      <c r="DP121" s="817"/>
      <c r="DQ121" s="817">
        <v>39808</v>
      </c>
      <c r="DR121" s="817"/>
      <c r="DS121" s="817"/>
      <c r="DT121" s="817"/>
      <c r="DU121" s="817"/>
      <c r="DV121" s="794">
        <v>1.6</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2774584</v>
      </c>
      <c r="BR122" s="845"/>
      <c r="BS122" s="845"/>
      <c r="BT122" s="845"/>
      <c r="BU122" s="845"/>
      <c r="BV122" s="845">
        <v>2639513</v>
      </c>
      <c r="BW122" s="845"/>
      <c r="BX122" s="845"/>
      <c r="BY122" s="845"/>
      <c r="BZ122" s="845"/>
      <c r="CA122" s="845">
        <v>3232603</v>
      </c>
      <c r="CB122" s="845"/>
      <c r="CC122" s="845"/>
      <c r="CD122" s="845"/>
      <c r="CE122" s="845"/>
      <c r="CF122" s="846">
        <v>126.5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52050</v>
      </c>
      <c r="DH122" s="817"/>
      <c r="DI122" s="817"/>
      <c r="DJ122" s="817"/>
      <c r="DK122" s="817"/>
      <c r="DL122" s="817">
        <v>33525</v>
      </c>
      <c r="DM122" s="817"/>
      <c r="DN122" s="817"/>
      <c r="DO122" s="817"/>
      <c r="DP122" s="817"/>
      <c r="DQ122" s="817">
        <v>19159</v>
      </c>
      <c r="DR122" s="817"/>
      <c r="DS122" s="817"/>
      <c r="DT122" s="817"/>
      <c r="DU122" s="817"/>
      <c r="DV122" s="794">
        <v>0.8</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5645066</v>
      </c>
      <c r="BR123" s="833"/>
      <c r="BS123" s="833"/>
      <c r="BT123" s="833"/>
      <c r="BU123" s="833"/>
      <c r="BV123" s="833">
        <v>5545383</v>
      </c>
      <c r="BW123" s="833"/>
      <c r="BX123" s="833"/>
      <c r="BY123" s="833"/>
      <c r="BZ123" s="833"/>
      <c r="CA123" s="833">
        <v>6114253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956</v>
      </c>
      <c r="AB127" s="780"/>
      <c r="AC127" s="780"/>
      <c r="AD127" s="780"/>
      <c r="AE127" s="781"/>
      <c r="AF127" s="782">
        <v>1154</v>
      </c>
      <c r="AG127" s="780"/>
      <c r="AH127" s="780"/>
      <c r="AI127" s="780"/>
      <c r="AJ127" s="781"/>
      <c r="AK127" s="782">
        <v>1566</v>
      </c>
      <c r="AL127" s="780"/>
      <c r="AM127" s="780"/>
      <c r="AN127" s="780"/>
      <c r="AO127" s="781"/>
      <c r="AP127" s="824">
        <v>0.1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2265</v>
      </c>
      <c r="AB128" s="801"/>
      <c r="AC128" s="801"/>
      <c r="AD128" s="801"/>
      <c r="AE128" s="802"/>
      <c r="AF128" s="803">
        <v>5723</v>
      </c>
      <c r="AG128" s="801"/>
      <c r="AH128" s="801"/>
      <c r="AI128" s="801"/>
      <c r="AJ128" s="802"/>
      <c r="AK128" s="803">
        <v>8055</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2901712</v>
      </c>
      <c r="AB129" s="780"/>
      <c r="AC129" s="780"/>
      <c r="AD129" s="780"/>
      <c r="AE129" s="781"/>
      <c r="AF129" s="782">
        <v>2837757</v>
      </c>
      <c r="AG129" s="780"/>
      <c r="AH129" s="780"/>
      <c r="AI129" s="780"/>
      <c r="AJ129" s="781"/>
      <c r="AK129" s="782">
        <v>2912791</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366199</v>
      </c>
      <c r="AB130" s="780"/>
      <c r="AC130" s="780"/>
      <c r="AD130" s="780"/>
      <c r="AE130" s="781"/>
      <c r="AF130" s="782">
        <v>356529</v>
      </c>
      <c r="AG130" s="780"/>
      <c r="AH130" s="780"/>
      <c r="AI130" s="780"/>
      <c r="AJ130" s="781"/>
      <c r="AK130" s="782">
        <v>358382</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2535513</v>
      </c>
      <c r="AB131" s="764"/>
      <c r="AC131" s="764"/>
      <c r="AD131" s="764"/>
      <c r="AE131" s="765"/>
      <c r="AF131" s="766">
        <v>2481228</v>
      </c>
      <c r="AG131" s="764"/>
      <c r="AH131" s="764"/>
      <c r="AI131" s="764"/>
      <c r="AJ131" s="765"/>
      <c r="AK131" s="766">
        <v>2554409</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5.7257840919999996</v>
      </c>
      <c r="AB132" s="745"/>
      <c r="AC132" s="745"/>
      <c r="AD132" s="745"/>
      <c r="AE132" s="746"/>
      <c r="AF132" s="747">
        <v>6.1118526790000001</v>
      </c>
      <c r="AG132" s="745"/>
      <c r="AH132" s="745"/>
      <c r="AI132" s="745"/>
      <c r="AJ132" s="746"/>
      <c r="AK132" s="747">
        <v>6.0926421729999998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5.8</v>
      </c>
      <c r="AB133" s="724"/>
      <c r="AC133" s="724"/>
      <c r="AD133" s="724"/>
      <c r="AE133" s="725"/>
      <c r="AF133" s="723">
        <v>5.9</v>
      </c>
      <c r="AG133" s="724"/>
      <c r="AH133" s="724"/>
      <c r="AI133" s="724"/>
      <c r="AJ133" s="725"/>
      <c r="AK133" s="723">
        <v>5.9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rGvEKZDBuKDTw/0v1znGiiS1pf2yn+yFgCIK5Q6lq25JVgoaFolnHeXgcAlF5Ceq8vlhcpKbwbyD6WwLfBt3Q==" saltValue="JhXHx0zA6ZYV/erpzun2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Gd0A85JztRW9hc66mmu1Rb2ofUlTjKSmI+JcrEhhEG+VZLFDO026d74iPQmEnUW1e1oq69drcuForOz4es77A==" saltValue="qCYN37iSp8dpP+p3hkeW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19fBKFxrLGinOb+oormB25RtpG5C//EHgrvylDQ1xVDFnvJaKE5NXNMPHGYfngvQYU1r9UWsZ1Q3QxQOzcfA==" saltValue="9pHRrcvdj/fC6wirW/zU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746657</v>
      </c>
      <c r="AP9" s="281">
        <v>134074</v>
      </c>
      <c r="AQ9" s="282">
        <v>143042</v>
      </c>
      <c r="AR9" s="283">
        <v>-6.3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162537</v>
      </c>
      <c r="AP10" s="284">
        <v>29186</v>
      </c>
      <c r="AQ10" s="285">
        <v>17233</v>
      </c>
      <c r="AR10" s="286">
        <v>69.400000000000006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681</v>
      </c>
      <c r="AP11" s="284">
        <v>122</v>
      </c>
      <c r="AQ11" s="285">
        <v>1297</v>
      </c>
      <c r="AR11" s="286">
        <v>-90.6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29123</v>
      </c>
      <c r="AP13" s="284">
        <v>5229</v>
      </c>
      <c r="AQ13" s="285">
        <v>5542</v>
      </c>
      <c r="AR13" s="286">
        <v>-5.6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1755</v>
      </c>
      <c r="AP14" s="284">
        <v>315</v>
      </c>
      <c r="AQ14" s="285">
        <v>2886</v>
      </c>
      <c r="AR14" s="286">
        <v>-89.1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-53601</v>
      </c>
      <c r="AP15" s="284">
        <v>-9625</v>
      </c>
      <c r="AQ15" s="285">
        <v>-8856</v>
      </c>
      <c r="AR15" s="286">
        <v>8.6999999999999993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887152</v>
      </c>
      <c r="AP16" s="284">
        <v>159302</v>
      </c>
      <c r="AQ16" s="285">
        <v>161143</v>
      </c>
      <c r="AR16" s="286">
        <v>-1.1000000000000001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15.8</v>
      </c>
      <c r="AP21" s="298">
        <v>14.02</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95</v>
      </c>
      <c r="AP22" s="303">
        <v>96.2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385399</v>
      </c>
      <c r="AP32" s="312">
        <v>69204</v>
      </c>
      <c r="AQ32" s="313">
        <v>81691</v>
      </c>
      <c r="AR32" s="314">
        <v>-15.3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85648</v>
      </c>
      <c r="AP35" s="312">
        <v>15379</v>
      </c>
      <c r="AQ35" s="313">
        <v>27672</v>
      </c>
      <c r="AR35" s="314">
        <v>-44.4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49455</v>
      </c>
      <c r="AP36" s="312">
        <v>8880</v>
      </c>
      <c r="AQ36" s="313">
        <v>4845</v>
      </c>
      <c r="AR36" s="314">
        <v>83.3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1566</v>
      </c>
      <c r="AP37" s="312">
        <v>281</v>
      </c>
      <c r="AQ37" s="313">
        <v>448</v>
      </c>
      <c r="AR37" s="314">
        <v>-37.299999999999997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-8055</v>
      </c>
      <c r="AP39" s="312">
        <v>-1446</v>
      </c>
      <c r="AQ39" s="313">
        <v>-1961</v>
      </c>
      <c r="AR39" s="314">
        <v>-26.3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-358382</v>
      </c>
      <c r="AP40" s="312">
        <v>-64353</v>
      </c>
      <c r="AQ40" s="313">
        <v>-75713</v>
      </c>
      <c r="AR40" s="314">
        <v>-15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155631</v>
      </c>
      <c r="AP41" s="312">
        <v>27946</v>
      </c>
      <c r="AQ41" s="313">
        <v>36985</v>
      </c>
      <c r="AR41" s="314">
        <v>-24.4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534913</v>
      </c>
      <c r="AN51" s="334">
        <v>89376</v>
      </c>
      <c r="AO51" s="335">
        <v>-52.6</v>
      </c>
      <c r="AP51" s="336">
        <v>126262</v>
      </c>
      <c r="AQ51" s="337">
        <v>10</v>
      </c>
      <c r="AR51" s="338">
        <v>-62.6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260276</v>
      </c>
      <c r="AN52" s="342">
        <v>43488</v>
      </c>
      <c r="AO52" s="343">
        <v>-44.4</v>
      </c>
      <c r="AP52" s="344">
        <v>56769</v>
      </c>
      <c r="AQ52" s="345">
        <v>2.1</v>
      </c>
      <c r="AR52" s="346">
        <v>-46.5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720979</v>
      </c>
      <c r="AN53" s="334">
        <v>122824</v>
      </c>
      <c r="AO53" s="335">
        <v>37.4</v>
      </c>
      <c r="AP53" s="336">
        <v>126525</v>
      </c>
      <c r="AQ53" s="337">
        <v>0.2</v>
      </c>
      <c r="AR53" s="338">
        <v>37.200000000000003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390852</v>
      </c>
      <c r="AN54" s="342">
        <v>66585</v>
      </c>
      <c r="AO54" s="343">
        <v>53.1</v>
      </c>
      <c r="AP54" s="344">
        <v>67052</v>
      </c>
      <c r="AQ54" s="345">
        <v>18.100000000000001</v>
      </c>
      <c r="AR54" s="346">
        <v>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803310</v>
      </c>
      <c r="AN55" s="334">
        <v>139222</v>
      </c>
      <c r="AO55" s="335">
        <v>13.4</v>
      </c>
      <c r="AP55" s="336">
        <v>122054</v>
      </c>
      <c r="AQ55" s="337">
        <v>-3.5</v>
      </c>
      <c r="AR55" s="338">
        <v>16.899999999999999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354703</v>
      </c>
      <c r="AN56" s="342">
        <v>61474</v>
      </c>
      <c r="AO56" s="343">
        <v>-7.7</v>
      </c>
      <c r="AP56" s="344">
        <v>68298</v>
      </c>
      <c r="AQ56" s="345">
        <v>1.9</v>
      </c>
      <c r="AR56" s="346">
        <v>-9.6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710941</v>
      </c>
      <c r="AN57" s="334">
        <v>125830</v>
      </c>
      <c r="AO57" s="335">
        <v>-9.6</v>
      </c>
      <c r="AP57" s="336">
        <v>111644</v>
      </c>
      <c r="AQ57" s="337">
        <v>-8.5</v>
      </c>
      <c r="AR57" s="338">
        <v>-1.1000000000000001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174820</v>
      </c>
      <c r="AN58" s="342">
        <v>30942</v>
      </c>
      <c r="AO58" s="343">
        <v>-49.7</v>
      </c>
      <c r="AP58" s="344">
        <v>66606</v>
      </c>
      <c r="AQ58" s="345">
        <v>-2.5</v>
      </c>
      <c r="AR58" s="346">
        <v>-47.2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1098846</v>
      </c>
      <c r="AN59" s="334">
        <v>197315</v>
      </c>
      <c r="AO59" s="335">
        <v>56.8</v>
      </c>
      <c r="AP59" s="336">
        <v>127917</v>
      </c>
      <c r="AQ59" s="337">
        <v>14.6</v>
      </c>
      <c r="AR59" s="338">
        <v>42.2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298457</v>
      </c>
      <c r="AN60" s="342">
        <v>53593</v>
      </c>
      <c r="AO60" s="343">
        <v>73.2</v>
      </c>
      <c r="AP60" s="344">
        <v>69746</v>
      </c>
      <c r="AQ60" s="345">
        <v>4.7</v>
      </c>
      <c r="AR60" s="346">
        <v>68.5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773798</v>
      </c>
      <c r="AN61" s="349">
        <v>134913</v>
      </c>
      <c r="AO61" s="350">
        <v>9.1</v>
      </c>
      <c r="AP61" s="351">
        <v>122880</v>
      </c>
      <c r="AQ61" s="352">
        <v>2.6</v>
      </c>
      <c r="AR61" s="338">
        <v>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295822</v>
      </c>
      <c r="AN62" s="342">
        <v>51216</v>
      </c>
      <c r="AO62" s="343">
        <v>4.9000000000000004</v>
      </c>
      <c r="AP62" s="344">
        <v>65694</v>
      </c>
      <c r="AQ62" s="345">
        <v>4.9000000000000004</v>
      </c>
      <c r="AR62" s="346">
        <v>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jMWuhBV+789K1DBdhlS0e96sK2QG/g/Q/WjeQVwGeFAfjBbd7fI7wzBhJe+wwZVqPZsc4WqYLBlSfW5SukjSg==" saltValue="v+aHr5c9vuAHwnLMQtYL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q3Rmogjyr6BV2gW7G6z0sV+3nN/E5WLZZzyVzQIkBqEhllPC4FzIOlTtbtrBs4z7Om5MT8uif+m2yVHl01ZjLg==" saltValue="KuhsxqHmLLbsCf2hJj14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a1gHnmhDueSHESr7822RcxzXq6kRlANMPfXOehUOFurgADcRcoXzGAu76i8J8bpUT7KcDaLgexzUfETMMyMVRA==" saltValue="JwytopbPkUe62t01+nwF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42.88</v>
      </c>
      <c r="G47" s="12">
        <v>37.11</v>
      </c>
      <c r="H47" s="12">
        <v>50.04</v>
      </c>
      <c r="I47" s="12">
        <v>48.12</v>
      </c>
      <c r="J47" s="13">
        <v>45.43</v>
      </c>
    </row>
    <row r="48" spans="2:10" ht="57.75" customHeight="1" x14ac:dyDescent="0.15">
      <c r="B48" s="14"/>
      <c r="C48" s="1141" t="s">
        <v>4</v>
      </c>
      <c r="D48" s="1141"/>
      <c r="E48" s="1142"/>
      <c r="F48" s="15">
        <v>3.62</v>
      </c>
      <c r="G48" s="16">
        <v>4.1100000000000003</v>
      </c>
      <c r="H48" s="16">
        <v>2.93</v>
      </c>
      <c r="I48" s="16">
        <v>6.23</v>
      </c>
      <c r="J48" s="17">
        <v>4.68</v>
      </c>
    </row>
    <row r="49" spans="2:10" ht="57.75" customHeight="1" thickBot="1" x14ac:dyDescent="0.2">
      <c r="B49" s="18"/>
      <c r="C49" s="1143" t="s">
        <v>5</v>
      </c>
      <c r="D49" s="1143"/>
      <c r="E49" s="1144"/>
      <c r="F49" s="19" t="s">
        <v>532</v>
      </c>
      <c r="G49" s="20" t="s">
        <v>533</v>
      </c>
      <c r="H49" s="20">
        <v>13.35</v>
      </c>
      <c r="I49" s="20" t="s">
        <v>534</v>
      </c>
      <c r="J49" s="21" t="s">
        <v>535</v>
      </c>
    </row>
    <row r="50" spans="2:10" x14ac:dyDescent="0.15"/>
  </sheetData>
  <sheetProtection algorithmName="SHA-512" hashValue="ZV+cAwcJJ0vMTiMQgniGsxZjF1up5bMEPOZkONp3FcFhOZ/nY3RHFJZvnbjQW784O+0ttbrjHHcuoYAdQFsK+g==" saltValue="8PXEZHtOjNeYCnCcHie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2025-03-17T02:44:56Z</cp:lastPrinted>
  <dcterms:created xsi:type="dcterms:W3CDTF">2025-02-19T00:42:46Z</dcterms:created>
  <dcterms:modified xsi:type="dcterms:W3CDTF">2025-09-22T02:43:11Z</dcterms:modified>
  <cp:category/>
</cp:coreProperties>
</file>