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BW34" i="10"/>
  <c r="BW35" i="10" s="1"/>
  <c r="C34" i="10"/>
  <c r="BW36" i="10" l="1"/>
  <c r="BW37" i="10" s="1"/>
  <c r="BW38" i="10" s="1"/>
  <c r="BW39" i="10" s="1"/>
  <c r="BW40" i="10" s="1"/>
  <c r="BW41" i="10" s="1"/>
  <c r="BW42" i="10" s="1"/>
  <c r="CO34" i="10"/>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<sst xmlns="http://schemas.openxmlformats.org/spreadsheetml/2006/main" count="1145" uniqueCount="616">
  <si>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</si>
  <si>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</si>
  <si>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</si>
  <si>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</si>
  <si>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</si>
  <si>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</si>
  <si>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</si>
  <si>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</si>
  <si>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</si>
  <si>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</si>
  <si>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</si>
  <si>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</si>
  <si>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</si>
  <si>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</si>
  <si>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</si>
  <si>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</si>
  <si>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</si>
  <si>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</si>
  <si>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</si>
  <si>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</si>
  <si>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</si>
  <si>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</si>
  <si>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</si>
  <si>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</si>
  <si>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</si>
  <si>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</si>
  <si>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</si>
  <si>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</si>
  <si>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</si>
  <si>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</si>
  <si>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</si>
  <si>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</si>
  <si>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</si>
  <si>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</si>
  <si>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</si>
  <si>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</si>
  <si>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</si>
  <si>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</si>
  <si>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</si>
  <si>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</si>
  <si>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</si>
  <si>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</si>
  <si>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</si>
  <si>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</si>
  <si>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</si>
  <si>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</si>
  <si>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</si>
  <si>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</si>
  <si>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</si>
  <si>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</si>
  <si>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</si>
  <si>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</si>
  <si>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</si>
  <si>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</si>
  <si>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</si>
  <si>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</si>
  <si>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</si>
  <si>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</si>
  <si>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</si>
  <si>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</si>
  <si>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</si>
  <si>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</si>
  <si>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</si>
  <si>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</si>
  <si>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</si>
  <si>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</si>
  <si>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</si>
  <si>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</si>
  <si>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</si>
  <si>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</si>
  <si>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</si>
  <si>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</si>
  <si>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</si>
  <si>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</si>
  <si>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</si>
  <si>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</si>
  <si>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</si>
  <si>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</si>
  <si>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</si>
  <si>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</si>
  <si>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</si>
  <si>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</si>
  <si>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</si>
  <si>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</si>
  <si>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</si>
  <si>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</si>
  <si>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</si>
  <si>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</si>
  <si>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</si>
  <si>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</si>
  <si>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</si>
  <si>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</si>
  <si>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</si>
  <si>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</si>
  <si>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</si>
  <si>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</si>
  <si>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</si>
  <si>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</si>
  <si>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</si>
  <si>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</si>
  <si>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</si>
  <si>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</si>
  <si>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</si>
  <si>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</si>
  <si>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</si>
  <si>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</si>
  <si>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</si>
  <si>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</si>
  <si>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</si>
  <si>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</si>
  <si>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</si>
  <si>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</si>
  <si>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</si>
  <si>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</si>
  <si>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</si>
  <si>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</si>
  <si>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</si>
  <si>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</si>
  <si>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</si>
  <si>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</si>
  <si>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</si>
  <si>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</si>
  <si>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</si>
  <si>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</si>
  <si>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</si>
  <si>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</si>
  <si>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</si>
  <si>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</si>
  <si>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</si>
  <si>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</si>
  <si>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</si>
  <si>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</si>
  <si>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</si>
  <si>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</si>
  <si>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</si>
  <si>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</si>
  <si>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</si>
  <si>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</si>
  <si>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</si>
  <si>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</si>
  <si>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</si>
  <si>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</si>
  <si>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</si>
  <si>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</si>
  <si>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</si>
  <si>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</si>
  <si>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</si>
  <si>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</si>
  <si>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</si>
  <si>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</si>
  <si>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</si>
  <si>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</si>
  <si>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</si>
  <si>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</si>
  <si>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</si>
  <si>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</si>
  <si>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</si>
  <si>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</si>
  <si>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</si>
  <si>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</si>
  <si>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</si>
  <si>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</si>
  <si>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</si>
  <si>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</si>
  <si>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</si>
  <si>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</si>
  <si>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</si>
  <si>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</si>
  <si>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</si>
  <si>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</si>
  <si>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</si>
  <si>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</si>
  <si>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</si>
  <si>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</si>
  <si>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</si>
  <si>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</si>
  <si>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</si>
  <si>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</si>
  <si>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</si>
  <si>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</si>
  <si>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</si>
  <si>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</si>
  <si>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</si>
  <si>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</si>
  <si>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</si>
  <si>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</si>
  <si>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</si>
  <si>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</si>
  <si>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</si>
  <si>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</si>
  <si>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</si>
  <si>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</si>
  <si>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</si>
  <si>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</si>
  <si>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</si>
  <si>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</si>
  <si>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</si>
  <si>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</si>
  <si>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</si>
  <si>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</si>
  <si>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</si>
  <si>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</si>
  <si>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</si>
  <si>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</si>
  <si>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</si>
  <si>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</si>
  <si>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</si>
  <si>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</si>
  <si>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</si>
  <si>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</si>
  <si>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</si>
  <si>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</si>
  <si>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</si>
  <si>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</si>
  <si>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</si>
  <si>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</si>
  <si>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</si>
  <si>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</si>
  <si>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宮城県大郷町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</si>
  <si>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</si>
  <si>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</si>
  <si>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</si>
  <si>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</si>
  <si>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</si>
  <si>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</si>
  <si>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</si>
  <si>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</si>
  <si>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</si>
  <si>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</si>
  <si>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</si>
  <si>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</si>
  <si>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</si>
  <si>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</si>
  <si>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</si>
  <si>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</si>
  <si>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</si>
  <si>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</si>
  <si>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</si>
  <si>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</si>
  <si>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</si>
  <si>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</si>
  <si>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</si>
  <si>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</si>
  <si>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</si>
  <si>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</si>
  <si>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</si>
  <si>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</si>
  <si>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</si>
  <si>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</si>
  <si>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</si>
  <si>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</si>
  <si>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</si>
  <si>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</si>
  <si>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</si>
  <si>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</si>
  <si>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</si>
  <si>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</si>
  <si>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</si>
  <si>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</si>
  <si>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</si>
  <si>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</si>
  <si>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</si>
  <si>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</si>
  <si>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</si>
  <si>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</si>
  <si>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</si>
  <si>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</si>
  <si>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</si>
  <si>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</si>
  <si>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</si>
  <si>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</si>
  <si>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</si>
  <si>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</si>
  <si>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</si>
  <si>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</si>
  <si>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</si>
  <si>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</si>
  <si>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</si>
  <si>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</si>
  <si>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</si>
  <si>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</si>
  <si>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</si>
  <si>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</si>
  <si>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</si>
  <si>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</si>
  <si>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</si>
  <si>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</si>
  <si>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</si>
  <si>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</si>
  <si>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</si>
  <si>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</si>
  <si>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</si>
  <si>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</si>
  <si>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</si>
  <si>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</si>
  <si>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</si>
  <si>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</si>
  <si>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</si>
  <si>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</si>
  <si>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</si>
  <si>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</si>
  <si>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</si>
  <si>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</si>
  <si>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</si>
  <si>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</si>
  <si>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</si>
  <si>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</si>
  <si>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</si>
  <si>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</si>
  <si>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</si>
  <si>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</si>
  <si>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</si>
  <si>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</si>
  <si>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</si>
  <si>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</si>
  <si>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</si>
  <si>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</si>
  <si>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</si>
  <si>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</si>
  <si>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</si>
  <si>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</si>
  <si>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</si>
  <si>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</si>
  <si>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</si>
  <si>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</si>
  <si>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</si>
  <si>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</si>
  <si>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</si>
  <si>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</si>
  <si>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</si>
  <si>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</si>
  <si>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</si>
  <si>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</si>
  <si>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</si>
  <si>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</si>
  <si>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</si>
  <si>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</si>
  <si>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</si>
  <si>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</si>
  <si>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</si>
  <si>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</si>
  <si>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</si>
  <si>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</si>
  <si>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</si>
  <si>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</si>
  <si>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</si>
  <si>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</si>
  <si>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</si>
  <si>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</si>
  <si>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</si>
  <si>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</si>
  <si>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</si>
  <si>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</si>
  <si>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</si>
  <si>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</si>
  <si>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</si>
  <si>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</si>
  <si>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</si>
  <si>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</si>
  <si>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</si>
  <si>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</si>
  <si>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</si>
  <si>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</si>
  <si>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</si>
  <si>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</si>
  <si>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</si>
  <si>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</si>
  <si>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</si>
  <si>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</si>
  <si>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</si>
  <si>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</si>
  <si>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</si>
  <si>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宮城県大郷町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</si>
  <si>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</si>
  <si>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</si>
  <si>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</si>
  <si>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</si>
  <si>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</si>
  <si>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</si>
  <si>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</si>
  <si>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</si>
  <si>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</si>
  <si>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</si>
  <si>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</si>
  <si>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</si>
  <si>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</si>
  <si>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</si>
  <si>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</si>
  <si>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</si>
  <si>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</si>
  <si>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</si>
  <si>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</si>
  <si>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</si>
  <si>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</si>
  <si>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</si>
  <si>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</si>
  <si>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</si>
  <si>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</si>
  <si>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</si>
  <si>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</si>
  <si>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</si>
  <si>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</si>
  <si>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</si>
  <si>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</si>
  <si>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</si>
  <si>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</si>
  <si>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</si>
  <si>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</si>
  <si>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</si>
  <si>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</si>
  <si>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</si>
  <si>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</si>
  <si>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</si>
  <si>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</si>
  <si>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</si>
  <si>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</si>
  <si>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</si>
  <si>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</si>
  <si>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</si>
  <si>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</si>
  <si>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</si>
  <si>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</si>
  <si>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</si>
  <si>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</si>
  <si>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</si>
  <si>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</si>
  <si>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</si>
  <si>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</si>
  <si>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</si>
  <si>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</si>
  <si>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</si>
  <si>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</si>
  <si>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</si>
  <si>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</si>
  <si>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</si>
  <si>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</si>
  <si>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</si>
  <si>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</si>
  <si>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</si>
  <si>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</si>
  <si>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</si>
  <si>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</si>
  <si>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</si>
  <si>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</si>
  <si>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</si>
  <si>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</si>
  <si>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</si>
  <si>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</si>
  <si>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</si>
  <si>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</si>
  <si>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</si>
  <si>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</si>
  <si>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</si>
  <si>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</si>
  <si>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</si>
  <si>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</si>
  <si>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</si>
  <si>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</si>
  <si>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</si>
  <si>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</si>
  <si>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</si>
  <si>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</si>
  <si>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</si>
  <si>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</si>
  <si>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</si>
  <si>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</si>
  <si>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</si>
  <si>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</si>
  <si>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</si>
  <si>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</si>
  <si>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</si>
  <si>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</si>
  <si>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</si>
  <si>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</si>
  <si>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</si>
  <si>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</si>
  <si>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</si>
  <si>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</si>
  <si>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</si>
  <si>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</si>
  <si>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</si>
  <si>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戸別合併処理浄化槽特別会計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</si>
  <si>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</si>
  <si>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</si>
  <si>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</si>
  <si>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</si>
  <si>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</si>
  <si>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</si>
  <si>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</si>
  <si>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</si>
  <si>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</si>
  <si>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</si>
  <si>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</si>
  <si>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</si>
  <si>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</si>
  <si>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</si>
  <si>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</si>
  <si>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</si>
  <si>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</si>
  <si>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</si>
  <si>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</si>
  <si>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</si>
  <si>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</si>
  <si>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</si>
  <si>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</si>
  <si>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</si>
  <si>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</si>
  <si>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</si>
  <si>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</si>
  <si>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</si>
  <si>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</si>
  <si>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</si>
  <si>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</si>
  <si>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</si>
  <si>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</si>
  <si>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</si>
  <si>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</si>
  <si>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</si>
  <si>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</si>
  <si>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</si>
  <si>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</si>
  <si>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</si>
  <si>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</si>
  <si>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</si>
  <si>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</si>
  <si>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</si>
  <si>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</si>
  <si>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</si>
  <si>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</si>
  <si>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</si>
  <si>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</si>
  <si>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</si>
  <si>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</si>
  <si>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</si>
  <si>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</si>
  <si>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</si>
  <si>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</si>
  <si>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</si>
  <si>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</si>
  <si>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</si>
  <si>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</si>
  <si>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</si>
  <si>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</si>
  <si>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</si>
  <si>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</si>
  <si>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</si>
  <si>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</si>
  <si>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</si>
  <si>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</si>
  <si>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</si>
  <si>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</si>
  <si>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</si>
  <si>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</si>
  <si>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</si>
  <si>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</si>
  <si>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</si>
  <si>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</si>
  <si>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</si>
  <si>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</si>
  <si>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</si>
  <si>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</si>
  <si>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</si>
  <si>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</si>
  <si>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</si>
  <si>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</si>
  <si>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</si>
  <si>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1.78</t>
  </si>
  <si>
    <t>▲ 5.77</t>
  </si>
  <si>
    <t>▲ 14.27</t>
  </si>
  <si>
    <t>▲ 2.55</t>
  </si>
  <si>
    <t>一般会計</t>
  </si>
  <si>
    <t>水道事業会計</t>
  </si>
  <si>
    <t>国民健康保険特別会計</t>
  </si>
  <si>
    <t>介護保険特別会計</t>
  </si>
  <si>
    <t>戸別合併処理浄化槽特別会計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</si>
  <si>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</si>
  <si>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</si>
  <si>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</si>
  <si>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</si>
  <si>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</si>
  <si>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</si>
  <si>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</si>
  <si>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</si>
  <si>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</si>
  <si>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</si>
  <si>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</si>
  <si>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</si>
  <si>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㈱おおさと地域振興公社</t>
    <phoneticPr fontId="2"/>
  </si>
  <si>
    <t>吉田川流域溜池大和町他3市3ヶ町村組合</t>
    <rPh sb="0" eb="3">
      <t>ヨシダカワ</t>
    </rPh>
    <rPh sb="3" eb="5">
      <t>リュウイキ</t>
    </rPh>
    <rPh sb="5" eb="7">
      <t>タメイケ</t>
    </rPh>
    <rPh sb="7" eb="10">
      <t>タイワチョウ</t>
    </rPh>
    <rPh sb="10" eb="11">
      <t>ホカ</t>
    </rPh>
    <rPh sb="12" eb="13">
      <t>シ</t>
    </rPh>
    <rPh sb="15" eb="17">
      <t>チョウソン</t>
    </rPh>
    <rPh sb="17" eb="19">
      <t>クミアイ</t>
    </rPh>
    <phoneticPr fontId="2"/>
  </si>
  <si>
    <t>黒川地域行政事務組合</t>
    <rPh sb="0" eb="4">
      <t>クロカワチイキ</t>
    </rPh>
    <rPh sb="4" eb="6">
      <t>ギョウセイ</t>
    </rPh>
    <rPh sb="6" eb="10">
      <t>ジムクミアイ</t>
    </rPh>
    <phoneticPr fontId="2"/>
  </si>
  <si>
    <t>黒川地域行政事務組合：病院事業会計</t>
    <rPh sb="0" eb="4">
      <t>クロカワチイキ</t>
    </rPh>
    <rPh sb="4" eb="6">
      <t>ギョウセイ</t>
    </rPh>
    <rPh sb="6" eb="10">
      <t>ジムクミアイ</t>
    </rPh>
    <rPh sb="11" eb="15">
      <t>ビョウインジギョウ</t>
    </rPh>
    <rPh sb="15" eb="17">
      <t>カイケイ</t>
    </rPh>
    <phoneticPr fontId="2"/>
  </si>
  <si>
    <t>黒川地域行政事務組合：介護事業会計</t>
    <rPh sb="0" eb="4">
      <t>クロカワチイキ</t>
    </rPh>
    <rPh sb="4" eb="6">
      <t>ギョウセイ</t>
    </rPh>
    <rPh sb="6" eb="10">
      <t>ジムクミアイ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</si>
  <si>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</si>
  <si>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</si>
  <si>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</si>
  <si>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</si>
  <si>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8">
      <t>コウキコウレイシャ</t>
    </rPh>
    <rPh sb="8" eb="10">
      <t>イリョウ</t>
    </rPh>
    <rPh sb="10" eb="12">
      <t>ジギョウ</t>
    </rPh>
    <rPh sb="12" eb="14">
      <t>カイケイ</t>
    </rPh>
    <phoneticPr fontId="2"/>
  </si>
  <si>
    <t>-</t>
    <phoneticPr fontId="2"/>
  </si>
  <si>
    <t>公共施設整備基金</t>
    <phoneticPr fontId="5"/>
  </si>
  <si>
    <t>庁舎建替基金</t>
    <phoneticPr fontId="5"/>
  </si>
  <si>
    <t>未来づくり基金</t>
    <phoneticPr fontId="5"/>
  </si>
  <si>
    <t>長寿社会対策基金</t>
    <phoneticPr fontId="5"/>
  </si>
  <si>
    <t>国民健康保健高額療養費貸付基金</t>
    <rPh sb="0" eb="2">
      <t>コクミン</t>
    </rPh>
    <rPh sb="2" eb="4">
      <t>ケンコウ</t>
    </rPh>
    <rPh sb="4" eb="6">
      <t>ホケン</t>
    </rPh>
    <rPh sb="6" eb="8">
      <t>コウガク</t>
    </rPh>
    <rPh sb="8" eb="10">
      <t>リョウヨウ</t>
    </rPh>
    <rPh sb="10" eb="11">
      <t>ヒ</t>
    </rPh>
    <rPh sb="11" eb="15">
      <t>カシツケキキン</t>
    </rPh>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</si>
  <si>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</si>
  <si>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</si>
  <si>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</si>
  <si>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</si>
  <si>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将来負担比率は、類似団体内平均値と比較して下回っており、前年度同様となった。要因は令和元年東日本台風災害に係る災害復旧事業債の発行により、地方債残高は増加しているものの、災害復旧事業債償還に係る交付税の基準財政需要額への算入見込額の増や、基金残高が増加したことなどの理由から、充当可能財源の増加に繋がり、そのため将来負担比率に影響したものと考えられる。
　また、有形固定資産減価償却率については、同比較で6.2ポイント上回っており、依然として高い水準にある。引き続き公共施設等総合管理計画に基づく老朽化対策等に取り組んでいく。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</si>
  <si>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</si>
  <si>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</si>
  <si>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</si>
  <si>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</si>
  <si>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</si>
  <si>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</si>
  <si>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将来負担比率は、交付税の基準財政需要額への算入見込や基金残高の増加により、大幅に改善した。
　実質公債費比率は類似団体内平均値と比較すると0.4ポイント上回ったが、大郷町の前年比較においては0.4ポイント減少した。地方債残高は令和元年東日本台風に係る災害復旧事業債の発行の影響により増加の傾向にあるが、地方債の借入にあたっては、交付税措置のある地方債を活用し、地方単独事業債を極力抑制するなど、引き続き財政の健全化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</si>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</sst>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122054</c:v>
                </c:pt>
              </c:numCache>
            </c:numRef>
          </c:val>
          <c:smooth val="0"/>
          <c:extLst>
            <c:ext xmlns:c16="http://schemas.microsoft.com/office/drawing/2014/chart" uri="{C3380CC4-5D6E-409C-BE32-E72D297353CC}">
              <c16:uniqueId val="{00000000-8354-4658-9578-AF349EB128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86483</c:v>
                </c:pt>
                <c:pt idx="1">
                  <c:v>65516</c:v>
                </c:pt>
                <c:pt idx="2">
                  <c:v>74498</c:v>
                </c:pt>
                <c:pt idx="3">
                  <c:v>115803</c:v>
                </c:pt>
                <c:pt idx="4">
                  <c:v>147685</c:v>
                </c:pt>
              </c:numCache>
            </c:numRef>
          </c:val>
          <c:smooth val="0"/>
          <c:extLst>
            <c:ext xmlns:c16="http://schemas.microsoft.com/office/drawing/2014/chart" uri="{C3380CC4-5D6E-409C-BE32-E72D297353CC}">
              <c16:uniqueId val="{00000001-8354-4658-9578-AF349EB128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9.91</c:v>
                </c:pt>
                <c:pt idx="1">
                  <c:v>8.31</c:v>
                </c:pt>
                <c:pt idx="2">
                  <c:v>23.54</c:v>
                </c:pt>
                <c:pt idx="3">
                  <c:v>14.22</c:v>
                </c:pt>
                <c:pt idx="4">
                  <c:v>16.489999999999998</c:v>
                </c:pt>
              </c:numCache>
            </c:numRef>
          </c:val>
          <c:extLst>
            <c:ext xmlns:c16="http://schemas.microsoft.com/office/drawing/2014/chart" uri="{C3380CC4-5D6E-409C-BE32-E72D297353CC}">
              <c16:uniqueId val="{00000000-78BA-4F46-A58D-AA05F2F58D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31.75</c:v>
                </c:pt>
                <c:pt idx="1">
                  <c:v>31.25</c:v>
                </c:pt>
                <c:pt idx="2">
                  <c:v>27.27</c:v>
                </c:pt>
                <c:pt idx="3">
                  <c:v>30.66</c:v>
                </c:pt>
                <c:pt idx="4">
                  <c:v>30.87</c:v>
                </c:pt>
              </c:numCache>
            </c:numRef>
          </c:val>
          <c:extLst>
            <c:ext xmlns:c16="http://schemas.microsoft.com/office/drawing/2014/chart" uri="{C3380CC4-5D6E-409C-BE32-E72D297353CC}">
              <c16:uniqueId val="{00000001-78BA-4F46-A58D-AA05F2F58D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-5.77</c:v>
                </c:pt>
                <c:pt idx="2">
                  <c:v>4.7699999999999996</c:v>
                </c:pt>
                <c:pt idx="3">
                  <c:v>-14.27</c:v>
                </c:pt>
                <c:pt idx="4">
                  <c:v>-2.5499999999999998</c:v>
                </c:pt>
              </c:numCache>
            </c:numRef>
          </c:val>
          <c:smooth val="0"/>
          <c:extLst>
            <c:ext xmlns:c16="http://schemas.microsoft.com/office/drawing/2014/chart" uri="{C3380CC4-5D6E-409C-BE32-E72D297353CC}">
              <c16:uniqueId val="{00000002-78BA-4F46-A58D-AA05F2F58D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0.46</c:v>
                </c:pt>
                <c:pt idx="8">
                  <c:v>#N/A</c:v>
                </c:pt>
                <c:pt idx="9">
                  <c:v>0</c:v>
                </c:pt>
              </c:numCache>
            </c:numRef>
          </c:val>
          <c:extLst>
            <c:ext xmlns:c16="http://schemas.microsoft.com/office/drawing/2014/chart" uri="{C3380CC4-5D6E-409C-BE32-E72D297353CC}">
              <c16:uniqueId val="{00000000-95EB-42A0-A2AC-D7F0DF0374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EB-42A0-A2AC-D7F0DF03748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2-95EB-42A0-A2AC-D7F0DF03748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0.03</c:v>
                </c:pt>
                <c:pt idx="4">
                  <c:v>#N/A</c:v>
                </c:pt>
                <c:pt idx="5">
                  <c:v>0.34</c:v>
                </c:pt>
                <c:pt idx="6">
                  <c:v>#N/A</c:v>
                </c:pt>
                <c:pt idx="7">
                  <c:v>0.2</c:v>
                </c:pt>
                <c:pt idx="8">
                  <c:v>#N/A</c:v>
                </c:pt>
                <c:pt idx="9">
                  <c:v>0.09</c:v>
                </c:pt>
              </c:numCache>
            </c:numRef>
          </c:val>
          <c:extLst>
            <c:ext xmlns:c16="http://schemas.microsoft.com/office/drawing/2014/chart" uri="{C3380CC4-5D6E-409C-BE32-E72D297353CC}">
              <c16:uniqueId val="{00000003-95EB-42A0-A2AC-D7F0DF03748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0.15</c:v>
                </c:pt>
                <c:pt idx="4">
                  <c:v>#N/A</c:v>
                </c:pt>
                <c:pt idx="5">
                  <c:v>0.32</c:v>
                </c:pt>
                <c:pt idx="6">
                  <c:v>#N/A</c:v>
                </c:pt>
                <c:pt idx="7">
                  <c:v>0.28000000000000003</c:v>
                </c:pt>
                <c:pt idx="8">
                  <c:v>#N/A</c:v>
                </c:pt>
                <c:pt idx="9">
                  <c:v>0.19</c:v>
                </c:pt>
              </c:numCache>
            </c:numRef>
          </c:val>
          <c:extLst>
            <c:ext xmlns:c16="http://schemas.microsoft.com/office/drawing/2014/chart" uri="{C3380CC4-5D6E-409C-BE32-E72D297353CC}">
              <c16:uniqueId val="{00000004-95EB-42A0-A2AC-D7F0DF037488}"/>
            </c:ext>
          </c:extLst>
        </c:ser>
        <c:ser>
          <c:idx val="5"/>
          <c:order val="5"/>
          <c:tx>
            <c:strRef>
              <c:f>データシート!$A$32</c:f>
              <c:strCache>
                <c:ptCount val="1"/>
                <c:pt idx="0">
                  <c:v>戸別合併処理浄化槽特別会計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0.06</c:v>
                </c:pt>
                <c:pt idx="4">
                  <c:v>#N/A</c:v>
                </c:pt>
                <c:pt idx="5">
                  <c:v>0.14000000000000001</c:v>
                </c:pt>
                <c:pt idx="6">
                  <c:v>#N/A</c:v>
                </c:pt>
                <c:pt idx="7">
                  <c:v>0.2</c:v>
                </c:pt>
                <c:pt idx="8">
                  <c:v>#N/A</c:v>
                </c:pt>
                <c:pt idx="9">
                  <c:v>0.31</c:v>
                </c:pt>
              </c:numCache>
            </c:numRef>
          </c:val>
          <c:extLst>
            <c:ext xmlns:c16="http://schemas.microsoft.com/office/drawing/2014/chart" uri="{C3380CC4-5D6E-409C-BE32-E72D297353CC}">
              <c16:uniqueId val="{00000005-95EB-42A0-A2AC-D7F0DF03748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1.35</c:v>
                </c:pt>
                <c:pt idx="2">
                  <c:v>#N/A</c:v>
                </c:pt>
                <c:pt idx="3">
                  <c:v>1.21</c:v>
                </c:pt>
                <c:pt idx="4">
                  <c:v>#N/A</c:v>
                </c:pt>
                <c:pt idx="5">
                  <c:v>0.43</c:v>
                </c:pt>
                <c:pt idx="6">
                  <c:v>#N/A</c:v>
                </c:pt>
                <c:pt idx="7">
                  <c:v>1.19</c:v>
                </c:pt>
                <c:pt idx="8">
                  <c:v>#N/A</c:v>
                </c:pt>
                <c:pt idx="9">
                  <c:v>0.74</c:v>
                </c:pt>
              </c:numCache>
            </c:numRef>
          </c:val>
          <c:extLst>
            <c:ext xmlns:c16="http://schemas.microsoft.com/office/drawing/2014/chart" uri="{C3380CC4-5D6E-409C-BE32-E72D297353CC}">
              <c16:uniqueId val="{00000006-95EB-42A0-A2AC-D7F0DF03748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2.38</c:v>
                </c:pt>
                <c:pt idx="2">
                  <c:v>#N/A</c:v>
                </c:pt>
                <c:pt idx="3">
                  <c:v>0.45</c:v>
                </c:pt>
                <c:pt idx="4">
                  <c:v>#N/A</c:v>
                </c:pt>
                <c:pt idx="5">
                  <c:v>0.62</c:v>
                </c:pt>
                <c:pt idx="6">
                  <c:v>#N/A</c:v>
                </c:pt>
                <c:pt idx="7">
                  <c:v>0.91</c:v>
                </c:pt>
                <c:pt idx="8">
                  <c:v>#N/A</c:v>
                </c:pt>
                <c:pt idx="9">
                  <c:v>1.24</c:v>
                </c:pt>
              </c:numCache>
            </c:numRef>
          </c:val>
          <c:extLst>
            <c:ext xmlns:c16="http://schemas.microsoft.com/office/drawing/2014/chart" uri="{C3380CC4-5D6E-409C-BE32-E72D297353CC}">
              <c16:uniqueId val="{00000007-95EB-42A0-A2AC-D7F0DF0374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11.31</c:v>
                </c:pt>
                <c:pt idx="2">
                  <c:v>#N/A</c:v>
                </c:pt>
                <c:pt idx="3">
                  <c:v>10.83</c:v>
                </c:pt>
                <c:pt idx="4">
                  <c:v>#N/A</c:v>
                </c:pt>
                <c:pt idx="5">
                  <c:v>11.54</c:v>
                </c:pt>
                <c:pt idx="6">
                  <c:v>#N/A</c:v>
                </c:pt>
                <c:pt idx="7">
                  <c:v>10.26</c:v>
                </c:pt>
                <c:pt idx="8">
                  <c:v>#N/A</c:v>
                </c:pt>
                <c:pt idx="9">
                  <c:v>9.08</c:v>
                </c:pt>
              </c:numCache>
            </c:numRef>
          </c:val>
          <c:extLst>
            <c:ext xmlns:c16="http://schemas.microsoft.com/office/drawing/2014/chart" uri="{C3380CC4-5D6E-409C-BE32-E72D297353CC}">
              <c16:uniqueId val="{00000008-95EB-42A0-A2AC-D7F0DF0374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9.91</c:v>
                </c:pt>
                <c:pt idx="2">
                  <c:v>#N/A</c:v>
                </c:pt>
                <c:pt idx="3">
                  <c:v>8.3000000000000007</c:v>
                </c:pt>
                <c:pt idx="4">
                  <c:v>#N/A</c:v>
                </c:pt>
                <c:pt idx="5">
                  <c:v>23.54</c:v>
                </c:pt>
                <c:pt idx="6">
                  <c:v>#N/A</c:v>
                </c:pt>
                <c:pt idx="7">
                  <c:v>14.22</c:v>
                </c:pt>
                <c:pt idx="8">
                  <c:v>#N/A</c:v>
                </c:pt>
                <c:pt idx="9">
                  <c:v>16.48</c:v>
                </c:pt>
              </c:numCache>
            </c:numRef>
          </c:val>
          <c:extLst>
            <c:ext xmlns:c16="http://schemas.microsoft.com/office/drawing/2014/chart" uri="{C3380CC4-5D6E-409C-BE32-E72D297353CC}">
              <c16:uniqueId val="{00000009-95EB-42A0-A2AC-D7F0DF0374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400</c:v>
                </c:pt>
                <c:pt idx="5">
                  <c:v>402</c:v>
                </c:pt>
                <c:pt idx="8">
                  <c:v>387</c:v>
                </c:pt>
                <c:pt idx="11">
                  <c:v>379</c:v>
                </c:pt>
                <c:pt idx="14">
                  <c:v>383</c:v>
                </c:pt>
              </c:numCache>
            </c:numRef>
          </c:val>
          <c:extLst>
            <c:ext xmlns:c16="http://schemas.microsoft.com/office/drawing/2014/chart" uri="{C3380CC4-5D6E-409C-BE32-E72D297353CC}">
              <c16:uniqueId val="{00000000-4F66-4B31-972B-797B3542A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66-4B31-972B-797B3542A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2-4F66-4B31-972B-797B3542A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47</c:v>
                </c:pt>
                <c:pt idx="6">
                  <c:v>50</c:v>
                </c:pt>
                <c:pt idx="9">
                  <c:v>48</c:v>
                </c:pt>
                <c:pt idx="12">
                  <c:v>44</c:v>
                </c:pt>
              </c:numCache>
            </c:numRef>
          </c:val>
          <c:extLst>
            <c:ext xmlns:c16="http://schemas.microsoft.com/office/drawing/2014/chart" uri="{C3380CC4-5D6E-409C-BE32-E72D297353CC}">
              <c16:uniqueId val="{00000003-4F66-4B31-972B-797B3542A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175</c:v>
                </c:pt>
                <c:pt idx="3">
                  <c:v>177</c:v>
                </c:pt>
                <c:pt idx="6">
                  <c:v>172</c:v>
                </c:pt>
                <c:pt idx="9">
                  <c:v>168</c:v>
                </c:pt>
                <c:pt idx="12">
                  <c:v>166</c:v>
                </c:pt>
              </c:numCache>
            </c:numRef>
          </c:val>
          <c:extLst>
            <c:ext xmlns:c16="http://schemas.microsoft.com/office/drawing/2014/chart" uri="{C3380CC4-5D6E-409C-BE32-E72D297353CC}">
              <c16:uniqueId val="{00000004-4F66-4B31-972B-797B3542A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66-4B31-972B-797B3542A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66-4B31-972B-797B3542A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428</c:v>
                </c:pt>
                <c:pt idx="3">
                  <c:v>421</c:v>
                </c:pt>
                <c:pt idx="6">
                  <c:v>383</c:v>
                </c:pt>
                <c:pt idx="9">
                  <c:v>380</c:v>
                </c:pt>
                <c:pt idx="12">
                  <c:v>412</c:v>
                </c:pt>
              </c:numCache>
            </c:numRef>
          </c:val>
          <c:extLst>
            <c:ext xmlns:c16="http://schemas.microsoft.com/office/drawing/2014/chart" uri="{C3380CC4-5D6E-409C-BE32-E72D297353CC}">
              <c16:uniqueId val="{00000007-4F66-4B31-972B-797B3542A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242</c:v>
                </c:pt>
                <c:pt idx="2">
                  <c:v>#N/A</c:v>
                </c:pt>
                <c:pt idx="3">
                  <c:v>#N/A</c:v>
                </c:pt>
                <c:pt idx="4">
                  <c:v>243</c:v>
                </c:pt>
                <c:pt idx="5">
                  <c:v>#N/A</c:v>
                </c:pt>
                <c:pt idx="6">
                  <c:v>#N/A</c:v>
                </c:pt>
                <c:pt idx="7">
                  <c:v>219</c:v>
                </c:pt>
                <c:pt idx="8">
                  <c:v>#N/A</c:v>
                </c:pt>
                <c:pt idx="9">
                  <c:v>#N/A</c:v>
                </c:pt>
                <c:pt idx="10">
                  <c:v>218</c:v>
                </c:pt>
                <c:pt idx="11">
                  <c:v>#N/A</c:v>
                </c:pt>
                <c:pt idx="12">
                  <c:v>#N/A</c:v>
                </c:pt>
                <c:pt idx="13">
                  <c:v>240</c:v>
                </c:pt>
                <c:pt idx="14">
                  <c:v>#N/A</c:v>
                </c:pt>
              </c:numCache>
            </c:numRef>
          </c:val>
          <c:smooth val="0"/>
          <c:extLst>
            <c:ext xmlns:c16="http://schemas.microsoft.com/office/drawing/2014/chart" uri="{C3380CC4-5D6E-409C-BE32-E72D297353CC}">
              <c16:uniqueId val="{00000008-4F66-4B31-972B-797B3542A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3666</c:v>
                </c:pt>
                <c:pt idx="5">
                  <c:v>3531</c:v>
                </c:pt>
                <c:pt idx="8">
                  <c:v>3466</c:v>
                </c:pt>
                <c:pt idx="11">
                  <c:v>4001</c:v>
                </c:pt>
                <c:pt idx="14">
                  <c:v>4162</c:v>
                </c:pt>
              </c:numCache>
            </c:numRef>
          </c:val>
          <c:extLst>
            <c:ext xmlns:c16="http://schemas.microsoft.com/office/drawing/2014/chart" uri="{C3380CC4-5D6E-409C-BE32-E72D297353CC}">
              <c16:uniqueId val="{00000000-3C29-45C7-9982-030D76825B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352</c:v>
                </c:pt>
                <c:pt idx="5">
                  <c:v>428</c:v>
                </c:pt>
                <c:pt idx="8">
                  <c:v>486</c:v>
                </c:pt>
                <c:pt idx="11">
                  <c:v>520</c:v>
                </c:pt>
                <c:pt idx="14">
                  <c:v>501</c:v>
                </c:pt>
              </c:numCache>
            </c:numRef>
          </c:val>
          <c:extLst>
            <c:ext xmlns:c16="http://schemas.microsoft.com/office/drawing/2014/chart" uri="{C3380CC4-5D6E-409C-BE32-E72D297353CC}">
              <c16:uniqueId val="{00000001-3C29-45C7-9982-030D76825B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2709</c:v>
                </c:pt>
                <c:pt idx="5">
                  <c:v>2692</c:v>
                </c:pt>
                <c:pt idx="8">
                  <c:v>2391</c:v>
                </c:pt>
                <c:pt idx="11">
                  <c:v>3018</c:v>
                </c:pt>
                <c:pt idx="14">
                  <c:v>3236</c:v>
                </c:pt>
              </c:numCache>
            </c:numRef>
          </c:val>
          <c:extLst>
            <c:ext xmlns:c16="http://schemas.microsoft.com/office/drawing/2014/chart" uri="{C3380CC4-5D6E-409C-BE32-E72D297353CC}">
              <c16:uniqueId val="{00000002-3C29-45C7-9982-030D76825B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29-45C7-9982-030D76825B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29-45C7-9982-030D76825B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29-45C7-9982-030D76825B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640</c:v>
                </c:pt>
                <c:pt idx="3">
                  <c:v>648</c:v>
                </c:pt>
                <c:pt idx="6">
                  <c:v>627</c:v>
                </c:pt>
                <c:pt idx="9">
                  <c:v>662</c:v>
                </c:pt>
                <c:pt idx="12">
                  <c:v>605</c:v>
                </c:pt>
              </c:numCache>
            </c:numRef>
          </c:val>
          <c:extLst>
            <c:ext xmlns:c16="http://schemas.microsoft.com/office/drawing/2014/chart" uri="{C3380CC4-5D6E-409C-BE32-E72D297353CC}">
              <c16:uniqueId val="{00000006-3C29-45C7-9982-030D76825B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559</c:v>
                </c:pt>
                <c:pt idx="3">
                  <c:v>537</c:v>
                </c:pt>
                <c:pt idx="6">
                  <c:v>461</c:v>
                </c:pt>
                <c:pt idx="9">
                  <c:v>405</c:v>
                </c:pt>
                <c:pt idx="12">
                  <c:v>406</c:v>
                </c:pt>
              </c:numCache>
            </c:numRef>
          </c:val>
          <c:extLst>
            <c:ext xmlns:c16="http://schemas.microsoft.com/office/drawing/2014/chart" uri="{C3380CC4-5D6E-409C-BE32-E72D297353CC}">
              <c16:uniqueId val="{00000007-3C29-45C7-9982-030D76825B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1381</c:v>
                </c:pt>
                <c:pt idx="3">
                  <c:v>1293</c:v>
                </c:pt>
                <c:pt idx="6">
                  <c:v>1165</c:v>
                </c:pt>
                <c:pt idx="9">
                  <c:v>1041</c:v>
                </c:pt>
                <c:pt idx="12">
                  <c:v>965</c:v>
                </c:pt>
              </c:numCache>
            </c:numRef>
          </c:val>
          <c:extLst>
            <c:ext xmlns:c16="http://schemas.microsoft.com/office/drawing/2014/chart" uri="{C3380CC4-5D6E-409C-BE32-E72D297353CC}">
              <c16:uniqueId val="{00000008-3C29-45C7-9982-030D76825B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29-45C7-9982-030D76825B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4431</c:v>
                </c:pt>
                <c:pt idx="3">
                  <c:v>4382</c:v>
                </c:pt>
                <c:pt idx="6">
                  <c:v>4493</c:v>
                </c:pt>
                <c:pt idx="9">
                  <c:v>5201</c:v>
                </c:pt>
                <c:pt idx="12">
                  <c:v>5532</c:v>
                </c:pt>
              </c:numCache>
            </c:numRef>
          </c:val>
          <c:extLst>
            <c:ext xmlns:c16="http://schemas.microsoft.com/office/drawing/2014/chart" uri="{C3380CC4-5D6E-409C-BE32-E72D297353CC}">
              <c16:uniqueId val="{0000000A-3C29-45C7-9982-030D76825B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285</c:v>
                </c:pt>
                <c:pt idx="2">
                  <c:v>#N/A</c:v>
                </c:pt>
                <c:pt idx="3">
                  <c:v>#N/A</c:v>
                </c:pt>
                <c:pt idx="4">
                  <c:v>208</c:v>
                </c:pt>
                <c:pt idx="5">
                  <c:v>#N/A</c:v>
                </c:pt>
                <c:pt idx="6">
                  <c:v>#N/A</c:v>
                </c:pt>
                <c:pt idx="7">
                  <c:v>402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29-45C7-9982-030D76825B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784</c:v>
                </c:pt>
                <c:pt idx="1">
                  <c:v>912</c:v>
                </c:pt>
                <c:pt idx="2">
                  <c:v>987</c:v>
                </c:pt>
              </c:numCache>
            </c:numRef>
          </c:val>
          <c:extLst>
            <c:ext xmlns:c16="http://schemas.microsoft.com/office/drawing/2014/chart" uri="{C3380CC4-5D6E-409C-BE32-E72D297353CC}">
              <c16:uniqueId val="{00000000-F379-4F20-B2C7-97CD983C5D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c:v>
                </c:pt>
                <c:pt idx="1">
                  <c:v>312</c:v>
                </c:pt>
                <c:pt idx="2">
                  <c:v>362</c:v>
                </c:pt>
              </c:numCache>
            </c:numRef>
          </c:val>
          <c:extLst>
            <c:ext xmlns:c16="http://schemas.microsoft.com/office/drawing/2014/chart" uri="{C3380CC4-5D6E-409C-BE32-E72D297353CC}">
              <c16:uniqueId val="{00000001-F379-4F20-B2C7-97CD983C5D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1083</c:v>
                </c:pt>
                <c:pt idx="1">
                  <c:v>1475</c:v>
                </c:pt>
                <c:pt idx="2">
                  <c:v>1574</c:v>
                </c:pt>
              </c:numCache>
            </c:numRef>
          </c:val>
          <c:extLst>
            <c:ext xmlns:c16="http://schemas.microsoft.com/office/drawing/2014/chart" uri="{C3380CC4-5D6E-409C-BE32-E72D297353CC}">
              <c16:uniqueId val="{00000002-F379-4F20-B2C7-97CD983C5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{7A4151E1-B28A-48C1-B0B7-D6319CB56FFB}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4DB-410B-B5F7-1ED465C90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{95437645-D8E7-4D15-A7E5-B22086E539E3}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DB-410B-B5F7-1ED465C90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{4A04F340-4F48-4DAE-918B-1994169C7051}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DB-410B-B5F7-1ED465C90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{1B144EE6-9648-46FF-B5C0-44FCF1668E22}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DB-410B-B5F7-1ED465C90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{AEA6A9AB-F0DF-4D54-9956-EB63444BD7A3}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DB-410B-B5F7-1ED465C90DC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{BC22A98A-3334-4B06-A3AF-99B4999C1C83}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4DB-410B-B5F7-1ED465C90DC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{1EED0E57-0C8D-4510-AF47-AB4BF503CFA7}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4DB-410B-B5F7-1ED465C90DC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{CD473C3E-EDF5-4D7A-9D2F-51D4BABE08CA}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4DB-410B-B5F7-1ED465C90D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{93A2979D-028A-49F1-A5CD-BF404E294E4E}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4DB-410B-B5F7-1ED465C90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66.8</c:v>
                </c:pt>
                <c:pt idx="16">
                  <c:v>68</c:v>
                </c:pt>
                <c:pt idx="24">
                  <c:v>69.099999999999994</c:v>
                </c:pt>
                <c:pt idx="32">
                  <c:v>72.5</c:v>
                </c:pt>
              </c:numCache>
            </c:numRef>
          </c:xVal>
          <c:yVal>
            <c:numRef>
              <c:f>公会計指標分析・財政指標組合せ分析表!$BP$51:$DC$51</c:f>
              <c:numCache>
                <c:formatCode>#,##0.0;"▲ "#,##0.0</c:formatCode>
                <c:ptCount val="40"/>
                <c:pt idx="0">
                  <c:v>11.1</c:v>
                </c:pt>
                <c:pt idx="8">
                  <c:v>8.1999999999999993</c:v>
                </c:pt>
                <c:pt idx="16">
                  <c:v>15.9</c:v>
                </c:pt>
              </c:numCache>
            </c:numRef>
          </c:yVal>
          <c:smooth val="0"/>
          <c:extLst>
            <c:ext xmlns:c16="http://schemas.microsoft.com/office/drawing/2014/chart" uri="{C3380CC4-5D6E-409C-BE32-E72D297353CC}">
              <c16:uniqueId val="{00000009-A4DB-410B-B5F7-1ED465C90D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{081A85BD-BE66-488D-AD70-995CA8A187EB}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4DB-410B-B5F7-1ED465C90D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{77BD8F29-8DDE-4FBA-B5B5-58610C085F1E}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DB-410B-B5F7-1ED465C90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{D8A58A87-58E8-4628-83FB-C3F76B9E4F86}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DB-410B-B5F7-1ED465C90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{DC1493A7-2ACC-4C75-9BDD-E49931E55F5F}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DB-410B-B5F7-1ED465C90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{074A59B0-DF77-4208-8F3E-DA27F15EE314}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DB-410B-B5F7-1ED465C90DC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{CFBA8E6F-DBEC-46C0-B722-8BA883D208CF}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4DB-410B-B5F7-1ED465C90DC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{AA6D82D8-B64A-44D1-9960-90A92E177FB6}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4DB-410B-B5F7-1ED465C90DC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{538FCBF5-2A28-469C-AD60-9EFBFB09CFFA}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4DB-410B-B5F7-1ED465C90DC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{BB469A29-C6A9-43C0-978A-A9357697C7AF}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4DB-410B-B5F7-1ED465C90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66.3</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4DB-410B-B5F7-1ED465C90DCE}"/>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{B4E93BE7-6FE5-45B1-AB0F-8177296CBA80}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90-40A7-8020-E5D865CFC0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{3A040094-EDD8-454B-8D3B-58B8A7F37955}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90-40A7-8020-E5D865CFC0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{8603C3EB-03D1-4EF7-BB94-50308948D771}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90-40A7-8020-E5D865CFC0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{C0B44B46-A43D-4F8D-944A-1B2E2D32E8CB}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90-40A7-8020-E5D865CFC0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{0B4F197A-BA9F-4CEE-A621-0F562232FB9D}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90-40A7-8020-E5D865CFC0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{16175DFC-7704-42E1-91ED-A2F0904144FA}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90-40A7-8020-E5D865CFC0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{009B6115-AC8C-4FBC-AD2F-35275AE1CB0E}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90-40A7-8020-E5D865CFC07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{190DB373-73D3-420B-885E-153555E38312}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90-40A7-8020-E5D865CFC0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{C6895F68-8B26-4D39-8619-EAC26551C21A}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90-40A7-8020-E5D865CFC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9.6</c:v>
                </c:pt>
                <c:pt idx="16">
                  <c:v>9.1999999999999993</c:v>
                </c:pt>
                <c:pt idx="24">
                  <c:v>8.8000000000000007</c:v>
                </c:pt>
                <c:pt idx="32">
                  <c:v>8.4</c:v>
                </c:pt>
              </c:numCache>
            </c:numRef>
          </c:xVal>
          <c:yVal>
            <c:numRef>
              <c:f>公会計指標分析・財政指標組合せ分析表!$BP$73:$DC$73</c:f>
              <c:numCache>
                <c:formatCode>#,##0.0;"▲ "#,##0.0</c:formatCode>
                <c:ptCount val="40"/>
                <c:pt idx="0">
                  <c:v>11.1</c:v>
                </c:pt>
                <c:pt idx="8">
                  <c:v>8.1999999999999993</c:v>
                </c:pt>
                <c:pt idx="16">
                  <c:v>15.9</c:v>
                </c:pt>
              </c:numCache>
            </c:numRef>
          </c:yVal>
          <c:smooth val="0"/>
          <c:extLst>
            <c:ext xmlns:c16="http://schemas.microsoft.com/office/drawing/2014/chart" uri="{C3380CC4-5D6E-409C-BE32-E72D297353CC}">
              <c16:uniqueId val="{00000009-9F90-40A7-8020-E5D865CFC0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{F9E65B9A-0CD7-4799-93CA-4D3A3006C2AD}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90-40A7-8020-E5D865CFC0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{D582E0FB-61AF-4390-9F79-786D762736FC}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90-40A7-8020-E5D865CFC0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{F193E9DA-7322-4205-8228-C90658999BED}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90-40A7-8020-E5D865CFC0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{1E24EA39-1228-423C-BA35-CCCD929125C9}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90-40A7-8020-E5D865CFC0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{D99D11BE-C562-4FD3-93BE-C1EB8436028E}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90-40A7-8020-E5D865CFC07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{55B8E72C-AC2C-44CF-A1BB-50A6911CE135}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90-40A7-8020-E5D865CFC073}"/>
                </c:ext>
              </c:extLst>
            </c:dLbl>
            <c:dLbl>
              <c:idx val="16"/>
              <c:layout>
                <c:manualLayout>
                  <c:x val="0"/>
                  <c:y val="-1.50249296701776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{ACAB2B1E-379A-4E1A-8656-A0E61307AFA5}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90-40A7-8020-E5D865CFC073}"/>
                </c:ext>
              </c:extLst>
            </c:dLbl>
            <c:dLbl>
              <c:idx val="24"/>
              <c:layout>
                <c:manualLayout>
                  <c:x val="0"/>
                  <c:y val="1.50249296701776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{CFCCC6F8-AD66-488D-9F8F-DFD57A03CC4C}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90-40A7-8020-E5D865CFC0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{9D6F3B2A-F16F-4A2D-87EA-659D3516BF2E}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90-40A7-8020-E5D865CFC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9F90-40A7-8020-E5D865CFC073}"/>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実質公債比率は年々減少してきており、令和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ポイント減少しており</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元利償還金については、比率は減少傾向にあるものの前年度より</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百万円増加しており、災害復旧に係る新規の償還が生じたためであり、今後も増加することが見込まれる。 </a:t>
          </a:r>
        </a:p>
        <a:p>
          <a:r>
            <a:rPr kumimoji="1" lang="ja-JP" altLang="en-US" sz="1400">
              <a:latin typeface="ＭＳ ゴシック" pitchFamily="49" charset="-128"/>
              <a:ea typeface="ＭＳ ゴシック" pitchFamily="49" charset="-128"/>
            </a:rPr>
            <a:t>　また、公営企業債の元利償還金に対する繰入金は、前年度より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百万円減額となっているが、今後は据置期間が経過するため増加傾向となる見込みである。</a:t>
          </a:r>
        </a:p>
        <a:p>
          <a:r>
            <a:rPr kumimoji="1" lang="ja-JP" altLang="en-US" sz="1400">
              <a:latin typeface="ＭＳ ゴシック" pitchFamily="49" charset="-128"/>
              <a:ea typeface="ＭＳ ゴシック" pitchFamily="49" charset="-128"/>
            </a:rPr>
            <a:t>　引き続き、地方債の新規発行抑制等健全化の維持に努める。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将来負担比率においては、義務的経費の削減等に努めていたが、令和元年度に発生した災害に対する復旧事業の発行に伴い、地方債の現在高が増加した。</a:t>
          </a:r>
        </a:p>
        <a:p>
          <a:r>
            <a:rPr kumimoji="1" lang="ja-JP" altLang="en-US" sz="1400">
              <a:latin typeface="ＭＳ ゴシック" pitchFamily="49" charset="-128"/>
              <a:ea typeface="ＭＳ ゴシック" pitchFamily="49" charset="-128"/>
            </a:rPr>
            <a:t>　剰余金積立等により、充当可能基金は前年度比</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百万円増加（</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％増）したが、地方債の現在高も増加傾向にあるので引き続き財政健全化に努める必要がある。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2,924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百万円で、令和元年度から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895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％）増となり前年に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引き続き基金残高は増加傾向にある。収入不足を補うため、それぞれの基金設置目的に応じて取り崩し、剰余金や利子等を予算化して積み立てしている。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の影響による税収減等の不測の事態や庁舎建設をはじめとした公共施設の老朽化対策等の新たな財政需要に備えるため、引き続き必要に応じた各種基金の積立を行い、健全な財政運営を確保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公共施設整備基金･････････････････公共施設整備事業</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庁舎建設基金･････････････････････庁舎の建て替えの費用としての積立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未来づくり基金･･･････････････････国際交流、まち・ひと・しごと創生総合戦略事業、独創的なまちづくり事業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長寿社会対策基金･････････････････地域の振興と住民福祉の向上に係る事業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国民健康保健高額療養費貸付基金･･･高額療養費の貸付けの事業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1,574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百万円で、令和元年度から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となり令和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年度末としては増加となった。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主なものとして公共施設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260260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整備基金は、宅地分譲会計繰出に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百万円を取り崩し、公営競技からの環境整備協力費等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積み立てた。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庁舎建替基金は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未来づくり基金は、国際交流事業やまち・ひと・しごと創生総合戦略事業である子育て支援事業、移住定住促進事業に取り崩し、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ふるさと応援寄附金や財産貸付収入等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長寿社会対策基金及び国民健康保健高額療養費貸付基金は、取り崩しをせず利子のみを積み立てた。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基金については、条例等に基づき適切に運用し、今後も財源不足を補うため使途に見合った事業に活用する。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987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％増加）となっている。これは、令和元年東日本台風の復興事業や新型コロナウイルス感染症の影響による税収減等の収入不足を補うため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年度剰余金及び積立利子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百万円を積み立てしたものである。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全体の大部分を占める財政調整基金については、今後耐用年数を迎える公共施設の更新等による減少等も見込まれている。このため、公共施設等総合管理計画に基づく施設等の集約・複合化や長寿命化対策等を行い、財政調整基金からの繰出しを抑制するとともに、税収の確保等の歳入確保策も検討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健全な財政運営を確保し、将来の歳入減少や歳出増加への備えや災害等より生じる予期せぬ支出・減収を埋めるため適切に運用する方針であり、財政運営上の数値目標としている財政調整基金及び減債基金の合計が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百万円）を維持することを目標としていく。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％）増額になっている。令和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年度は公債費の償還に充当するため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これまでも必要とされる額を適時適切に積み立てしてきたところ。今後も，経済変動等に起因する財源不足に備えるとともに、健全な財政運営を確保し、公債費の償還に充てるため必要な額を積み立てし、条例等に基づき適正に運用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施設の老朽化に伴い、類似団体と比較して依然として高い状況にあるが、公共施設等について総合管理計画を策定しており、当該計画に基づいた施設の長寿命化など、適切な維持管理に努め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117052</xdr:rowOff>
    </xdr:from>
    <xdr:to>
      <xdr:col>19</xdr:col>
      <xdr:colOff>187325</xdr:colOff>
      <xdr:row>31</xdr:row>
      <xdr:rowOff>47202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126047</xdr:rowOff>
    </xdr:from>
    <xdr:to>
      <xdr:col>15</xdr:col>
      <xdr:colOff>187325</xdr:colOff>
      <xdr:row>31</xdr:row>
      <xdr:rowOff>56197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120121</xdr:rowOff>
    </xdr:from>
    <xdr:to>
      <xdr:col>23</xdr:col>
      <xdr:colOff>136525</xdr:colOff>
      <xdr:row>32</xdr:row>
      <xdr:rowOff>50271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2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98548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18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58949</xdr:rowOff>
    </xdr:from>
    <xdr:to>
      <xdr:col>19</xdr:col>
      <xdr:colOff>187325</xdr:colOff>
      <xdr:row>31</xdr:row>
      <xdr:rowOff>160549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109749</xdr:rowOff>
    </xdr:from>
    <xdr:to>
      <xdr:col>23</xdr:col>
      <xdr:colOff>85725</xdr:colOff>
      <xdr:row>31</xdr:row>
      <xdr:rowOff>170921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196224"/>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109749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176433"/>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89958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1548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68368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12965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63729</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72724</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81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151676</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2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償還比率は平成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年度までは類似団体平均を下回っており、令和元年度には一時的に上回る結果となった。しかし令和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年度以降に再び類似団体平均を下回っている。大郷町の令和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これは令和元年東日本台風災害に係る災害復旧工事等が要因となり、地方債現在高は増加傾向にあるが、基金残高の増加等により充当可能財源も増加したため、将来負担額が減少したことなど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8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6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8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94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75050</xdr:rowOff>
    </xdr:from>
    <xdr:to>
      <xdr:col>76</xdr:col>
      <xdr:colOff>73025</xdr:colOff>
      <xdr:row>29</xdr:row>
      <xdr:rowOff>5200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97927</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49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66844</xdr:rowOff>
    </xdr:from>
    <xdr:to>
      <xdr:col>72</xdr:col>
      <xdr:colOff>123825</xdr:colOff>
      <xdr:row>29</xdr:row>
      <xdr:rowOff>168444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125850</xdr:rowOff>
    </xdr:from>
    <xdr:to>
      <xdr:col>76</xdr:col>
      <xdr:colOff>22225</xdr:colOff>
      <xdr:row>29</xdr:row>
      <xdr:rowOff>117644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697975"/>
          <a:ext cx="711200" cy="1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127176</xdr:rowOff>
    </xdr:from>
    <xdr:to>
      <xdr:col>68</xdr:col>
      <xdr:colOff>123825</xdr:colOff>
      <xdr:row>30</xdr:row>
      <xdr:rowOff>57326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117644</xdr:rowOff>
    </xdr:from>
    <xdr:to>
      <xdr:col>72</xdr:col>
      <xdr:colOff>73025</xdr:colOff>
      <xdr:row>30</xdr:row>
      <xdr:rowOff>6526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5861219"/>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86635</xdr:rowOff>
    </xdr:from>
    <xdr:to>
      <xdr:col>64</xdr:col>
      <xdr:colOff>123825</xdr:colOff>
      <xdr:row>30</xdr:row>
      <xdr:rowOff>16785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8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137435</xdr:rowOff>
    </xdr:from>
    <xdr:to>
      <xdr:col>68</xdr:col>
      <xdr:colOff>73025</xdr:colOff>
      <xdr:row>30</xdr:row>
      <xdr:rowOff>6526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5881010"/>
          <a:ext cx="7620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125018</xdr:rowOff>
    </xdr:from>
    <xdr:to>
      <xdr:col>60</xdr:col>
      <xdr:colOff>123825</xdr:colOff>
      <xdr:row>30</xdr:row>
      <xdr:rowOff>55168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8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137435</xdr:rowOff>
    </xdr:from>
    <xdr:to>
      <xdr:col>64</xdr:col>
      <xdr:colOff>73025</xdr:colOff>
      <xdr:row>30</xdr:row>
      <xdr:rowOff>4368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98300" y="5881010"/>
          <a:ext cx="762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17987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93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64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71363</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98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120660</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603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13521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5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48453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9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33312</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6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71695</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6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43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05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133350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6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xdr:rowOff>
    </xdr:from>
    <xdr:to>
      <xdr:col>6</xdr:col>
      <xdr:colOff>38100</xdr:colOff>
      <xdr:row>36</xdr:row>
      <xdr:rowOff>107950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57150</xdr:rowOff>
    </xdr:from>
    <xdr:to>
      <xdr:col>10</xdr:col>
      <xdr:colOff>114300</xdr:colOff>
      <xdr:row>36</xdr:row>
      <xdr:rowOff>95250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2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162577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166904</xdr:rowOff>
    </xdr:from>
    <xdr:to>
      <xdr:col>46</xdr:col>
      <xdr:colOff>38100</xdr:colOff>
      <xdr:row>39</xdr:row>
      <xdr:rowOff>97054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163360</xdr:rowOff>
    </xdr:from>
    <xdr:to>
      <xdr:col>41</xdr:col>
      <xdr:colOff>101600</xdr:colOff>
      <xdr:row>39</xdr:row>
      <xdr:rowOff>93510</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20665</xdr:rowOff>
    </xdr:from>
    <xdr:to>
      <xdr:col>36</xdr:col>
      <xdr:colOff>165100</xdr:colOff>
      <xdr:row>39</xdr:row>
      <xdr:rowOff>122265</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143472</xdr:rowOff>
    </xdr:from>
    <xdr:to>
      <xdr:col>55</xdr:col>
      <xdr:colOff>50800</xdr:colOff>
      <xdr:row>40</xdr:row>
      <xdr:rowOff>73622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121899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148730</xdr:rowOff>
    </xdr:from>
    <xdr:to>
      <xdr:col>50</xdr:col>
      <xdr:colOff>165100</xdr:colOff>
      <xdr:row>40</xdr:row>
      <xdr:rowOff>78880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22822</xdr:rowOff>
    </xdr:from>
    <xdr:to>
      <xdr:col>55</xdr:col>
      <xdr:colOff>0</xdr:colOff>
      <xdr:row>40</xdr:row>
      <xdr:rowOff>28080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8082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151489</xdr:rowOff>
    </xdr:from>
    <xdr:to>
      <xdr:col>46</xdr:col>
      <xdr:colOff>38100</xdr:colOff>
      <xdr:row>40</xdr:row>
      <xdr:rowOff>81639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28080</xdr:rowOff>
    </xdr:from>
    <xdr:to>
      <xdr:col>50</xdr:col>
      <xdr:colOff>114300</xdr:colOff>
      <xdr:row>40</xdr:row>
      <xdr:rowOff>30839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86080"/>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158363</xdr:rowOff>
    </xdr:from>
    <xdr:to>
      <xdr:col>41</xdr:col>
      <xdr:colOff>101600</xdr:colOff>
      <xdr:row>40</xdr:row>
      <xdr:rowOff>88513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30839</xdr:rowOff>
    </xdr:from>
    <xdr:to>
      <xdr:col>45</xdr:col>
      <xdr:colOff>177800</xdr:colOff>
      <xdr:row>40</xdr:row>
      <xdr:rowOff>37713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888839"/>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163654</xdr:rowOff>
    </xdr:from>
    <xdr:to>
      <xdr:col>36</xdr:col>
      <xdr:colOff>165100</xdr:colOff>
      <xdr:row>40</xdr:row>
      <xdr:rowOff>93804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37713</xdr:rowOff>
    </xdr:from>
    <xdr:to>
      <xdr:col>41</xdr:col>
      <xdr:colOff>50800</xdr:colOff>
      <xdr:row>40</xdr:row>
      <xdr:rowOff>43004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895713"/>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113580</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4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110037</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138792</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70007</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72766</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79640</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84931</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9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133894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546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88174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51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60416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49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34290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466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155501</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75492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64765</xdr:rowOff>
    </xdr:from>
    <xdr:to>
      <xdr:col>50</xdr:col>
      <xdr:colOff>165100</xdr:colOff>
      <xdr:row>62</xdr:row>
      <xdr:rowOff>166365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93382</xdr:rowOff>
    </xdr:from>
    <xdr:to>
      <xdr:col>46</xdr:col>
      <xdr:colOff>38100</xdr:colOff>
      <xdr:row>63</xdr:row>
      <xdr:rowOff>23532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80782</xdr:rowOff>
    </xdr:from>
    <xdr:to>
      <xdr:col>41</xdr:col>
      <xdr:colOff>101600</xdr:colOff>
      <xdr:row>63</xdr:row>
      <xdr:rowOff>10932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1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59885</xdr:rowOff>
    </xdr:from>
    <xdr:to>
      <xdr:col>36</xdr:col>
      <xdr:colOff>165100</xdr:colOff>
      <xdr:row>62</xdr:row>
      <xdr:rowOff>161485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8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666</xdr:rowOff>
    </xdr:from>
    <xdr:to>
      <xdr:col>55</xdr:col>
      <xdr:colOff>50800</xdr:colOff>
      <xdr:row>63</xdr:row>
      <xdr:rowOff>102266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87043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2829</xdr:rowOff>
    </xdr:from>
    <xdr:to>
      <xdr:col>50</xdr:col>
      <xdr:colOff>165100</xdr:colOff>
      <xdr:row>63</xdr:row>
      <xdr:rowOff>104429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51466</xdr:rowOff>
    </xdr:from>
    <xdr:to>
      <xdr:col>55</xdr:col>
      <xdr:colOff>0</xdr:colOff>
      <xdr:row>63</xdr:row>
      <xdr:rowOff>53629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52816"/>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3654</xdr:rowOff>
    </xdr:from>
    <xdr:to>
      <xdr:col>46</xdr:col>
      <xdr:colOff>38100</xdr:colOff>
      <xdr:row>63</xdr:row>
      <xdr:rowOff>105254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53629</xdr:rowOff>
    </xdr:from>
    <xdr:to>
      <xdr:col>50</xdr:col>
      <xdr:colOff>114300</xdr:colOff>
      <xdr:row>63</xdr:row>
      <xdr:rowOff>54454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54979"/>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5642</xdr:rowOff>
    </xdr:from>
    <xdr:to>
      <xdr:col>41</xdr:col>
      <xdr:colOff>101600</xdr:colOff>
      <xdr:row>63</xdr:row>
      <xdr:rowOff>107242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54454</xdr:rowOff>
    </xdr:from>
    <xdr:to>
      <xdr:col>45</xdr:col>
      <xdr:colOff>177800</xdr:colOff>
      <xdr:row>63</xdr:row>
      <xdr:rowOff>56442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55804"/>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7163</xdr:rowOff>
    </xdr:from>
    <xdr:to>
      <xdr:col>36</xdr:col>
      <xdr:colOff>165100</xdr:colOff>
      <xdr:row>63</xdr:row>
      <xdr:rowOff>108763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56442</xdr:rowOff>
    </xdr:from>
    <xdr:to>
      <xdr:col>41</xdr:col>
      <xdr:colOff>50800</xdr:colOff>
      <xdr:row>63</xdr:row>
      <xdr:rowOff>57963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57792"/>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6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40059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27459</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6562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95556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89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96381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9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98369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99890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130175</xdr:rowOff>
    </xdr:from>
    <xdr:to>
      <xdr:col>20</xdr:col>
      <xdr:colOff>38100</xdr:colOff>
      <xdr:row>86</xdr:row>
      <xdr:rowOff>60325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86</xdr:row>
      <xdr:rowOff>9525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407514"/>
          <a:ext cx="8382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103505</xdr:rowOff>
    </xdr:from>
    <xdr:to>
      <xdr:col>15</xdr:col>
      <xdr:colOff>101600</xdr:colOff>
      <xdr:row>86</xdr:row>
      <xdr:rowOff>33655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154305</xdr:rowOff>
    </xdr:from>
    <xdr:to>
      <xdr:col>19</xdr:col>
      <xdr:colOff>177800</xdr:colOff>
      <xdr:row>86</xdr:row>
      <xdr:rowOff>9525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727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106680</xdr:rowOff>
    </xdr:from>
    <xdr:to>
      <xdr:col>15</xdr:col>
      <xdr:colOff>50800</xdr:colOff>
      <xdr:row>85</xdr:row>
      <xdr:rowOff>154305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679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8255</xdr:rowOff>
    </xdr:from>
    <xdr:to>
      <xdr:col>6</xdr:col>
      <xdr:colOff>38100</xdr:colOff>
      <xdr:row>85</xdr:row>
      <xdr:rowOff>109855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59055</xdr:rowOff>
    </xdr:from>
    <xdr:to>
      <xdr:col>10</xdr:col>
      <xdr:colOff>114300</xdr:colOff>
      <xdr:row>85</xdr:row>
      <xdr:rowOff>106680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6323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51452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24782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100982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98769</xdr:rowOff>
    </xdr:from>
    <xdr:to>
      <xdr:col>50</xdr:col>
      <xdr:colOff>165100</xdr:colOff>
      <xdr:row>86</xdr:row>
      <xdr:rowOff>28919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7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89081</xdr:rowOff>
    </xdr:from>
    <xdr:to>
      <xdr:col>46</xdr:col>
      <xdr:colOff>38100</xdr:colOff>
      <xdr:row>86</xdr:row>
      <xdr:rowOff>19231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81243</xdr:rowOff>
    </xdr:from>
    <xdr:to>
      <xdr:col>41</xdr:col>
      <xdr:colOff>101600</xdr:colOff>
      <xdr:row>86</xdr:row>
      <xdr:rowOff>11393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5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99640</xdr:rowOff>
    </xdr:from>
    <xdr:to>
      <xdr:col>36</xdr:col>
      <xdr:colOff>165100</xdr:colOff>
      <xdr:row>86</xdr:row>
      <xdr:rowOff>29790</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22461</xdr:rowOff>
    </xdr:from>
    <xdr:to>
      <xdr:col>55</xdr:col>
      <xdr:colOff>50800</xdr:colOff>
      <xdr:row>86</xdr:row>
      <xdr:rowOff>124061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45321</xdr:rowOff>
    </xdr:from>
    <xdr:to>
      <xdr:col>50</xdr:col>
      <xdr:colOff>165100</xdr:colOff>
      <xdr:row>86</xdr:row>
      <xdr:rowOff>146921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73261</xdr:rowOff>
    </xdr:from>
    <xdr:to>
      <xdr:col>55</xdr:col>
      <xdr:colOff>0</xdr:colOff>
      <xdr:row>86</xdr:row>
      <xdr:rowOff>96121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1796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18106</xdr:rowOff>
    </xdr:from>
    <xdr:to>
      <xdr:col>46</xdr:col>
      <xdr:colOff>38100</xdr:colOff>
      <xdr:row>86</xdr:row>
      <xdr:rowOff>119706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68906</xdr:rowOff>
    </xdr:from>
    <xdr:to>
      <xdr:col>50</xdr:col>
      <xdr:colOff>114300</xdr:colOff>
      <xdr:row>86</xdr:row>
      <xdr:rowOff>96121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813606"/>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19740</xdr:rowOff>
    </xdr:from>
    <xdr:to>
      <xdr:col>41</xdr:col>
      <xdr:colOff>101600</xdr:colOff>
      <xdr:row>86</xdr:row>
      <xdr:rowOff>121340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68906</xdr:rowOff>
    </xdr:from>
    <xdr:to>
      <xdr:col>45</xdr:col>
      <xdr:colOff>177800</xdr:colOff>
      <xdr:row>86</xdr:row>
      <xdr:rowOff>70540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13606"/>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21045</xdr:rowOff>
    </xdr:from>
    <xdr:to>
      <xdr:col>36</xdr:col>
      <xdr:colOff>165100</xdr:colOff>
      <xdr:row>86</xdr:row>
      <xdr:rowOff>122645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70540</xdr:rowOff>
    </xdr:from>
    <xdr:to>
      <xdr:col>41</xdr:col>
      <xdr:colOff>50800</xdr:colOff>
      <xdr:row>86</xdr:row>
      <xdr:rowOff>71845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15240"/>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45446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35758</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27920</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2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46317</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4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138048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8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110833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5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112467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113772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71301</xdr:rowOff>
    </xdr:from>
    <xdr:to>
      <xdr:col>85</xdr:col>
      <xdr:colOff>127000</xdr:colOff>
      <xdr:row>40</xdr:row>
      <xdr:rowOff>81099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5481300" y="69293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126637</xdr:rowOff>
    </xdr:from>
    <xdr:to>
      <xdr:col>76</xdr:col>
      <xdr:colOff>165100</xdr:colOff>
      <xdr:row>40</xdr:row>
      <xdr:rowOff>56787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4541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xdr:rowOff>
    </xdr:from>
    <xdr:to>
      <xdr:col>81</xdr:col>
      <xdr:colOff>50800</xdr:colOff>
      <xdr:row>40</xdr:row>
      <xdr:rowOff>71301</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4592300" y="68639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61323</xdr:rowOff>
    </xdr:from>
    <xdr:to>
      <xdr:col>72</xdr:col>
      <xdr:colOff>38100</xdr:colOff>
      <xdr:row>39</xdr:row>
      <xdr:rowOff>162923</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365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112123</xdr:rowOff>
    </xdr:from>
    <xdr:to>
      <xdr:col>76</xdr:col>
      <xdr:colOff>114300</xdr:colOff>
      <xdr:row>40</xdr:row>
      <xdr:rowOff>5987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3703300" y="67986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167459</xdr:rowOff>
    </xdr:from>
    <xdr:to>
      <xdr:col>67</xdr:col>
      <xdr:colOff>101600</xdr:colOff>
      <xdr:row>39</xdr:row>
      <xdr:rowOff>97609</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2763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46809</xdr:rowOff>
    </xdr:from>
    <xdr:to>
      <xdr:col>71</xdr:col>
      <xdr:colOff>177800</xdr:colOff>
      <xdr:row>39</xdr:row>
      <xdr:rowOff>112123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814300" y="673335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47914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4389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154050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3500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88736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2611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100-0000E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0000000-0008-0000-0100-0000E2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0000000-0008-0000-0100-0000E4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0000000-0008-0000-0100-0000E6010000}"/>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82550</xdr:rowOff>
    </xdr:from>
    <xdr:to>
      <xdr:col>112</xdr:col>
      <xdr:colOff>38100</xdr:colOff>
      <xdr:row>40</xdr:row>
      <xdr:rowOff>12700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54791</xdr:rowOff>
    </xdr:from>
    <xdr:to>
      <xdr:col>107</xdr:col>
      <xdr:colOff>101600</xdr:colOff>
      <xdr:row>39</xdr:row>
      <xdr:rowOff>156391</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0383500" y="67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107043</xdr:rowOff>
    </xdr:from>
    <xdr:to>
      <xdr:col>102</xdr:col>
      <xdr:colOff>165100</xdr:colOff>
      <xdr:row>40</xdr:row>
      <xdr:rowOff>37193</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9494500" y="679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8605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154396</xdr:rowOff>
    </xdr:from>
    <xdr:to>
      <xdr:col>116</xdr:col>
      <xdr:colOff>114300</xdr:colOff>
      <xdr:row>39</xdr:row>
      <xdr:rowOff>84546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2110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5823</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00000000-0008-0000-0100-0000F2010000}"/>
            </a:ext>
          </a:extLst>
        </xdr:cNvPr>
        <xdr:cNvSpPr txBox="1"/>
      </xdr:nvSpPr>
      <xdr:spPr>
        <a:xfrm>
          <a:off x="22199600" y="65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33746</xdr:rowOff>
    </xdr:from>
    <xdr:to>
      <xdr:col>116</xdr:col>
      <xdr:colOff>63500</xdr:colOff>
      <xdr:row>39</xdr:row>
      <xdr:rowOff>41910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1323300" y="672029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45176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0434300" y="67284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45176</xdr:rowOff>
    </xdr:from>
    <xdr:to>
      <xdr:col>107</xdr:col>
      <xdr:colOff>50800</xdr:colOff>
      <xdr:row>39</xdr:row>
      <xdr:rowOff>54973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9545300" y="67317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10704</xdr:rowOff>
    </xdr:from>
    <xdr:to>
      <xdr:col>98</xdr:col>
      <xdr:colOff>38100</xdr:colOff>
      <xdr:row>39</xdr:row>
      <xdr:rowOff>112304</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8605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54973</xdr:rowOff>
    </xdr:from>
    <xdr:to>
      <xdr:col>102</xdr:col>
      <xdr:colOff>114300</xdr:colOff>
      <xdr:row>39</xdr:row>
      <xdr:rowOff>61504</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8656300" y="6741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3827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147518</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8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28320</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20155</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112503</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20199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9310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128831</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18421427"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00000000-0008-0000-0100-00001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0000000-0008-0000-0100-00001C02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00000000-0008-0000-0100-00001E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00000000-0008-0000-0100-000020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00000000-0008-0000-0100-00002C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156210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5481300" y="10405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156210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4592300" y="1040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814300" y="10321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5" name="n_1ave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6" name="n_2ave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7" name="n_3ave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8" name="n_4ave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69" name="n_1mainValue【学校施設】&#10;有形固定資産減価償却率">
          <a:extLst>
            <a:ext uri="{FF2B5EF4-FFF2-40B4-BE49-F238E27FC236}">
              <a16:creationId xmlns:a16="http://schemas.microsoft.com/office/drawing/2014/main" id="{00000000-0008-0000-0100-000039020000}"/>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70" name="n_2mainValue【学校施設】&#10;有形固定資産減価償却率">
          <a:extLst>
            <a:ext uri="{FF2B5EF4-FFF2-40B4-BE49-F238E27FC236}">
              <a16:creationId xmlns:a16="http://schemas.microsoft.com/office/drawing/2014/main" id="{00000000-0008-0000-0100-00003A02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71" name="n_3mainValue【学校施設】&#10;有形固定資産減価償却率">
          <a:extLst>
            <a:ext uri="{FF2B5EF4-FFF2-40B4-BE49-F238E27FC236}">
              <a16:creationId xmlns:a16="http://schemas.microsoft.com/office/drawing/2014/main" id="{00000000-0008-0000-0100-00003B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72" name="n_4mainValue【学校施設】&#10;有形固定資産減価償却率">
          <a:extLst>
            <a:ext uri="{FF2B5EF4-FFF2-40B4-BE49-F238E27FC236}">
              <a16:creationId xmlns:a16="http://schemas.microsoft.com/office/drawing/2014/main" id="{00000000-0008-0000-0100-00003C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1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100-000057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100-000059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100-00005B020000}"/>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39497</xdr:rowOff>
    </xdr:from>
    <xdr:to>
      <xdr:col>112</xdr:col>
      <xdr:colOff>38100</xdr:colOff>
      <xdr:row>62</xdr:row>
      <xdr:rowOff>141097</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12725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38681</xdr:rowOff>
    </xdr:from>
    <xdr:to>
      <xdr:col>107</xdr:col>
      <xdr:colOff>101600</xdr:colOff>
      <xdr:row>62</xdr:row>
      <xdr:rowOff>140281</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0383500" y="10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52723</xdr:rowOff>
    </xdr:from>
    <xdr:to>
      <xdr:col>102</xdr:col>
      <xdr:colOff>165100</xdr:colOff>
      <xdr:row>62</xdr:row>
      <xdr:rowOff>154323</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9494500" y="1068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37537</xdr:rowOff>
    </xdr:from>
    <xdr:to>
      <xdr:col>98</xdr:col>
      <xdr:colOff>38100</xdr:colOff>
      <xdr:row>62</xdr:row>
      <xdr:rowOff>139137</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8605500" y="106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9452</xdr:rowOff>
    </xdr:from>
    <xdr:to>
      <xdr:col>116</xdr:col>
      <xdr:colOff>114300</xdr:colOff>
      <xdr:row>62</xdr:row>
      <xdr:rowOff>111052</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2110700" y="106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159329</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100-000067020000}"/>
            </a:ext>
          </a:extLst>
        </xdr:cNvPr>
        <xdr:cNvSpPr txBox="1"/>
      </xdr:nvSpPr>
      <xdr:spPr>
        <a:xfrm>
          <a:off x="22199600" y="1061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135836</xdr:rowOff>
    </xdr:from>
    <xdr:to>
      <xdr:col>112</xdr:col>
      <xdr:colOff>38100</xdr:colOff>
      <xdr:row>62</xdr:row>
      <xdr:rowOff>65986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1272500" y="105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15186</xdr:rowOff>
    </xdr:from>
    <xdr:to>
      <xdr:col>116</xdr:col>
      <xdr:colOff>63500</xdr:colOff>
      <xdr:row>62</xdr:row>
      <xdr:rowOff>60252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21323300" y="10645086"/>
          <a:ext cx="8382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139102</xdr:rowOff>
    </xdr:from>
    <xdr:to>
      <xdr:col>107</xdr:col>
      <xdr:colOff>101600</xdr:colOff>
      <xdr:row>62</xdr:row>
      <xdr:rowOff>69252</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0383500" y="105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15186</xdr:rowOff>
    </xdr:from>
    <xdr:to>
      <xdr:col>111</xdr:col>
      <xdr:colOff>177800</xdr:colOff>
      <xdr:row>62</xdr:row>
      <xdr:rowOff>18452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20434300" y="1064508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146776</xdr:rowOff>
    </xdr:from>
    <xdr:to>
      <xdr:col>102</xdr:col>
      <xdr:colOff>165100</xdr:colOff>
      <xdr:row>62</xdr:row>
      <xdr:rowOff>76926</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9494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18452</xdr:rowOff>
    </xdr:from>
    <xdr:to>
      <xdr:col>107</xdr:col>
      <xdr:colOff>50800</xdr:colOff>
      <xdr:row>62</xdr:row>
      <xdr:rowOff>26126</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9545300" y="1064835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26126</xdr:rowOff>
    </xdr:from>
    <xdr:to>
      <xdr:col>102</xdr:col>
      <xdr:colOff>114300</xdr:colOff>
      <xdr:row>62</xdr:row>
      <xdr:rowOff>32004</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8656300" y="1065602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132224</xdr:rowOff>
    </xdr:from>
    <xdr:ext cx="469744" cy="259045"/>
    <xdr:sp macro="" textlink="">
      <xdr:nvSpPr>
        <xdr:cNvPr id="624" name="n_1aveValue【学校施設】&#10;一人当たり面積">
          <a:extLst>
            <a:ext uri="{FF2B5EF4-FFF2-40B4-BE49-F238E27FC236}">
              <a16:creationId xmlns:a16="http://schemas.microsoft.com/office/drawing/2014/main" id="{00000000-0008-0000-0100-000070020000}"/>
            </a:ext>
          </a:extLst>
        </xdr:cNvPr>
        <xdr:cNvSpPr txBox="1"/>
      </xdr:nvSpPr>
      <xdr:spPr>
        <a:xfrm>
          <a:off x="210757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131408</xdr:rowOff>
    </xdr:from>
    <xdr:ext cx="469744" cy="259045"/>
    <xdr:sp macro="" textlink="">
      <xdr:nvSpPr>
        <xdr:cNvPr id="625" name="n_2aveValue【学校施設】&#10;一人当たり面積">
          <a:extLst>
            <a:ext uri="{FF2B5EF4-FFF2-40B4-BE49-F238E27FC236}">
              <a16:creationId xmlns:a16="http://schemas.microsoft.com/office/drawing/2014/main" id="{00000000-0008-0000-0100-000071020000}"/>
            </a:ext>
          </a:extLst>
        </xdr:cNvPr>
        <xdr:cNvSpPr txBox="1"/>
      </xdr:nvSpPr>
      <xdr:spPr>
        <a:xfrm>
          <a:off x="20199427" y="1076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145450</xdr:rowOff>
    </xdr:from>
    <xdr:ext cx="469744" cy="259045"/>
    <xdr:sp macro="" textlink="">
      <xdr:nvSpPr>
        <xdr:cNvPr id="626" name="n_3aveValue【学校施設】&#10;一人当たり面積">
          <a:extLst>
            <a:ext uri="{FF2B5EF4-FFF2-40B4-BE49-F238E27FC236}">
              <a16:creationId xmlns:a16="http://schemas.microsoft.com/office/drawing/2014/main" id="{00000000-0008-0000-0100-000072020000}"/>
            </a:ext>
          </a:extLst>
        </xdr:cNvPr>
        <xdr:cNvSpPr txBox="1"/>
      </xdr:nvSpPr>
      <xdr:spPr>
        <a:xfrm>
          <a:off x="19310427" y="10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130264</xdr:rowOff>
    </xdr:from>
    <xdr:ext cx="469744" cy="259045"/>
    <xdr:sp macro="" textlink="">
      <xdr:nvSpPr>
        <xdr:cNvPr id="627" name="n_4aveValue【学校施設】&#10;一人当たり面積">
          <a:extLst>
            <a:ext uri="{FF2B5EF4-FFF2-40B4-BE49-F238E27FC236}">
              <a16:creationId xmlns:a16="http://schemas.microsoft.com/office/drawing/2014/main" id="{00000000-0008-0000-0100-000073020000}"/>
            </a:ext>
          </a:extLst>
        </xdr:cNvPr>
        <xdr:cNvSpPr txBox="1"/>
      </xdr:nvSpPr>
      <xdr:spPr>
        <a:xfrm>
          <a:off x="18421427" y="107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82513</xdr:rowOff>
    </xdr:from>
    <xdr:ext cx="469744" cy="259045"/>
    <xdr:sp macro="" textlink="">
      <xdr:nvSpPr>
        <xdr:cNvPr id="628" name="n_1mainValue【学校施設】&#10;一人当たり面積">
          <a:extLst>
            <a:ext uri="{FF2B5EF4-FFF2-40B4-BE49-F238E27FC236}">
              <a16:creationId xmlns:a16="http://schemas.microsoft.com/office/drawing/2014/main" id="{00000000-0008-0000-0100-000074020000}"/>
            </a:ext>
          </a:extLst>
        </xdr:cNvPr>
        <xdr:cNvSpPr txBox="1"/>
      </xdr:nvSpPr>
      <xdr:spPr>
        <a:xfrm>
          <a:off x="21075727" y="1036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85779</xdr:rowOff>
    </xdr:from>
    <xdr:ext cx="469744" cy="259045"/>
    <xdr:sp macro="" textlink="">
      <xdr:nvSpPr>
        <xdr:cNvPr id="629" name="n_2mainValue【学校施設】&#10;一人当たり面積">
          <a:extLst>
            <a:ext uri="{FF2B5EF4-FFF2-40B4-BE49-F238E27FC236}">
              <a16:creationId xmlns:a16="http://schemas.microsoft.com/office/drawing/2014/main" id="{00000000-0008-0000-0100-000075020000}"/>
            </a:ext>
          </a:extLst>
        </xdr:cNvPr>
        <xdr:cNvSpPr txBox="1"/>
      </xdr:nvSpPr>
      <xdr:spPr>
        <a:xfrm>
          <a:off x="20199427" y="1037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93453</xdr:rowOff>
    </xdr:from>
    <xdr:ext cx="469744" cy="259045"/>
    <xdr:sp macro="" textlink="">
      <xdr:nvSpPr>
        <xdr:cNvPr id="630" name="n_3mainValue【学校施設】&#10;一人当たり面積">
          <a:extLst>
            <a:ext uri="{FF2B5EF4-FFF2-40B4-BE49-F238E27FC236}">
              <a16:creationId xmlns:a16="http://schemas.microsoft.com/office/drawing/2014/main" id="{00000000-0008-0000-0100-000076020000}"/>
            </a:ext>
          </a:extLst>
        </xdr:cNvPr>
        <xdr:cNvSpPr txBox="1"/>
      </xdr:nvSpPr>
      <xdr:spPr>
        <a:xfrm>
          <a:off x="193104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31" name="n_4mainValue【学校施設】&#10;一人当たり面積">
          <a:extLst>
            <a:ext uri="{FF2B5EF4-FFF2-40B4-BE49-F238E27FC236}">
              <a16:creationId xmlns:a16="http://schemas.microsoft.com/office/drawing/2014/main" id="{00000000-0008-0000-0100-000077020000}"/>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a:extLst>
            <a:ext uri="{FF2B5EF4-FFF2-40B4-BE49-F238E27FC236}">
              <a16:creationId xmlns:a16="http://schemas.microsoft.com/office/drawing/2014/main" id="{00000000-0008-0000-0100-00009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33201</xdr:rowOff>
    </xdr:from>
    <xdr:to>
      <xdr:col>85</xdr:col>
      <xdr:colOff>126364</xdr:colOff>
      <xdr:row>86</xdr:row>
      <xdr:rowOff>168729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16318864" y="13577751"/>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8" name="【児童館】&#10;有形固定資産減価償却率最小値テキスト">
          <a:extLst>
            <a:ext uri="{FF2B5EF4-FFF2-40B4-BE49-F238E27FC236}">
              <a16:creationId xmlns:a16="http://schemas.microsoft.com/office/drawing/2014/main" id="{00000000-0008-0000-0100-00009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151328</xdr:rowOff>
    </xdr:from>
    <xdr:ext cx="405111" cy="259045"/>
    <xdr:sp macro="" textlink="">
      <xdr:nvSpPr>
        <xdr:cNvPr id="660" name="【児童館】&#10;有形固定資産減価償却率最大値テキスト">
          <a:extLst>
            <a:ext uri="{FF2B5EF4-FFF2-40B4-BE49-F238E27FC236}">
              <a16:creationId xmlns:a16="http://schemas.microsoft.com/office/drawing/2014/main" id="{00000000-0008-0000-0100-000094020000}"/>
            </a:ext>
          </a:extLst>
        </xdr:cNvPr>
        <xdr:cNvSpPr txBox="1"/>
      </xdr:nvSpPr>
      <xdr:spPr>
        <a:xfrm>
          <a:off x="16357600" y="1335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33201</xdr:rowOff>
    </xdr:from>
    <xdr:to>
      <xdr:col>86</xdr:col>
      <xdr:colOff>25400</xdr:colOff>
      <xdr:row>79</xdr:row>
      <xdr:rowOff>33201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35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106153</xdr:rowOff>
    </xdr:from>
    <xdr:ext cx="405111" cy="259045"/>
    <xdr:sp macro="" textlink="">
      <xdr:nvSpPr>
        <xdr:cNvPr id="662" name="【児童館】&#10;有形固定資産減価償却率平均値テキスト">
          <a:extLst>
            <a:ext uri="{FF2B5EF4-FFF2-40B4-BE49-F238E27FC236}">
              <a16:creationId xmlns:a16="http://schemas.microsoft.com/office/drawing/2014/main" id="{00000000-0008-0000-0100-000096020000}"/>
            </a:ext>
          </a:extLst>
        </xdr:cNvPr>
        <xdr:cNvSpPr txBox="1"/>
      </xdr:nvSpPr>
      <xdr:spPr>
        <a:xfrm>
          <a:off x="16357600" y="1416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62687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147156</xdr:rowOff>
    </xdr:from>
    <xdr:ext cx="405111" cy="259045"/>
    <xdr:sp macro="" textlink="">
      <xdr:nvSpPr>
        <xdr:cNvPr id="674" name="【児童館】&#10;有形固定資産減価償却率該当値テキスト">
          <a:extLst>
            <a:ext uri="{FF2B5EF4-FFF2-40B4-BE49-F238E27FC236}">
              <a16:creationId xmlns:a16="http://schemas.microsoft.com/office/drawing/2014/main" id="{00000000-0008-0000-0100-0000A2020000}"/>
            </a:ext>
          </a:extLst>
        </xdr:cNvPr>
        <xdr:cNvSpPr txBox="1"/>
      </xdr:nvSpPr>
      <xdr:spPr>
        <a:xfrm>
          <a:off x="16357600" y="13520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111579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5481300" y="135810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79</xdr:row>
      <xdr:rowOff>36468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4592300" y="135059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6894</xdr:rowOff>
    </xdr:from>
    <xdr:to>
      <xdr:col>72</xdr:col>
      <xdr:colOff>38100</xdr:colOff>
      <xdr:row>78</xdr:row>
      <xdr:rowOff>108494</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3652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57694</xdr:rowOff>
    </xdr:from>
    <xdr:to>
      <xdr:col>76</xdr:col>
      <xdr:colOff>114300</xdr:colOff>
      <xdr:row>78</xdr:row>
      <xdr:rowOff>132806</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3703300" y="134307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103232</xdr:rowOff>
    </xdr:from>
    <xdr:to>
      <xdr:col>67</xdr:col>
      <xdr:colOff>101600</xdr:colOff>
      <xdr:row>78</xdr:row>
      <xdr:rowOff>33382</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2763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154032</xdr:rowOff>
    </xdr:from>
    <xdr:to>
      <xdr:col>71</xdr:col>
      <xdr:colOff>177800</xdr:colOff>
      <xdr:row>78</xdr:row>
      <xdr:rowOff>57694</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814300" y="133556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3" name="n_1aveValue【児童館】&#10;有形固定資産減価償却率">
          <a:extLst>
            <a:ext uri="{FF2B5EF4-FFF2-40B4-BE49-F238E27FC236}">
              <a16:creationId xmlns:a16="http://schemas.microsoft.com/office/drawing/2014/main" id="{00000000-0008-0000-0100-0000AB020000}"/>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4" name="n_2aveValue【児童館】&#10;有形固定資産減価償却率">
          <a:extLst>
            <a:ext uri="{FF2B5EF4-FFF2-40B4-BE49-F238E27FC236}">
              <a16:creationId xmlns:a16="http://schemas.microsoft.com/office/drawing/2014/main" id="{00000000-0008-0000-0100-0000AC020000}"/>
            </a:ext>
          </a:extLst>
        </xdr:cNvPr>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5" name="n_3aveValue【児童館】&#10;有形固定資産減価償却率">
          <a:extLst>
            <a:ext uri="{FF2B5EF4-FFF2-40B4-BE49-F238E27FC236}">
              <a16:creationId xmlns:a16="http://schemas.microsoft.com/office/drawing/2014/main" id="{00000000-0008-0000-0100-0000AD020000}"/>
            </a:ext>
          </a:extLst>
        </xdr:cNvPr>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6" name="n_4aveValue【児童館】&#10;有形固定資産減価償却率">
          <a:extLst>
            <a:ext uri="{FF2B5EF4-FFF2-40B4-BE49-F238E27FC236}">
              <a16:creationId xmlns:a16="http://schemas.microsoft.com/office/drawing/2014/main" id="{00000000-0008-0000-0100-0000AE02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687" name="n_1mainValue【児童館】&#10;有形固定資産減価償却率">
          <a:extLst>
            <a:ext uri="{FF2B5EF4-FFF2-40B4-BE49-F238E27FC236}">
              <a16:creationId xmlns:a16="http://schemas.microsoft.com/office/drawing/2014/main" id="{00000000-0008-0000-0100-0000AF020000}"/>
            </a:ext>
          </a:extLst>
        </xdr:cNvPr>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688" name="n_2mainValue【児童館】&#10;有形固定資産減価償却率">
          <a:extLst>
            <a:ext uri="{FF2B5EF4-FFF2-40B4-BE49-F238E27FC236}">
              <a16:creationId xmlns:a16="http://schemas.microsoft.com/office/drawing/2014/main" id="{00000000-0008-0000-0100-0000B0020000}"/>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125021</xdr:rowOff>
    </xdr:from>
    <xdr:ext cx="340478" cy="259045"/>
    <xdr:sp macro="" textlink="">
      <xdr:nvSpPr>
        <xdr:cNvPr id="689" name="n_3mainValue【児童館】&#10;有形固定資産減価償却率">
          <a:extLst>
            <a:ext uri="{FF2B5EF4-FFF2-40B4-BE49-F238E27FC236}">
              <a16:creationId xmlns:a16="http://schemas.microsoft.com/office/drawing/2014/main" id="{00000000-0008-0000-0100-0000B1020000}"/>
            </a:ext>
          </a:extLst>
        </xdr:cNvPr>
        <xdr:cNvSpPr txBox="1"/>
      </xdr:nvSpPr>
      <xdr:spPr>
        <a:xfrm>
          <a:off x="135330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49909</xdr:rowOff>
    </xdr:from>
    <xdr:ext cx="340478" cy="259045"/>
    <xdr:sp macro="" textlink="">
      <xdr:nvSpPr>
        <xdr:cNvPr id="690" name="n_4mainValue【児童館】&#10;有形固定資産減価償却率">
          <a:extLst>
            <a:ext uri="{FF2B5EF4-FFF2-40B4-BE49-F238E27FC236}">
              <a16:creationId xmlns:a16="http://schemas.microsoft.com/office/drawing/2014/main" id="{00000000-0008-0000-0100-0000B2020000}"/>
            </a:ext>
          </a:extLst>
        </xdr:cNvPr>
        <xdr:cNvSpPr txBox="1"/>
      </xdr:nvSpPr>
      <xdr:spPr>
        <a:xfrm>
          <a:off x="12644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0000000-0008-0000-01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1" name="【児童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5" name="【児童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xdr:rowOff>
    </xdr:from>
    <xdr:to>
      <xdr:col>107</xdr:col>
      <xdr:colOff>101600</xdr:colOff>
      <xdr:row>83</xdr:row>
      <xdr:rowOff>117475</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27305</xdr:rowOff>
    </xdr:from>
    <xdr:to>
      <xdr:col>102</xdr:col>
      <xdr:colOff>165100</xdr:colOff>
      <xdr:row>83</xdr:row>
      <xdr:rowOff>128905</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xdr:rowOff>
    </xdr:from>
    <xdr:to>
      <xdr:col>98</xdr:col>
      <xdr:colOff>38100</xdr:colOff>
      <xdr:row>83</xdr:row>
      <xdr:rowOff>117475</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61595</xdr:rowOff>
    </xdr:from>
    <xdr:to>
      <xdr:col>116</xdr:col>
      <xdr:colOff>114300</xdr:colOff>
      <xdr:row>82</xdr:row>
      <xdr:rowOff>163195</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40022</xdr:rowOff>
    </xdr:from>
    <xdr:ext cx="469744" cy="259045"/>
    <xdr:sp macro="" textlink="">
      <xdr:nvSpPr>
        <xdr:cNvPr id="727" name="【児童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409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67311</xdr:rowOff>
    </xdr:from>
    <xdr:to>
      <xdr:col>112</xdr:col>
      <xdr:colOff>38100</xdr:colOff>
      <xdr:row>82</xdr:row>
      <xdr:rowOff>168911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112395</xdr:rowOff>
    </xdr:from>
    <xdr:to>
      <xdr:col>116</xdr:col>
      <xdr:colOff>63500</xdr:colOff>
      <xdr:row>82</xdr:row>
      <xdr:rowOff>118111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1323300" y="141712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73025</xdr:rowOff>
    </xdr:from>
    <xdr:to>
      <xdr:col>107</xdr:col>
      <xdr:colOff>101600</xdr:colOff>
      <xdr:row>83</xdr:row>
      <xdr:rowOff>3175</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118111</xdr:rowOff>
    </xdr:from>
    <xdr:to>
      <xdr:col>111</xdr:col>
      <xdr:colOff>177800</xdr:colOff>
      <xdr:row>82</xdr:row>
      <xdr:rowOff>123825</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417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123825</xdr:rowOff>
    </xdr:from>
    <xdr:to>
      <xdr:col>107</xdr:col>
      <xdr:colOff>50800</xdr:colOff>
      <xdr:row>82</xdr:row>
      <xdr:rowOff>129539</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9545300" y="14182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84455</xdr:rowOff>
    </xdr:from>
    <xdr:to>
      <xdr:col>98</xdr:col>
      <xdr:colOff>38100</xdr:colOff>
      <xdr:row>83</xdr:row>
      <xdr:rowOff>14605</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135255</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8656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6" name="n_1aveValue【児童館】&#10;一人当たり面積">
          <a:extLst>
            <a:ext uri="{FF2B5EF4-FFF2-40B4-BE49-F238E27FC236}">
              <a16:creationId xmlns:a16="http://schemas.microsoft.com/office/drawing/2014/main" id="{00000000-0008-0000-0100-0000E0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108602</xdr:rowOff>
    </xdr:from>
    <xdr:ext cx="469744" cy="259045"/>
    <xdr:sp macro="" textlink="">
      <xdr:nvSpPr>
        <xdr:cNvPr id="737" name="n_2aveValue【児童館】&#10;一人当たり面積">
          <a:extLst>
            <a:ext uri="{FF2B5EF4-FFF2-40B4-BE49-F238E27FC236}">
              <a16:creationId xmlns:a16="http://schemas.microsoft.com/office/drawing/2014/main" id="{00000000-0008-0000-0100-0000E1020000}"/>
            </a:ext>
          </a:extLst>
        </xdr:cNvPr>
        <xdr:cNvSpPr txBox="1"/>
      </xdr:nvSpPr>
      <xdr:spPr>
        <a:xfrm>
          <a:off x="20199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120032</xdr:rowOff>
    </xdr:from>
    <xdr:ext cx="469744" cy="259045"/>
    <xdr:sp macro="" textlink="">
      <xdr:nvSpPr>
        <xdr:cNvPr id="738" name="n_3aveValue【児童館】&#10;一人当たり面積">
          <a:extLst>
            <a:ext uri="{FF2B5EF4-FFF2-40B4-BE49-F238E27FC236}">
              <a16:creationId xmlns:a16="http://schemas.microsoft.com/office/drawing/2014/main" id="{00000000-0008-0000-0100-0000E2020000}"/>
            </a:ext>
          </a:extLst>
        </xdr:cNvPr>
        <xdr:cNvSpPr txBox="1"/>
      </xdr:nvSpPr>
      <xdr:spPr>
        <a:xfrm>
          <a:off x="19310427" y="143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108602</xdr:rowOff>
    </xdr:from>
    <xdr:ext cx="469744" cy="259045"/>
    <xdr:sp macro="" textlink="">
      <xdr:nvSpPr>
        <xdr:cNvPr id="739" name="n_4aveValue【児童館】&#10;一人当たり面積">
          <a:extLst>
            <a:ext uri="{FF2B5EF4-FFF2-40B4-BE49-F238E27FC236}">
              <a16:creationId xmlns:a16="http://schemas.microsoft.com/office/drawing/2014/main" id="{00000000-0008-0000-0100-0000E3020000}"/>
            </a:ext>
          </a:extLst>
        </xdr:cNvPr>
        <xdr:cNvSpPr txBox="1"/>
      </xdr:nvSpPr>
      <xdr:spPr>
        <a:xfrm>
          <a:off x="18421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13988</xdr:rowOff>
    </xdr:from>
    <xdr:ext cx="469744" cy="259045"/>
    <xdr:sp macro="" textlink="">
      <xdr:nvSpPr>
        <xdr:cNvPr id="740" name="n_1mainValue【児童館】&#10;一人当たり面積">
          <a:extLst>
            <a:ext uri="{FF2B5EF4-FFF2-40B4-BE49-F238E27FC236}">
              <a16:creationId xmlns:a16="http://schemas.microsoft.com/office/drawing/2014/main" id="{00000000-0008-0000-0100-0000E4020000}"/>
            </a:ext>
          </a:extLst>
        </xdr:cNvPr>
        <xdr:cNvSpPr txBox="1"/>
      </xdr:nvSpPr>
      <xdr:spPr>
        <a:xfrm>
          <a:off x="210757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19702</xdr:rowOff>
    </xdr:from>
    <xdr:ext cx="469744" cy="259045"/>
    <xdr:sp macro="" textlink="">
      <xdr:nvSpPr>
        <xdr:cNvPr id="741" name="n_2mainValue【児童館】&#10;一人当たり面積">
          <a:extLst>
            <a:ext uri="{FF2B5EF4-FFF2-40B4-BE49-F238E27FC236}">
              <a16:creationId xmlns:a16="http://schemas.microsoft.com/office/drawing/2014/main" id="{00000000-0008-0000-0100-0000E5020000}"/>
            </a:ext>
          </a:extLst>
        </xdr:cNvPr>
        <xdr:cNvSpPr txBox="1"/>
      </xdr:nvSpPr>
      <xdr:spPr>
        <a:xfrm>
          <a:off x="20199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42" name="n_3mainValue【児童館】&#10;一人当たり面積">
          <a:extLst>
            <a:ext uri="{FF2B5EF4-FFF2-40B4-BE49-F238E27FC236}">
              <a16:creationId xmlns:a16="http://schemas.microsoft.com/office/drawing/2014/main" id="{00000000-0008-0000-0100-0000E6020000}"/>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31132</xdr:rowOff>
    </xdr:from>
    <xdr:ext cx="469744" cy="259045"/>
    <xdr:sp macro="" textlink="">
      <xdr:nvSpPr>
        <xdr:cNvPr id="743" name="n_4mainValue【児童館】&#10;一人当たり面積">
          <a:extLst>
            <a:ext uri="{FF2B5EF4-FFF2-40B4-BE49-F238E27FC236}">
              <a16:creationId xmlns:a16="http://schemas.microsoft.com/office/drawing/2014/main" id="{00000000-0008-0000-0100-0000E7020000}"/>
            </a:ext>
          </a:extLst>
        </xdr:cNvPr>
        <xdr:cNvSpPr txBox="1"/>
      </xdr:nvSpPr>
      <xdr:spPr>
        <a:xfrm>
          <a:off x="18421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1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00000000-0008-0000-0100-00000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100-00000303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100-00000503000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5430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4541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365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65405</xdr:rowOff>
    </xdr:from>
    <xdr:to>
      <xdr:col>67</xdr:col>
      <xdr:colOff>101600</xdr:colOff>
      <xdr:row>105</xdr:row>
      <xdr:rowOff>167005</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276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169563</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100-000011030000}"/>
            </a:ext>
          </a:extLst>
        </xdr:cNvPr>
        <xdr:cNvSpPr txBox="1"/>
      </xdr:nvSpPr>
      <xdr:spPr>
        <a:xfrm>
          <a:off x="16357600"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543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70486</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5481300" y="184042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149225</xdr:rowOff>
    </xdr:from>
    <xdr:to>
      <xdr:col>76</xdr:col>
      <xdr:colOff>165100</xdr:colOff>
      <xdr:row>107</xdr:row>
      <xdr:rowOff>79375</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4541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28575</xdr:rowOff>
    </xdr:from>
    <xdr:to>
      <xdr:col>81</xdr:col>
      <xdr:colOff>50800</xdr:colOff>
      <xdr:row>107</xdr:row>
      <xdr:rowOff>59055</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4592300" y="1837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111125</xdr:rowOff>
    </xdr:from>
    <xdr:to>
      <xdr:col>72</xdr:col>
      <xdr:colOff>38100</xdr:colOff>
      <xdr:row>107</xdr:row>
      <xdr:rowOff>41275</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365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161925</xdr:rowOff>
    </xdr:from>
    <xdr:to>
      <xdr:col>76</xdr:col>
      <xdr:colOff>114300</xdr:colOff>
      <xdr:row>107</xdr:row>
      <xdr:rowOff>28575</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3703300" y="1833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161925</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814300" y="182937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23513</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52088</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12082</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100-00001E030000}"/>
            </a:ext>
          </a:extLst>
        </xdr:cNvPr>
        <xdr:cNvSpPr txBox="1"/>
      </xdr:nvSpPr>
      <xdr:spPr>
        <a:xfrm>
          <a:off x="15266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70502</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100-00001F030000}"/>
            </a:ext>
          </a:extLst>
        </xdr:cNvPr>
        <xdr:cNvSpPr txBox="1"/>
      </xdr:nvSpPr>
      <xdr:spPr>
        <a:xfrm>
          <a:off x="14389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32402</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100-000020030000}"/>
            </a:ext>
          </a:extLst>
        </xdr:cNvPr>
        <xdr:cNvSpPr txBox="1"/>
      </xdr:nvSpPr>
      <xdr:spPr>
        <a:xfrm>
          <a:off x="13500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100-000021030000}"/>
            </a:ext>
          </a:extLst>
        </xdr:cNvPr>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100-00003A03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100-00003C03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100-00003E030000}"/>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125222</xdr:rowOff>
    </xdr:from>
    <xdr:to>
      <xdr:col>112</xdr:col>
      <xdr:colOff>38100</xdr:colOff>
      <xdr:row>108</xdr:row>
      <xdr:rowOff>55372</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1272500" y="1847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122555</xdr:rowOff>
    </xdr:from>
    <xdr:to>
      <xdr:col>107</xdr:col>
      <xdr:colOff>101600</xdr:colOff>
      <xdr:row>108</xdr:row>
      <xdr:rowOff>52705</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0383500" y="1846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124079</xdr:rowOff>
    </xdr:from>
    <xdr:to>
      <xdr:col>102</xdr:col>
      <xdr:colOff>165100</xdr:colOff>
      <xdr:row>108</xdr:row>
      <xdr:rowOff>54229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9494500" y="184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123698</xdr:rowOff>
    </xdr:from>
    <xdr:to>
      <xdr:col>98</xdr:col>
      <xdr:colOff>38100</xdr:colOff>
      <xdr:row>108</xdr:row>
      <xdr:rowOff>53848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8605500" y="184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102125</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100-00004A030000}"/>
            </a:ext>
          </a:extLst>
        </xdr:cNvPr>
        <xdr:cNvSpPr txBox="1"/>
      </xdr:nvSpPr>
      <xdr:spPr>
        <a:xfrm>
          <a:off x="22199600"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81026</xdr:rowOff>
    </xdr:from>
    <xdr:to>
      <xdr:col>112</xdr:col>
      <xdr:colOff>38100</xdr:colOff>
      <xdr:row>108</xdr:row>
      <xdr:rowOff>11176</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1272500" y="18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131826</xdr:rowOff>
    </xdr:from>
    <xdr:to>
      <xdr:col>116</xdr:col>
      <xdr:colOff>63500</xdr:colOff>
      <xdr:row>108</xdr:row>
      <xdr:rowOff>3048</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1323300" y="1847697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87122</xdr:rowOff>
    </xdr:from>
    <xdr:to>
      <xdr:col>107</xdr:col>
      <xdr:colOff>101600</xdr:colOff>
      <xdr:row>108</xdr:row>
      <xdr:rowOff>17272</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20383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131826</xdr:rowOff>
    </xdr:from>
    <xdr:to>
      <xdr:col>111</xdr:col>
      <xdr:colOff>177800</xdr:colOff>
      <xdr:row>107</xdr:row>
      <xdr:rowOff>137922</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20434300" y="184769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137922</xdr:rowOff>
    </xdr:from>
    <xdr:to>
      <xdr:col>107</xdr:col>
      <xdr:colOff>50800</xdr:colOff>
      <xdr:row>107</xdr:row>
      <xdr:rowOff>140970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9545300" y="184830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92838</xdr:rowOff>
    </xdr:from>
    <xdr:to>
      <xdr:col>98</xdr:col>
      <xdr:colOff>38100</xdr:colOff>
      <xdr:row>108</xdr:row>
      <xdr:rowOff>22988</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8605500" y="184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143638</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18656300" y="184861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46499</xdr:rowOff>
    </xdr:from>
    <xdr:ext cx="469744" cy="259045"/>
    <xdr:sp macro="" textlink="">
      <xdr:nvSpPr>
        <xdr:cNvPr id="851" name="n_1aveValue【公民館】&#10;一人当たり面積">
          <a:extLst>
            <a:ext uri="{FF2B5EF4-FFF2-40B4-BE49-F238E27FC236}">
              <a16:creationId xmlns:a16="http://schemas.microsoft.com/office/drawing/2014/main" id="{00000000-0008-0000-0100-000053030000}"/>
            </a:ext>
          </a:extLst>
        </xdr:cNvPr>
        <xdr:cNvSpPr txBox="1"/>
      </xdr:nvSpPr>
      <xdr:spPr>
        <a:xfrm>
          <a:off x="210757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43832</xdr:rowOff>
    </xdr:from>
    <xdr:ext cx="469744" cy="259045"/>
    <xdr:sp macro="" textlink="">
      <xdr:nvSpPr>
        <xdr:cNvPr id="852" name="n_2aveValue【公民館】&#10;一人当たり面積">
          <a:extLst>
            <a:ext uri="{FF2B5EF4-FFF2-40B4-BE49-F238E27FC236}">
              <a16:creationId xmlns:a16="http://schemas.microsoft.com/office/drawing/2014/main" id="{00000000-0008-0000-0100-000054030000}"/>
            </a:ext>
          </a:extLst>
        </xdr:cNvPr>
        <xdr:cNvSpPr txBox="1"/>
      </xdr:nvSpPr>
      <xdr:spPr>
        <a:xfrm>
          <a:off x="20199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45356</xdr:rowOff>
    </xdr:from>
    <xdr:ext cx="469744" cy="259045"/>
    <xdr:sp macro="" textlink="">
      <xdr:nvSpPr>
        <xdr:cNvPr id="853" name="n_3aveValue【公民館】&#10;一人当たり面積">
          <a:extLst>
            <a:ext uri="{FF2B5EF4-FFF2-40B4-BE49-F238E27FC236}">
              <a16:creationId xmlns:a16="http://schemas.microsoft.com/office/drawing/2014/main" id="{00000000-0008-0000-0100-000055030000}"/>
            </a:ext>
          </a:extLst>
        </xdr:cNvPr>
        <xdr:cNvSpPr txBox="1"/>
      </xdr:nvSpPr>
      <xdr:spPr>
        <a:xfrm>
          <a:off x="19310427" y="185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854" name="n_4aveValue【公民館】&#10;一人当たり面積">
          <a:extLst>
            <a:ext uri="{FF2B5EF4-FFF2-40B4-BE49-F238E27FC236}">
              <a16:creationId xmlns:a16="http://schemas.microsoft.com/office/drawing/2014/main" id="{00000000-0008-0000-0100-000056030000}"/>
            </a:ext>
          </a:extLst>
        </xdr:cNvPr>
        <xdr:cNvSpPr txBox="1"/>
      </xdr:nvSpPr>
      <xdr:spPr>
        <a:xfrm>
          <a:off x="18421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27703</xdr:rowOff>
    </xdr:from>
    <xdr:ext cx="469744" cy="259045"/>
    <xdr:sp macro="" textlink="">
      <xdr:nvSpPr>
        <xdr:cNvPr id="855" name="n_1mainValue【公民館】&#10;一人当たり面積">
          <a:extLst>
            <a:ext uri="{FF2B5EF4-FFF2-40B4-BE49-F238E27FC236}">
              <a16:creationId xmlns:a16="http://schemas.microsoft.com/office/drawing/2014/main" id="{00000000-0008-0000-0100-000057030000}"/>
            </a:ext>
          </a:extLst>
        </xdr:cNvPr>
        <xdr:cNvSpPr txBox="1"/>
      </xdr:nvSpPr>
      <xdr:spPr>
        <a:xfrm>
          <a:off x="21075727" y="18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33799</xdr:rowOff>
    </xdr:from>
    <xdr:ext cx="469744" cy="259045"/>
    <xdr:sp macro="" textlink="">
      <xdr:nvSpPr>
        <xdr:cNvPr id="856" name="n_2mainValue【公民館】&#10;一人当たり面積">
          <a:extLst>
            <a:ext uri="{FF2B5EF4-FFF2-40B4-BE49-F238E27FC236}">
              <a16:creationId xmlns:a16="http://schemas.microsoft.com/office/drawing/2014/main" id="{00000000-0008-0000-0100-000058030000}"/>
            </a:ext>
          </a:extLst>
        </xdr:cNvPr>
        <xdr:cNvSpPr txBox="1"/>
      </xdr:nvSpPr>
      <xdr:spPr>
        <a:xfrm>
          <a:off x="20199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36847</xdr:rowOff>
    </xdr:from>
    <xdr:ext cx="469744" cy="259045"/>
    <xdr:sp macro="" textlink="">
      <xdr:nvSpPr>
        <xdr:cNvPr id="857" name="n_3mainValue【公民館】&#10;一人当たり面積">
          <a:extLst>
            <a:ext uri="{FF2B5EF4-FFF2-40B4-BE49-F238E27FC236}">
              <a16:creationId xmlns:a16="http://schemas.microsoft.com/office/drawing/2014/main" id="{00000000-0008-0000-0100-000059030000}"/>
            </a:ext>
          </a:extLst>
        </xdr:cNvPr>
        <xdr:cNvSpPr txBox="1"/>
      </xdr:nvSpPr>
      <xdr:spPr>
        <a:xfrm>
          <a:off x="19310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39515</xdr:rowOff>
    </xdr:from>
    <xdr:ext cx="469744" cy="259045"/>
    <xdr:sp macro="" textlink="">
      <xdr:nvSpPr>
        <xdr:cNvPr id="858" name="n_4mainValue【公民館】&#10;一人当たり面積">
          <a:extLst>
            <a:ext uri="{FF2B5EF4-FFF2-40B4-BE49-F238E27FC236}">
              <a16:creationId xmlns:a16="http://schemas.microsoft.com/office/drawing/2014/main" id="{00000000-0008-0000-0100-00005A030000}"/>
            </a:ext>
          </a:extLst>
        </xdr:cNvPr>
        <xdr:cNvSpPr txBox="1"/>
      </xdr:nvSpPr>
      <xdr:spPr>
        <a:xfrm>
          <a:off x="18421427" y="182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類似団体と比較して有形固定資産減価償却率が高くなっている施設は、橋りょう、公営住宅、幼稚園・保育所、学校施設、公民館であり、低くなっている施設は道路、児童館である。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年代に建設された公営住宅の更新を行ったため、類似団体内平均には及ばないものの、町の前年対比において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ポイント減少した。一方、率が低くなっている児童館については、平成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年度に建設し、他の施設に比べ比較的新しい施設であるため、類似団体内平均を大幅に下回った。今後も維持管理費の増加に留意しながら、子育て環境の整備に努めたい。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138612</xdr:rowOff>
    </xdr:from>
    <xdr:to>
      <xdr:col>6</xdr:col>
      <xdr:colOff>38100</xdr:colOff>
      <xdr:row>61</xdr:row>
      <xdr:rowOff>68762</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169817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241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137160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89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102870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5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66947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1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166915</xdr:rowOff>
    </xdr:from>
    <xdr:to>
      <xdr:col>50</xdr:col>
      <xdr:colOff>165100</xdr:colOff>
      <xdr:row>61</xdr:row>
      <xdr:rowOff>97065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87449</xdr:rowOff>
    </xdr:from>
    <xdr:to>
      <xdr:col>46</xdr:col>
      <xdr:colOff>38100</xdr:colOff>
      <xdr:row>61</xdr:row>
      <xdr:rowOff>17599</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37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77651</xdr:rowOff>
    </xdr:from>
    <xdr:to>
      <xdr:col>41</xdr:col>
      <xdr:colOff>101600</xdr:colOff>
      <xdr:row>61</xdr:row>
      <xdr:rowOff>7801</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3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121738</xdr:rowOff>
    </xdr:from>
    <xdr:to>
      <xdr:col>36</xdr:col>
      <xdr:colOff>165100</xdr:colOff>
      <xdr:row>60</xdr:row>
      <xdr:rowOff>51888</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2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119017</xdr:rowOff>
    </xdr:from>
    <xdr:to>
      <xdr:col>55</xdr:col>
      <xdr:colOff>50800</xdr:colOff>
      <xdr:row>59</xdr:row>
      <xdr:rowOff>49167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141894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99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130991</xdr:rowOff>
    </xdr:from>
    <xdr:to>
      <xdr:col>50</xdr:col>
      <xdr:colOff>165100</xdr:colOff>
      <xdr:row>59</xdr:row>
      <xdr:rowOff>61141</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0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10341</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11391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138612</xdr:rowOff>
    </xdr:from>
    <xdr:to>
      <xdr:col>46</xdr:col>
      <xdr:colOff>38100</xdr:colOff>
      <xdr:row>59</xdr:row>
      <xdr:rowOff>68762</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10341</xdr:rowOff>
    </xdr:from>
    <xdr:to>
      <xdr:col>50</xdr:col>
      <xdr:colOff>114300</xdr:colOff>
      <xdr:row>59</xdr:row>
      <xdr:rowOff>17962</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12589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154940</xdr:rowOff>
    </xdr:from>
    <xdr:to>
      <xdr:col>41</xdr:col>
      <xdr:colOff>101600</xdr:colOff>
      <xdr:row>59</xdr:row>
      <xdr:rowOff>85090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17962</xdr:rowOff>
    </xdr:from>
    <xdr:to>
      <xdr:col>45</xdr:col>
      <xdr:colOff>177800</xdr:colOff>
      <xdr:row>59</xdr:row>
      <xdr:rowOff>34290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13351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166915</xdr:rowOff>
    </xdr:from>
    <xdr:to>
      <xdr:col>36</xdr:col>
      <xdr:colOff>165100</xdr:colOff>
      <xdr:row>59</xdr:row>
      <xdr:rowOff>97065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1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34290</xdr:rowOff>
    </xdr:from>
    <xdr:to>
      <xdr:col>41</xdr:col>
      <xdr:colOff>50800</xdr:colOff>
      <xdr:row>59</xdr:row>
      <xdr:rowOff>46265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149840"/>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88192</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8726</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170378</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4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43015</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77668</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98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85289</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101617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113592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988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107314</xdr:rowOff>
    </xdr:from>
    <xdr:to>
      <xdr:col>24</xdr:col>
      <xdr:colOff>114300</xdr:colOff>
      <xdr:row>85</xdr:row>
      <xdr:rowOff>37464</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85741</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158114</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5313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129539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500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84</xdr:row>
      <xdr:rowOff>99061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4722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41911</xdr:rowOff>
    </xdr:from>
    <xdr:to>
      <xdr:col>10</xdr:col>
      <xdr:colOff>114300</xdr:colOff>
      <xdr:row>84</xdr:row>
      <xdr:rowOff>70486</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4437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46482</xdr:rowOff>
    </xdr:from>
    <xdr:to>
      <xdr:col>54</xdr:col>
      <xdr:colOff>189865</xdr:colOff>
      <xdr:row>86</xdr:row>
      <xdr:rowOff>88392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762482"/>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92219</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88392</xdr:rowOff>
    </xdr:from>
    <xdr:to>
      <xdr:col>55</xdr:col>
      <xdr:colOff>88900</xdr:colOff>
      <xdr:row>86</xdr:row>
      <xdr:rowOff>88392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164609</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46482</xdr:rowOff>
    </xdr:from>
    <xdr:to>
      <xdr:col>55</xdr:col>
      <xdr:colOff>88900</xdr:colOff>
      <xdr:row>80</xdr:row>
      <xdr:rowOff>46482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143527</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373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120650</xdr:rowOff>
    </xdr:from>
    <xdr:to>
      <xdr:col>55</xdr:col>
      <xdr:colOff>50800</xdr:colOff>
      <xdr:row>85</xdr:row>
      <xdr:rowOff>50800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141224</xdr:rowOff>
    </xdr:from>
    <xdr:to>
      <xdr:col>50</xdr:col>
      <xdr:colOff>165100</xdr:colOff>
      <xdr:row>86</xdr:row>
      <xdr:rowOff>71374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20574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9639300" y="147637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141987</xdr:rowOff>
    </xdr:from>
    <xdr:to>
      <xdr:col>46</xdr:col>
      <xdr:colOff>38100</xdr:colOff>
      <xdr:row>86</xdr:row>
      <xdr:rowOff>72137</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20574</xdr:rowOff>
    </xdr:from>
    <xdr:to>
      <xdr:col>50</xdr:col>
      <xdr:colOff>114300</xdr:colOff>
      <xdr:row>86</xdr:row>
      <xdr:rowOff>21337</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7652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21337</xdr:rowOff>
    </xdr:from>
    <xdr:to>
      <xdr:col>45</xdr:col>
      <xdr:colOff>177800</xdr:colOff>
      <xdr:row>86</xdr:row>
      <xdr:rowOff>22861</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7660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144272</xdr:rowOff>
    </xdr:from>
    <xdr:to>
      <xdr:col>36</xdr:col>
      <xdr:colOff>165100</xdr:colOff>
      <xdr:row>86</xdr:row>
      <xdr:rowOff>74422</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22861</xdr:rowOff>
    </xdr:from>
    <xdr:to>
      <xdr:col>41</xdr:col>
      <xdr:colOff>50800</xdr:colOff>
      <xdr:row>86</xdr:row>
      <xdr:rowOff>23622</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7675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62501</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63264</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8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00000000-0008-0000-0200-00003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市民会館】&#10;有形固定資産減価償却率最小値テキスト">
          <a:extLst>
            <a:ext uri="{FF2B5EF4-FFF2-40B4-BE49-F238E27FC236}">
              <a16:creationId xmlns:a16="http://schemas.microsoft.com/office/drawing/2014/main" id="{00000000-0008-0000-0200-000034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00000000-0008-0000-0200-000036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00000000-0008-0000-0200-000038010000}"/>
            </a:ext>
          </a:extLst>
        </xdr:cNvPr>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00000000-0008-0000-0200-000044010000}"/>
            </a:ext>
          </a:extLst>
        </xdr:cNvPr>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92529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3797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106</xdr:row>
      <xdr:rowOff>59871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908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27214</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2019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166007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130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3" name="n_1aveValue【市民会館】&#10;有形固定資産減価償却率">
          <a:extLst>
            <a:ext uri="{FF2B5EF4-FFF2-40B4-BE49-F238E27FC236}">
              <a16:creationId xmlns:a16="http://schemas.microsoft.com/office/drawing/2014/main" id="{00000000-0008-0000-0200-00004D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48821</xdr:rowOff>
    </xdr:from>
    <xdr:ext cx="405111" cy="259045"/>
    <xdr:sp macro="" textlink="">
      <xdr:nvSpPr>
        <xdr:cNvPr id="334" name="n_2aveValue【市民会館】&#10;有形固定資産減価償却率">
          <a:extLst>
            <a:ext uri="{FF2B5EF4-FFF2-40B4-BE49-F238E27FC236}">
              <a16:creationId xmlns:a16="http://schemas.microsoft.com/office/drawing/2014/main" id="{00000000-0008-0000-0200-00004E010000}"/>
            </a:ext>
          </a:extLst>
        </xdr:cNvPr>
        <xdr:cNvSpPr txBox="1"/>
      </xdr:nvSpPr>
      <xdr:spPr>
        <a:xfrm>
          <a:off x="2705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35" name="n_3aveValue【市民会館】&#10;有形固定資産減価償却率">
          <a:extLst>
            <a:ext uri="{FF2B5EF4-FFF2-40B4-BE49-F238E27FC236}">
              <a16:creationId xmlns:a16="http://schemas.microsoft.com/office/drawing/2014/main" id="{00000000-0008-0000-0200-00004F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146793</xdr:rowOff>
    </xdr:from>
    <xdr:ext cx="405111" cy="259045"/>
    <xdr:sp macro="" textlink="">
      <xdr:nvSpPr>
        <xdr:cNvPr id="336" name="n_4aveValue【市民会館】&#10;有形固定資産減価償却率">
          <a:extLst>
            <a:ext uri="{FF2B5EF4-FFF2-40B4-BE49-F238E27FC236}">
              <a16:creationId xmlns:a16="http://schemas.microsoft.com/office/drawing/2014/main" id="{00000000-0008-0000-0200-000050010000}"/>
            </a:ext>
          </a:extLst>
        </xdr:cNvPr>
        <xdr:cNvSpPr txBox="1"/>
      </xdr:nvSpPr>
      <xdr:spPr>
        <a:xfrm>
          <a:off x="927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337" name="n_1mainValue【市民会館】&#10;有形固定資産減価償却率">
          <a:extLst>
            <a:ext uri="{FF2B5EF4-FFF2-40B4-BE49-F238E27FC236}">
              <a16:creationId xmlns:a16="http://schemas.microsoft.com/office/drawing/2014/main" id="{00000000-0008-0000-0200-000051010000}"/>
            </a:ext>
          </a:extLst>
        </xdr:cNvPr>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38" name="n_2mainValue【市民会館】&#10;有形固定資産減価償却率">
          <a:extLst>
            <a:ext uri="{FF2B5EF4-FFF2-40B4-BE49-F238E27FC236}">
              <a16:creationId xmlns:a16="http://schemas.microsoft.com/office/drawing/2014/main" id="{00000000-0008-0000-0200-000052010000}"/>
            </a:ext>
          </a:extLst>
        </xdr:cNvPr>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339" name="n_3mainValue【市民会館】&#10;有形固定資産減価償却率">
          <a:extLst>
            <a:ext uri="{FF2B5EF4-FFF2-40B4-BE49-F238E27FC236}">
              <a16:creationId xmlns:a16="http://schemas.microsoft.com/office/drawing/2014/main" id="{00000000-0008-0000-0200-000053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40" name="n_4mainValue【市民会館】&#10;有形固定資産減価償却率">
          <a:extLst>
            <a:ext uri="{FF2B5EF4-FFF2-40B4-BE49-F238E27FC236}">
              <a16:creationId xmlns:a16="http://schemas.microsoft.com/office/drawing/2014/main" id="{00000000-0008-0000-0200-000054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143814</xdr:rowOff>
    </xdr:from>
    <xdr:to>
      <xdr:col>50</xdr:col>
      <xdr:colOff>165100</xdr:colOff>
      <xdr:row>106</xdr:row>
      <xdr:rowOff>73964</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1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35458</xdr:rowOff>
    </xdr:from>
    <xdr:to>
      <xdr:col>46</xdr:col>
      <xdr:colOff>38100</xdr:colOff>
      <xdr:row>106</xdr:row>
      <xdr:rowOff>137058</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20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28142</xdr:rowOff>
    </xdr:from>
    <xdr:to>
      <xdr:col>41</xdr:col>
      <xdr:colOff>101600</xdr:colOff>
      <xdr:row>106</xdr:row>
      <xdr:rowOff>129742</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7810500" y="182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138328</xdr:rowOff>
    </xdr:from>
    <xdr:to>
      <xdr:col>36</xdr:col>
      <xdr:colOff>165100</xdr:colOff>
      <xdr:row>106</xdr:row>
      <xdr:rowOff>68478</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921500" y="181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34086</xdr:rowOff>
    </xdr:from>
    <xdr:to>
      <xdr:col>55</xdr:col>
      <xdr:colOff>50800</xdr:colOff>
      <xdr:row>107</xdr:row>
      <xdr:rowOff>135686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04267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12513</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200-00007B010000}"/>
            </a:ext>
          </a:extLst>
        </xdr:cNvPr>
        <xdr:cNvSpPr txBox="1"/>
      </xdr:nvSpPr>
      <xdr:spPr>
        <a:xfrm>
          <a:off x="10515600" y="183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35916</xdr:rowOff>
    </xdr:from>
    <xdr:to>
      <xdr:col>50</xdr:col>
      <xdr:colOff>165100</xdr:colOff>
      <xdr:row>107</xdr:row>
      <xdr:rowOff>137516</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9588500" y="18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84886</xdr:rowOff>
    </xdr:from>
    <xdr:to>
      <xdr:col>55</xdr:col>
      <xdr:colOff>0</xdr:colOff>
      <xdr:row>107</xdr:row>
      <xdr:rowOff>86716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9639300" y="1843003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86716</xdr:rowOff>
    </xdr:from>
    <xdr:to>
      <xdr:col>50</xdr:col>
      <xdr:colOff>114300</xdr:colOff>
      <xdr:row>107</xdr:row>
      <xdr:rowOff>87630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8750300" y="184318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39573</xdr:rowOff>
    </xdr:from>
    <xdr:to>
      <xdr:col>41</xdr:col>
      <xdr:colOff>101600</xdr:colOff>
      <xdr:row>107</xdr:row>
      <xdr:rowOff>141173</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7810500" y="183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90373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7861300" y="1843278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41402</xdr:rowOff>
    </xdr:from>
    <xdr:to>
      <xdr:col>36</xdr:col>
      <xdr:colOff>165100</xdr:colOff>
      <xdr:row>107</xdr:row>
      <xdr:rowOff>143002</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6921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90373</xdr:rowOff>
    </xdr:from>
    <xdr:to>
      <xdr:col>41</xdr:col>
      <xdr:colOff>50800</xdr:colOff>
      <xdr:row>107</xdr:row>
      <xdr:rowOff>92202</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6972300" y="184355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90491</xdr:rowOff>
    </xdr:from>
    <xdr:ext cx="469744" cy="259045"/>
    <xdr:sp macro="" textlink="">
      <xdr:nvSpPr>
        <xdr:cNvPr id="388" name="n_1aveValue【市民会館】&#10;一人当たり面積">
          <a:extLst>
            <a:ext uri="{FF2B5EF4-FFF2-40B4-BE49-F238E27FC236}">
              <a16:creationId xmlns:a16="http://schemas.microsoft.com/office/drawing/2014/main" id="{00000000-0008-0000-0200-000084010000}"/>
            </a:ext>
          </a:extLst>
        </xdr:cNvPr>
        <xdr:cNvSpPr txBox="1"/>
      </xdr:nvSpPr>
      <xdr:spPr>
        <a:xfrm>
          <a:off x="9391727" y="179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153585</xdr:rowOff>
    </xdr:from>
    <xdr:ext cx="469744" cy="259045"/>
    <xdr:sp macro="" textlink="">
      <xdr:nvSpPr>
        <xdr:cNvPr id="389" name="n_2aveValue【市民会館】&#10;一人当たり面積">
          <a:extLst>
            <a:ext uri="{FF2B5EF4-FFF2-40B4-BE49-F238E27FC236}">
              <a16:creationId xmlns:a16="http://schemas.microsoft.com/office/drawing/2014/main" id="{00000000-0008-0000-0200-000085010000}"/>
            </a:ext>
          </a:extLst>
        </xdr:cNvPr>
        <xdr:cNvSpPr txBox="1"/>
      </xdr:nvSpPr>
      <xdr:spPr>
        <a:xfrm>
          <a:off x="8515427" y="179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146269</xdr:rowOff>
    </xdr:from>
    <xdr:ext cx="469744" cy="259045"/>
    <xdr:sp macro="" textlink="">
      <xdr:nvSpPr>
        <xdr:cNvPr id="390" name="n_3aveValue【市民会館】&#10;一人当たり面積">
          <a:extLst>
            <a:ext uri="{FF2B5EF4-FFF2-40B4-BE49-F238E27FC236}">
              <a16:creationId xmlns:a16="http://schemas.microsoft.com/office/drawing/2014/main" id="{00000000-0008-0000-0200-000086010000}"/>
            </a:ext>
          </a:extLst>
        </xdr:cNvPr>
        <xdr:cNvSpPr txBox="1"/>
      </xdr:nvSpPr>
      <xdr:spPr>
        <a:xfrm>
          <a:off x="7626427" y="179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85005</xdr:rowOff>
    </xdr:from>
    <xdr:ext cx="469744" cy="259045"/>
    <xdr:sp macro="" textlink="">
      <xdr:nvSpPr>
        <xdr:cNvPr id="391" name="n_4aveValue【市民会館】&#10;一人当たり面積">
          <a:extLst>
            <a:ext uri="{FF2B5EF4-FFF2-40B4-BE49-F238E27FC236}">
              <a16:creationId xmlns:a16="http://schemas.microsoft.com/office/drawing/2014/main" id="{00000000-0008-0000-0200-000087010000}"/>
            </a:ext>
          </a:extLst>
        </xdr:cNvPr>
        <xdr:cNvSpPr txBox="1"/>
      </xdr:nvSpPr>
      <xdr:spPr>
        <a:xfrm>
          <a:off x="6737427" y="179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128643</xdr:rowOff>
    </xdr:from>
    <xdr:ext cx="469744" cy="259045"/>
    <xdr:sp macro="" textlink="">
      <xdr:nvSpPr>
        <xdr:cNvPr id="392" name="n_1mainValue【市民会館】&#10;一人当たり面積">
          <a:extLst>
            <a:ext uri="{FF2B5EF4-FFF2-40B4-BE49-F238E27FC236}">
              <a16:creationId xmlns:a16="http://schemas.microsoft.com/office/drawing/2014/main" id="{00000000-0008-0000-0200-000088010000}"/>
            </a:ext>
          </a:extLst>
        </xdr:cNvPr>
        <xdr:cNvSpPr txBox="1"/>
      </xdr:nvSpPr>
      <xdr:spPr>
        <a:xfrm>
          <a:off x="9391727" y="184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393" name="n_2mainValue【市民会館】&#10;一人当たり面積">
          <a:extLst>
            <a:ext uri="{FF2B5EF4-FFF2-40B4-BE49-F238E27FC236}">
              <a16:creationId xmlns:a16="http://schemas.microsoft.com/office/drawing/2014/main" id="{00000000-0008-0000-0200-000089010000}"/>
            </a:ext>
          </a:extLst>
        </xdr:cNvPr>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132300</xdr:rowOff>
    </xdr:from>
    <xdr:ext cx="469744" cy="259045"/>
    <xdr:sp macro="" textlink="">
      <xdr:nvSpPr>
        <xdr:cNvPr id="394" name="n_3mainValue【市民会館】&#10;一人当たり面積">
          <a:extLst>
            <a:ext uri="{FF2B5EF4-FFF2-40B4-BE49-F238E27FC236}">
              <a16:creationId xmlns:a16="http://schemas.microsoft.com/office/drawing/2014/main" id="{00000000-0008-0000-0200-00008A010000}"/>
            </a:ext>
          </a:extLst>
        </xdr:cNvPr>
        <xdr:cNvSpPr txBox="1"/>
      </xdr:nvSpPr>
      <xdr:spPr>
        <a:xfrm>
          <a:off x="7626427" y="184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134129</xdr:rowOff>
    </xdr:from>
    <xdr:ext cx="469744" cy="259045"/>
    <xdr:sp macro="" textlink="">
      <xdr:nvSpPr>
        <xdr:cNvPr id="395" name="n_4mainValue【市民会館】&#10;一人当たり面積">
          <a:extLst>
            <a:ext uri="{FF2B5EF4-FFF2-40B4-BE49-F238E27FC236}">
              <a16:creationId xmlns:a16="http://schemas.microsoft.com/office/drawing/2014/main" id="{00000000-0008-0000-0200-00008B010000}"/>
            </a:ext>
          </a:extLst>
        </xdr:cNvPr>
        <xdr:cNvSpPr txBox="1"/>
      </xdr:nvSpPr>
      <xdr:spPr>
        <a:xfrm>
          <a:off x="6737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2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0000000-0008-0000-0200-0000B6010000}"/>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200-0000B8010000}"/>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200-0000BA010000}"/>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200-0000C6010000}"/>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70213</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5481300" y="1048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26126</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4592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153488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3703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109401</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814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02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00000000-0008-0000-0200-0000ED010000}"/>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0000000-0008-0000-0200-0000EF010000}"/>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00000000-0008-0000-0200-0000F101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148082</xdr:rowOff>
    </xdr:from>
    <xdr:to>
      <xdr:col>112</xdr:col>
      <xdr:colOff>38100</xdr:colOff>
      <xdr:row>60</xdr:row>
      <xdr:rowOff>78232</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xdr:rowOff>
    </xdr:from>
    <xdr:to>
      <xdr:col>107</xdr:col>
      <xdr:colOff>101600</xdr:colOff>
      <xdr:row>60</xdr:row>
      <xdr:rowOff>114808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0383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94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122936</xdr:rowOff>
    </xdr:from>
    <xdr:to>
      <xdr:col>98</xdr:col>
      <xdr:colOff>38100</xdr:colOff>
      <xdr:row>61</xdr:row>
      <xdr:rowOff>53086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605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200-0000FD010000}"/>
            </a:ext>
          </a:extLst>
        </xdr:cNvPr>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21323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2286</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0434300" y="108013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4572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9545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6858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8656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94759</xdr:rowOff>
    </xdr:from>
    <xdr:ext cx="469744" cy="259045"/>
    <xdr:sp macro="" textlink="">
      <xdr:nvSpPr>
        <xdr:cNvPr id="518" name="n_1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131335</xdr:rowOff>
    </xdr:from>
    <xdr:ext cx="469744" cy="259045"/>
    <xdr:sp macro="" textlink="">
      <xdr:nvSpPr>
        <xdr:cNvPr id="519" name="n_2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520" name="n_3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69613</xdr:rowOff>
    </xdr:from>
    <xdr:ext cx="469744" cy="259045"/>
    <xdr:sp macro="" textlink="">
      <xdr:nvSpPr>
        <xdr:cNvPr id="521" name="n_4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22" name="n_1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523" name="n_2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524" name="n_3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25" name="n_4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00000000-0008-0000-02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00000000-0008-0000-0200-00002702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00000000-0008-0000-0200-000029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00000000-0008-0000-0200-00002B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122555</xdr:rowOff>
    </xdr:from>
    <xdr:to>
      <xdr:col>81</xdr:col>
      <xdr:colOff>101600</xdr:colOff>
      <xdr:row>82</xdr:row>
      <xdr:rowOff>52705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5430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154939</xdr:rowOff>
    </xdr:from>
    <xdr:to>
      <xdr:col>76</xdr:col>
      <xdr:colOff>165100</xdr:colOff>
      <xdr:row>82</xdr:row>
      <xdr:rowOff>85089</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4541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141605</xdr:rowOff>
    </xdr:from>
    <xdr:to>
      <xdr:col>72</xdr:col>
      <xdr:colOff>38100</xdr:colOff>
      <xdr:row>82</xdr:row>
      <xdr:rowOff>71755</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3652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113030</xdr:rowOff>
    </xdr:from>
    <xdr:to>
      <xdr:col>67</xdr:col>
      <xdr:colOff>101600</xdr:colOff>
      <xdr:row>82</xdr:row>
      <xdr:rowOff>43180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2763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7638</xdr:rowOff>
    </xdr:from>
    <xdr:ext cx="405111" cy="259045"/>
    <xdr:sp macro="" textlink="">
      <xdr:nvSpPr>
        <xdr:cNvPr id="567" name="【消防施設】&#10;有形固定資産減価償却率該当値テキスト">
          <a:extLst>
            <a:ext uri="{FF2B5EF4-FFF2-40B4-BE49-F238E27FC236}">
              <a16:creationId xmlns:a16="http://schemas.microsoft.com/office/drawing/2014/main" id="{00000000-0008-0000-0200-000037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22861</xdr:rowOff>
    </xdr:from>
    <xdr:to>
      <xdr:col>85</xdr:col>
      <xdr:colOff>127000</xdr:colOff>
      <xdr:row>85</xdr:row>
      <xdr:rowOff>80011</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5481300" y="145961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85</xdr:row>
      <xdr:rowOff>22861</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4592300" y="14535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3703300" y="14474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116839</xdr:rowOff>
    </xdr:from>
    <xdr:to>
      <xdr:col>67</xdr:col>
      <xdr:colOff>101600</xdr:colOff>
      <xdr:row>84</xdr:row>
      <xdr:rowOff>46989</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2763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167639</xdr:rowOff>
    </xdr:from>
    <xdr:to>
      <xdr:col>71</xdr:col>
      <xdr:colOff>177800</xdr:colOff>
      <xdr:row>84</xdr:row>
      <xdr:rowOff>72389</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814300" y="14397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69232</xdr:rowOff>
    </xdr:from>
    <xdr:ext cx="405111" cy="259045"/>
    <xdr:sp macro="" textlink="">
      <xdr:nvSpPr>
        <xdr:cNvPr id="576" name="n_1ave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101616</xdr:rowOff>
    </xdr:from>
    <xdr:ext cx="405111" cy="259045"/>
    <xdr:sp macro="" textlink="">
      <xdr:nvSpPr>
        <xdr:cNvPr id="577" name="n_2ave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88282</xdr:rowOff>
    </xdr:from>
    <xdr:ext cx="405111" cy="259045"/>
    <xdr:sp macro="" textlink="">
      <xdr:nvSpPr>
        <xdr:cNvPr id="578" name="n_3ave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59707</xdr:rowOff>
    </xdr:from>
    <xdr:ext cx="405111" cy="259045"/>
    <xdr:sp macro="" textlink="">
      <xdr:nvSpPr>
        <xdr:cNvPr id="579" name="n_4ave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64788</xdr:rowOff>
    </xdr:from>
    <xdr:ext cx="405111" cy="259045"/>
    <xdr:sp macro="" textlink="">
      <xdr:nvSpPr>
        <xdr:cNvPr id="580" name="n_1mainValue【消防施設】&#10;有形固定資産減価償却率">
          <a:extLst>
            <a:ext uri="{FF2B5EF4-FFF2-40B4-BE49-F238E27FC236}">
              <a16:creationId xmlns:a16="http://schemas.microsoft.com/office/drawing/2014/main" id="{00000000-0008-0000-0200-000044020000}"/>
            </a:ext>
          </a:extLst>
        </xdr:cNvPr>
        <xdr:cNvSpPr txBox="1"/>
      </xdr:nvSpPr>
      <xdr:spPr>
        <a:xfrm>
          <a:off x="15266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581" name="n_2mainValue【消防施設】&#10;有形固定資産減価償却率">
          <a:extLst>
            <a:ext uri="{FF2B5EF4-FFF2-40B4-BE49-F238E27FC236}">
              <a16:creationId xmlns:a16="http://schemas.microsoft.com/office/drawing/2014/main" id="{00000000-0008-0000-0200-000045020000}"/>
            </a:ext>
          </a:extLst>
        </xdr:cNvPr>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582" name="n_3main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38116</xdr:rowOff>
    </xdr:from>
    <xdr:ext cx="405111" cy="259045"/>
    <xdr:sp macro="" textlink="">
      <xdr:nvSpPr>
        <xdr:cNvPr id="583" name="n_4mainValue【消防施設】&#10;有形固定資産減価償却率">
          <a:extLst>
            <a:ext uri="{FF2B5EF4-FFF2-40B4-BE49-F238E27FC236}">
              <a16:creationId xmlns:a16="http://schemas.microsoft.com/office/drawing/2014/main" id="{00000000-0008-0000-0200-000047020000}"/>
            </a:ext>
          </a:extLst>
        </xdr:cNvPr>
        <xdr:cNvSpPr txBox="1"/>
      </xdr:nvSpPr>
      <xdr:spPr>
        <a:xfrm>
          <a:off x="12611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2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200-00005E02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200-00006002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200-00006202000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93827</xdr:rowOff>
    </xdr:from>
    <xdr:to>
      <xdr:col>112</xdr:col>
      <xdr:colOff>38100</xdr:colOff>
      <xdr:row>86</xdr:row>
      <xdr:rowOff>23977</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1272500" y="1466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94284</xdr:rowOff>
    </xdr:from>
    <xdr:to>
      <xdr:col>107</xdr:col>
      <xdr:colOff>101600</xdr:colOff>
      <xdr:row>86</xdr:row>
      <xdr:rowOff>24434</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0383500" y="14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92914</xdr:rowOff>
    </xdr:from>
    <xdr:to>
      <xdr:col>102</xdr:col>
      <xdr:colOff>165100</xdr:colOff>
      <xdr:row>86</xdr:row>
      <xdr:rowOff>23064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9494500" y="146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94742</xdr:rowOff>
    </xdr:from>
    <xdr:to>
      <xdr:col>98</xdr:col>
      <xdr:colOff>38100</xdr:colOff>
      <xdr:row>86</xdr:row>
      <xdr:rowOff>24892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8605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144120</xdr:rowOff>
    </xdr:from>
    <xdr:to>
      <xdr:col>116</xdr:col>
      <xdr:colOff>114300</xdr:colOff>
      <xdr:row>86</xdr:row>
      <xdr:rowOff>74270</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21107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59047</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200-00006E020000}"/>
            </a:ext>
          </a:extLst>
        </xdr:cNvPr>
        <xdr:cNvSpPr txBox="1"/>
      </xdr:nvSpPr>
      <xdr:spPr>
        <a:xfrm>
          <a:off x="22199600" y="146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144120</xdr:rowOff>
    </xdr:from>
    <xdr:to>
      <xdr:col>112</xdr:col>
      <xdr:colOff>38100</xdr:colOff>
      <xdr:row>86</xdr:row>
      <xdr:rowOff>74270</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12725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23470</xdr:rowOff>
    </xdr:from>
    <xdr:to>
      <xdr:col>116</xdr:col>
      <xdr:colOff>63500</xdr:colOff>
      <xdr:row>86</xdr:row>
      <xdr:rowOff>23470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1323300" y="1476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144120</xdr:rowOff>
    </xdr:from>
    <xdr:to>
      <xdr:col>107</xdr:col>
      <xdr:colOff>101600</xdr:colOff>
      <xdr:row>86</xdr:row>
      <xdr:rowOff>74270</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03835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23470</xdr:rowOff>
    </xdr:from>
    <xdr:to>
      <xdr:col>111</xdr:col>
      <xdr:colOff>177800</xdr:colOff>
      <xdr:row>86</xdr:row>
      <xdr:rowOff>23470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0434300" y="1476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144577</xdr:rowOff>
    </xdr:from>
    <xdr:to>
      <xdr:col>102</xdr:col>
      <xdr:colOff>165100</xdr:colOff>
      <xdr:row>86</xdr:row>
      <xdr:rowOff>74727</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9494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23470</xdr:rowOff>
    </xdr:from>
    <xdr:to>
      <xdr:col>107</xdr:col>
      <xdr:colOff>50800</xdr:colOff>
      <xdr:row>86</xdr:row>
      <xdr:rowOff>23927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9545300" y="147681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144577</xdr:rowOff>
    </xdr:from>
    <xdr:to>
      <xdr:col>98</xdr:col>
      <xdr:colOff>38100</xdr:colOff>
      <xdr:row>86</xdr:row>
      <xdr:rowOff>74727</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8605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23927</xdr:rowOff>
    </xdr:from>
    <xdr:to>
      <xdr:col>102</xdr:col>
      <xdr:colOff>114300</xdr:colOff>
      <xdr:row>86</xdr:row>
      <xdr:rowOff>23927</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656300" y="14768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40504</xdr:rowOff>
    </xdr:from>
    <xdr:ext cx="469744" cy="259045"/>
    <xdr:sp macro="" textlink="">
      <xdr:nvSpPr>
        <xdr:cNvPr id="631" name="n_1aveValue【消防施設】&#10;一人当たり面積">
          <a:extLst>
            <a:ext uri="{FF2B5EF4-FFF2-40B4-BE49-F238E27FC236}">
              <a16:creationId xmlns:a16="http://schemas.microsoft.com/office/drawing/2014/main" id="{00000000-0008-0000-0200-000077020000}"/>
            </a:ext>
          </a:extLst>
        </xdr:cNvPr>
        <xdr:cNvSpPr txBox="1"/>
      </xdr:nvSpPr>
      <xdr:spPr>
        <a:xfrm>
          <a:off x="21075727" y="144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40961</xdr:rowOff>
    </xdr:from>
    <xdr:ext cx="469744" cy="259045"/>
    <xdr:sp macro="" textlink="">
      <xdr:nvSpPr>
        <xdr:cNvPr id="632" name="n_2aveValue【消防施設】&#10;一人当たり面積">
          <a:extLst>
            <a:ext uri="{FF2B5EF4-FFF2-40B4-BE49-F238E27FC236}">
              <a16:creationId xmlns:a16="http://schemas.microsoft.com/office/drawing/2014/main" id="{00000000-0008-0000-0200-000078020000}"/>
            </a:ext>
          </a:extLst>
        </xdr:cNvPr>
        <xdr:cNvSpPr txBox="1"/>
      </xdr:nvSpPr>
      <xdr:spPr>
        <a:xfrm>
          <a:off x="20199427" y="144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39591</xdr:rowOff>
    </xdr:from>
    <xdr:ext cx="469744" cy="259045"/>
    <xdr:sp macro="" textlink="">
      <xdr:nvSpPr>
        <xdr:cNvPr id="633" name="n_3aveValue【消防施設】&#10;一人当たり面積">
          <a:extLst>
            <a:ext uri="{FF2B5EF4-FFF2-40B4-BE49-F238E27FC236}">
              <a16:creationId xmlns:a16="http://schemas.microsoft.com/office/drawing/2014/main" id="{00000000-0008-0000-0200-000079020000}"/>
            </a:ext>
          </a:extLst>
        </xdr:cNvPr>
        <xdr:cNvSpPr txBox="1"/>
      </xdr:nvSpPr>
      <xdr:spPr>
        <a:xfrm>
          <a:off x="19310427" y="144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41419</xdr:rowOff>
    </xdr:from>
    <xdr:ext cx="469744" cy="259045"/>
    <xdr:sp macro="" textlink="">
      <xdr:nvSpPr>
        <xdr:cNvPr id="634" name="n_4aveValue【消防施設】&#10;一人当たり面積">
          <a:extLst>
            <a:ext uri="{FF2B5EF4-FFF2-40B4-BE49-F238E27FC236}">
              <a16:creationId xmlns:a16="http://schemas.microsoft.com/office/drawing/2014/main" id="{00000000-0008-0000-0200-00007A020000}"/>
            </a:ext>
          </a:extLst>
        </xdr:cNvPr>
        <xdr:cNvSpPr txBox="1"/>
      </xdr:nvSpPr>
      <xdr:spPr>
        <a:xfrm>
          <a:off x="18421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65397</xdr:rowOff>
    </xdr:from>
    <xdr:ext cx="469744" cy="259045"/>
    <xdr:sp macro="" textlink="">
      <xdr:nvSpPr>
        <xdr:cNvPr id="635" name="n_1mainValue【消防施設】&#10;一人当たり面積">
          <a:extLst>
            <a:ext uri="{FF2B5EF4-FFF2-40B4-BE49-F238E27FC236}">
              <a16:creationId xmlns:a16="http://schemas.microsoft.com/office/drawing/2014/main" id="{00000000-0008-0000-0200-00007B020000}"/>
            </a:ext>
          </a:extLst>
        </xdr:cNvPr>
        <xdr:cNvSpPr txBox="1"/>
      </xdr:nvSpPr>
      <xdr:spPr>
        <a:xfrm>
          <a:off x="21075727" y="148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65397</xdr:rowOff>
    </xdr:from>
    <xdr:ext cx="469744" cy="259045"/>
    <xdr:sp macro="" textlink="">
      <xdr:nvSpPr>
        <xdr:cNvPr id="636" name="n_2mainValue【消防施設】&#10;一人当たり面積">
          <a:extLst>
            <a:ext uri="{FF2B5EF4-FFF2-40B4-BE49-F238E27FC236}">
              <a16:creationId xmlns:a16="http://schemas.microsoft.com/office/drawing/2014/main" id="{00000000-0008-0000-0200-00007C020000}"/>
            </a:ext>
          </a:extLst>
        </xdr:cNvPr>
        <xdr:cNvSpPr txBox="1"/>
      </xdr:nvSpPr>
      <xdr:spPr>
        <a:xfrm>
          <a:off x="20199427" y="148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65854</xdr:rowOff>
    </xdr:from>
    <xdr:ext cx="469744" cy="259045"/>
    <xdr:sp macro="" textlink="">
      <xdr:nvSpPr>
        <xdr:cNvPr id="637" name="n_3mainValue【消防施設】&#10;一人当たり面積">
          <a:extLst>
            <a:ext uri="{FF2B5EF4-FFF2-40B4-BE49-F238E27FC236}">
              <a16:creationId xmlns:a16="http://schemas.microsoft.com/office/drawing/2014/main" id="{00000000-0008-0000-0200-00007D020000}"/>
            </a:ext>
          </a:extLst>
        </xdr:cNvPr>
        <xdr:cNvSpPr txBox="1"/>
      </xdr:nvSpPr>
      <xdr:spPr>
        <a:xfrm>
          <a:off x="19310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65854</xdr:rowOff>
    </xdr:from>
    <xdr:ext cx="469744" cy="259045"/>
    <xdr:sp macro="" textlink="">
      <xdr:nvSpPr>
        <xdr:cNvPr id="638" name="n_4mainValue【消防施設】&#10;一人当たり面積">
          <a:extLst>
            <a:ext uri="{FF2B5EF4-FFF2-40B4-BE49-F238E27FC236}">
              <a16:creationId xmlns:a16="http://schemas.microsoft.com/office/drawing/2014/main" id="{00000000-0008-0000-0200-00007E020000}"/>
            </a:ext>
          </a:extLst>
        </xdr:cNvPr>
        <xdr:cNvSpPr txBox="1"/>
      </xdr:nvSpPr>
      <xdr:spPr>
        <a:xfrm>
          <a:off x="18421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120106</xdr:rowOff>
    </xdr:from>
    <xdr:to>
      <xdr:col>67</xdr:col>
      <xdr:colOff>101600</xdr:colOff>
      <xdr:row>105</xdr:row>
      <xdr:rowOff>50256</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134982</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5481300" y="1845074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74568</xdr:rowOff>
    </xdr:from>
    <xdr:to>
      <xdr:col>81</xdr:col>
      <xdr:colOff>50800</xdr:colOff>
      <xdr:row>107</xdr:row>
      <xdr:rowOff>105592</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4592300" y="184197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43543</xdr:rowOff>
    </xdr:from>
    <xdr:to>
      <xdr:col>76</xdr:col>
      <xdr:colOff>114300</xdr:colOff>
      <xdr:row>107</xdr:row>
      <xdr:rowOff>74568</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83886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43543</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83593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91276</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66783</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2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4" name="【庁舎】&#10;一人当たり面積最小値テキスト">
          <a:extLst>
            <a:ext uri="{FF2B5EF4-FFF2-40B4-BE49-F238E27FC236}">
              <a16:creationId xmlns:a16="http://schemas.microsoft.com/office/drawing/2014/main" id="{00000000-0008-0000-0200-0000D4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6" name="【庁舎】&#10;一人当たり面積最大値テキスト">
          <a:extLst>
            <a:ext uri="{FF2B5EF4-FFF2-40B4-BE49-F238E27FC236}">
              <a16:creationId xmlns:a16="http://schemas.microsoft.com/office/drawing/2014/main" id="{00000000-0008-0000-0200-0000D6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8" name="【庁舎】&#10;一人当たり面積平均値テキスト">
          <a:extLst>
            <a:ext uri="{FF2B5EF4-FFF2-40B4-BE49-F238E27FC236}">
              <a16:creationId xmlns:a16="http://schemas.microsoft.com/office/drawing/2014/main" id="{00000000-0008-0000-0200-0000D802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79829</xdr:rowOff>
    </xdr:from>
    <xdr:to>
      <xdr:col>116</xdr:col>
      <xdr:colOff>114300</xdr:colOff>
      <xdr:row>107</xdr:row>
      <xdr:rowOff>9979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58256</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85271</xdr:rowOff>
    </xdr:from>
    <xdr:to>
      <xdr:col>112</xdr:col>
      <xdr:colOff>38100</xdr:colOff>
      <xdr:row>107</xdr:row>
      <xdr:rowOff>15421</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130629</xdr:rowOff>
    </xdr:from>
    <xdr:to>
      <xdr:col>116</xdr:col>
      <xdr:colOff>63500</xdr:colOff>
      <xdr:row>106</xdr:row>
      <xdr:rowOff>136071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830432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88537</xdr:rowOff>
    </xdr:from>
    <xdr:to>
      <xdr:col>107</xdr:col>
      <xdr:colOff>101600</xdr:colOff>
      <xdr:row>107</xdr:row>
      <xdr:rowOff>18687</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8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136071</xdr:rowOff>
    </xdr:from>
    <xdr:to>
      <xdr:col>111</xdr:col>
      <xdr:colOff>177800</xdr:colOff>
      <xdr:row>106</xdr:row>
      <xdr:rowOff>139337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20434300" y="183097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95069</xdr:rowOff>
    </xdr:from>
    <xdr:to>
      <xdr:col>102</xdr:col>
      <xdr:colOff>165100</xdr:colOff>
      <xdr:row>107</xdr:row>
      <xdr:rowOff>25219</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139337</xdr:rowOff>
    </xdr:from>
    <xdr:to>
      <xdr:col>107</xdr:col>
      <xdr:colOff>50800</xdr:colOff>
      <xdr:row>106</xdr:row>
      <xdr:rowOff>145869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8313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605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145869</xdr:rowOff>
    </xdr:from>
    <xdr:to>
      <xdr:col>102</xdr:col>
      <xdr:colOff>114300</xdr:colOff>
      <xdr:row>106</xdr:row>
      <xdr:rowOff>151312</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8656300" y="183195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9" name="n_1aveValue【庁舎】&#10;一人当たり面積">
          <a:extLst>
            <a:ext uri="{FF2B5EF4-FFF2-40B4-BE49-F238E27FC236}">
              <a16:creationId xmlns:a16="http://schemas.microsoft.com/office/drawing/2014/main" id="{00000000-0008-0000-0200-0000ED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0" name="n_2aveValue【庁舎】&#10;一人当たり面積">
          <a:extLst>
            <a:ext uri="{FF2B5EF4-FFF2-40B4-BE49-F238E27FC236}">
              <a16:creationId xmlns:a16="http://schemas.microsoft.com/office/drawing/2014/main" id="{00000000-0008-0000-0200-0000EE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1" name="n_3aveValue【庁舎】&#10;一人当たり面積">
          <a:extLst>
            <a:ext uri="{FF2B5EF4-FFF2-40B4-BE49-F238E27FC236}">
              <a16:creationId xmlns:a16="http://schemas.microsoft.com/office/drawing/2014/main" id="{00000000-0008-0000-0200-0000EF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2" name="n_4aveValue【庁舎】&#10;一人当たり面積">
          <a:extLst>
            <a:ext uri="{FF2B5EF4-FFF2-40B4-BE49-F238E27FC236}">
              <a16:creationId xmlns:a16="http://schemas.microsoft.com/office/drawing/2014/main" id="{00000000-0008-0000-0200-0000F0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6548</xdr:rowOff>
    </xdr:from>
    <xdr:ext cx="469744" cy="259045"/>
    <xdr:sp macro="" textlink="">
      <xdr:nvSpPr>
        <xdr:cNvPr id="753" name="n_1mainValue【庁舎】&#10;一人当たり面積">
          <a:extLst>
            <a:ext uri="{FF2B5EF4-FFF2-40B4-BE49-F238E27FC236}">
              <a16:creationId xmlns:a16="http://schemas.microsoft.com/office/drawing/2014/main" id="{00000000-0008-0000-0200-0000F1020000}"/>
            </a:ext>
          </a:extLst>
        </xdr:cNvPr>
        <xdr:cNvSpPr txBox="1"/>
      </xdr:nvSpPr>
      <xdr:spPr>
        <a:xfrm>
          <a:off x="21075727"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9814</xdr:rowOff>
    </xdr:from>
    <xdr:ext cx="469744" cy="259045"/>
    <xdr:sp macro="" textlink="">
      <xdr:nvSpPr>
        <xdr:cNvPr id="754" name="n_2mainValue【庁舎】&#10;一人当たり面積">
          <a:extLst>
            <a:ext uri="{FF2B5EF4-FFF2-40B4-BE49-F238E27FC236}">
              <a16:creationId xmlns:a16="http://schemas.microsoft.com/office/drawing/2014/main" id="{00000000-0008-0000-0200-0000F2020000}"/>
            </a:ext>
          </a:extLst>
        </xdr:cNvPr>
        <xdr:cNvSpPr txBox="1"/>
      </xdr:nvSpPr>
      <xdr:spPr>
        <a:xfrm>
          <a:off x="20199427" y="1835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16346</xdr:rowOff>
    </xdr:from>
    <xdr:ext cx="469744" cy="259045"/>
    <xdr:sp macro="" textlink="">
      <xdr:nvSpPr>
        <xdr:cNvPr id="755" name="n_3mainValue【庁舎】&#10;一人当たり面積">
          <a:extLst>
            <a:ext uri="{FF2B5EF4-FFF2-40B4-BE49-F238E27FC236}">
              <a16:creationId xmlns:a16="http://schemas.microsoft.com/office/drawing/2014/main" id="{00000000-0008-0000-0200-0000F3020000}"/>
            </a:ext>
          </a:extLst>
        </xdr:cNvPr>
        <xdr:cNvSpPr txBox="1"/>
      </xdr:nvSpPr>
      <xdr:spPr>
        <a:xfrm>
          <a:off x="19310427"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21789</xdr:rowOff>
    </xdr:from>
    <xdr:ext cx="469744" cy="259045"/>
    <xdr:sp macro="" textlink="">
      <xdr:nvSpPr>
        <xdr:cNvPr id="756" name="n_4mainValue【庁舎】&#10;一人当たり面積">
          <a:extLst>
            <a:ext uri="{FF2B5EF4-FFF2-40B4-BE49-F238E27FC236}">
              <a16:creationId xmlns:a16="http://schemas.microsoft.com/office/drawing/2014/main" id="{00000000-0008-0000-0200-0000F4020000}"/>
            </a:ext>
          </a:extLst>
        </xdr:cNvPr>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有形固定資産減価償却率は、ほとんどの施設において類似団体平均を上回っており、特に庁舎と消防施設はそれぞれ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年に建設されてから築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年を超える施設であり、施設設備の老朽化が進んでいる。今後予定している庁舎の更新を見据え、基金積立により財源を確保しつつ、適正管理に努めたい。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また、消防施設の多くは昭和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年代に建設されているため数値が高止まりとなっているが、今後も計画的に施設の整備拡充に努める。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一方、体育館・プールについては、有形固定資産減価償却率は類似団体内平均と比較し低くなっている。平成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年に建設した、町の他の施設と比べて比較的新しい体育館があるためで、維持管理に係る経費の増加に注意しながら、適切な管理に取り組んでいく。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前年に比べ市町村税の増加（</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百万円増）があったが、前年比は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ポイントの減少となり、全国平均・宮城県平均を下回る結果となった。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人口減少や高齢化等により、経常的な一般財源が減少が見込まれるため、 積極的な企業誘致等による新たな自主財源の確保や移住定住の促進による人口の増加など歳入の確保に努めるとともに、業務委託や会計年度任用職員などの導入を通じて歳出の見直しも行い、財政基盤を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ポイント上回り、前年度比については</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ポイント減少した。前年度比で支出額が物件費は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百万円減少したが、人件費は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百万円増加、公債費は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百万円増加した。主な要因としては地方税の増加及び地方交付税、臨時財政対策債などの経常経費にかかる歳入の増加が考えられる。</a:t>
          </a:r>
        </a:p>
        <a:p>
          <a:r>
            <a:rPr kumimoji="1" lang="ja-JP" altLang="en-US" sz="1300">
              <a:latin typeface="ＭＳ Ｐゴシック" panose="020B0600070205080204" pitchFamily="50" charset="-128"/>
              <a:ea typeface="ＭＳ Ｐゴシック" panose="020B0600070205080204" pitchFamily="50" charset="-128"/>
            </a:rPr>
            <a:t>　 一次的な歳入の増加であるため引き続き、企業誘致や移住定住の促進等を図り、自主財源の確保に努めるとともに、事務事業の見直し等により経常経費の削減に努める。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62</xdr:row>
      <xdr:rowOff>23767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53766"/>
          <a:ext cx="838200" cy="29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23767</xdr:rowOff>
    </xdr:from>
    <xdr:to>
      <xdr:col>19</xdr:col>
      <xdr:colOff>133350</xdr:colOff>
      <xdr:row>62</xdr:row>
      <xdr:rowOff>85816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536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120287</xdr:rowOff>
    </xdr:from>
    <xdr:to>
      <xdr:col>19</xdr:col>
      <xdr:colOff>184150</xdr:colOff>
      <xdr:row>62</xdr:row>
      <xdr:rowOff>50437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60614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78922</xdr:rowOff>
    </xdr:from>
    <xdr:to>
      <xdr:col>15</xdr:col>
      <xdr:colOff>82550</xdr:colOff>
      <xdr:row>62</xdr:row>
      <xdr:rowOff>85816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0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154759</xdr:rowOff>
    </xdr:from>
    <xdr:to>
      <xdr:col>15</xdr:col>
      <xdr:colOff>133350</xdr:colOff>
      <xdr:row>62</xdr:row>
      <xdr:rowOff>84909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95086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78922</xdr:rowOff>
    </xdr:from>
    <xdr:to>
      <xdr:col>11</xdr:col>
      <xdr:colOff>31750</xdr:colOff>
      <xdr:row>62</xdr:row>
      <xdr:rowOff>85816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0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59344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35016</xdr:rowOff>
    </xdr:from>
    <xdr:to>
      <xdr:col>15</xdr:col>
      <xdr:colOff>133350</xdr:colOff>
      <xdr:row>62</xdr:row>
      <xdr:rowOff>136616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121393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114499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35016</xdr:rowOff>
    </xdr:from>
    <xdr:to>
      <xdr:col>7</xdr:col>
      <xdr:colOff>31750</xdr:colOff>
      <xdr:row>62</xdr:row>
      <xdr:rowOff>136616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121393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3,520</a:t>
          </a:r>
          <a:r>
            <a:rPr kumimoji="1" lang="ja-JP" altLang="en-US" sz="1300">
              <a:latin typeface="ＭＳ Ｐゴシック" panose="020B0600070205080204" pitchFamily="50" charset="-128"/>
              <a:ea typeface="ＭＳ Ｐゴシック" panose="020B0600070205080204" pitchFamily="50" charset="-128"/>
            </a:rPr>
            <a:t>円の増加となった。人件費（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百万円増）と公債費（</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百万円）の増加が主な要因と考えられる。物件費については前年比約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少となってはいるが人件費等の増加率が大きい結果であった。本町では、給与水準が低いことから類似団体と比較して下回っている状況なので、公共施設の適正な維持管理等に努め、引き続き物件費の減少を図りたい。　</a:t>
          </a:r>
        </a:p>
        <a:p>
          <a:r>
            <a:rPr kumimoji="1" lang="ja-JP" altLang="en-US" sz="1300">
              <a:latin typeface="ＭＳ Ｐゴシック" panose="020B0600070205080204" pitchFamily="50" charset="-128"/>
              <a:ea typeface="ＭＳ Ｐゴシック" panose="020B0600070205080204" pitchFamily="50" charset="-128"/>
            </a:rPr>
            <a:t>　 指定管理者制度の導入検討や、新たな定員適正化計画策定等によって適正な定員管理に基づく人件費の抑制に努める。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99969</xdr:rowOff>
    </xdr:from>
    <xdr:to>
      <xdr:col>23</xdr:col>
      <xdr:colOff>133350</xdr:colOff>
      <xdr:row>81</xdr:row>
      <xdr:rowOff>104014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7419"/>
          <a:ext cx="8382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99089</xdr:rowOff>
    </xdr:from>
    <xdr:to>
      <xdr:col>19</xdr:col>
      <xdr:colOff>133350</xdr:colOff>
      <xdr:row>81</xdr:row>
      <xdr:rowOff>99969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6539"/>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108600</xdr:rowOff>
    </xdr:from>
    <xdr:to>
      <xdr:col>19</xdr:col>
      <xdr:colOff>184150</xdr:colOff>
      <xdr:row>82</xdr:row>
      <xdr:rowOff>38750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23527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99089</xdr:rowOff>
    </xdr:from>
    <xdr:to>
      <xdr:col>15</xdr:col>
      <xdr:colOff>82550</xdr:colOff>
      <xdr:row>81</xdr:row>
      <xdr:rowOff>100800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86539"/>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88911</xdr:rowOff>
    </xdr:from>
    <xdr:to>
      <xdr:col>15</xdr:col>
      <xdr:colOff>133350</xdr:colOff>
      <xdr:row>82</xdr:row>
      <xdr:rowOff>19061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65038</xdr:rowOff>
    </xdr:from>
    <xdr:to>
      <xdr:col>11</xdr:col>
      <xdr:colOff>31750</xdr:colOff>
      <xdr:row>81</xdr:row>
      <xdr:rowOff>100800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2488"/>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80364</xdr:rowOff>
    </xdr:from>
    <xdr:to>
      <xdr:col>11</xdr:col>
      <xdr:colOff>82550</xdr:colOff>
      <xdr:row>82</xdr:row>
      <xdr:rowOff>10514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6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166741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5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80742</xdr:rowOff>
    </xdr:from>
    <xdr:to>
      <xdr:col>7</xdr:col>
      <xdr:colOff>31750</xdr:colOff>
      <xdr:row>82</xdr:row>
      <xdr:rowOff>10892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167119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53214</xdr:rowOff>
    </xdr:from>
    <xdr:to>
      <xdr:col>23</xdr:col>
      <xdr:colOff>184150</xdr:colOff>
      <xdr:row>81</xdr:row>
      <xdr:rowOff>154814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145941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49169</xdr:rowOff>
    </xdr:from>
    <xdr:to>
      <xdr:col>19</xdr:col>
      <xdr:colOff>184150</xdr:colOff>
      <xdr:row>81</xdr:row>
      <xdr:rowOff>150769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160946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48289</xdr:rowOff>
    </xdr:from>
    <xdr:to>
      <xdr:col>15</xdr:col>
      <xdr:colOff>133350</xdr:colOff>
      <xdr:row>81</xdr:row>
      <xdr:rowOff>149889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160066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50000</xdr:rowOff>
    </xdr:from>
    <xdr:to>
      <xdr:col>11</xdr:col>
      <xdr:colOff>82550</xdr:colOff>
      <xdr:row>81</xdr:row>
      <xdr:rowOff>151600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161777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14238</xdr:rowOff>
    </xdr:from>
    <xdr:to>
      <xdr:col>7</xdr:col>
      <xdr:colOff>31750</xdr:colOff>
      <xdr:row>81</xdr:row>
      <xdr:rowOff>115838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令和元年度までは、ラスパイレス指数が増加傾向ではあった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が、前年に引き続き減少のまま横ばいとなった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。類似団体や県平均と比べても低い水準となっている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引き続き給与水準の適正な維持に努める。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157238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5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5903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245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職員数は定数削減に努めてきたが退職者数又は予定者を想定して採用を行った事や、本町の人口減少が続いた結果、前年比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イントの増加となった。類似団体と比べると、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引き続き、民間委託を活用するなど、適正な定数となるよう管理に努める。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144671</xdr:rowOff>
    </xdr:from>
    <xdr:to>
      <xdr:col>81</xdr:col>
      <xdr:colOff>44450</xdr:colOff>
      <xdr:row>60</xdr:row>
      <xdr:rowOff>155702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31671"/>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121231</xdr:rowOff>
    </xdr:from>
    <xdr:to>
      <xdr:col>77</xdr:col>
      <xdr:colOff>44450</xdr:colOff>
      <xdr:row>60</xdr:row>
      <xdr:rowOff>144671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08231"/>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27904</xdr:rowOff>
    </xdr:from>
    <xdr:to>
      <xdr:col>77</xdr:col>
      <xdr:colOff>95250</xdr:colOff>
      <xdr:row>61</xdr:row>
      <xdr:rowOff>129504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114281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121231</xdr:rowOff>
    </xdr:from>
    <xdr:to>
      <xdr:col>72</xdr:col>
      <xdr:colOff>203200</xdr:colOff>
      <xdr:row>60</xdr:row>
      <xdr:rowOff>158460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08231"/>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29972</xdr:rowOff>
    </xdr:from>
    <xdr:to>
      <xdr:col>73</xdr:col>
      <xdr:colOff>44450</xdr:colOff>
      <xdr:row>61</xdr:row>
      <xdr:rowOff>131572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116349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158460</xdr:rowOff>
    </xdr:from>
    <xdr:to>
      <xdr:col>68</xdr:col>
      <xdr:colOff>152400</xdr:colOff>
      <xdr:row>60</xdr:row>
      <xdr:rowOff>163975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4546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27904</xdr:rowOff>
    </xdr:from>
    <xdr:to>
      <xdr:col>68</xdr:col>
      <xdr:colOff>203200</xdr:colOff>
      <xdr:row>61</xdr:row>
      <xdr:rowOff>129504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114281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32040</xdr:rowOff>
    </xdr:from>
    <xdr:to>
      <xdr:col>64</xdr:col>
      <xdr:colOff>152400</xdr:colOff>
      <xdr:row>61</xdr:row>
      <xdr:rowOff>133640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118417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93871</xdr:rowOff>
    </xdr:from>
    <xdr:to>
      <xdr:col>77</xdr:col>
      <xdr:colOff>95250</xdr:colOff>
      <xdr:row>61</xdr:row>
      <xdr:rowOff>24021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34198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4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70431</xdr:rowOff>
    </xdr:from>
    <xdr:to>
      <xdr:col>73</xdr:col>
      <xdr:colOff>44450</xdr:colOff>
      <xdr:row>61</xdr:row>
      <xdr:rowOff>581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2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107660</xdr:rowOff>
    </xdr:from>
    <xdr:to>
      <xdr:col>68</xdr:col>
      <xdr:colOff>203200</xdr:colOff>
      <xdr:row>61</xdr:row>
      <xdr:rowOff>37810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47987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113175</xdr:rowOff>
    </xdr:from>
    <xdr:to>
      <xdr:col>64</xdr:col>
      <xdr:colOff>152400</xdr:colOff>
      <xdr:row>61</xdr:row>
      <xdr:rowOff>43325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53502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6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普通交付税等が増加したことにより、単年度実質公債比率が減少し、過去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ヵ年平均と比べても減少するものであった。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交付税等は流動的な一面もある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ことや、類似団体等より高い推移であることを考慮し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、地方債の新規発行抑制など財政健全化に努める必要がある。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158242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28465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6096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88138</xdr:rowOff>
    </xdr:from>
    <xdr:to>
      <xdr:col>73</xdr:col>
      <xdr:colOff>44450</xdr:colOff>
      <xdr:row>42</xdr:row>
      <xdr:rowOff>18288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28465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15748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の影響により、災害復旧事業債を発行したため、地方債残高が増加したものの、公共施設整備基金残高の増加をはじめ、災害復旧にかかる基準財政需要額の参入見込み額が増加したことなどにより充当可能財源が増加し、充当可能財源等が将来負担額を上回った結果により前年に続き減少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129946</xdr:rowOff>
    </xdr:from>
    <xdr:to>
      <xdr:col>72</xdr:col>
      <xdr:colOff>203200</xdr:colOff>
      <xdr:row>15</xdr:row>
      <xdr:rowOff>32817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30246"/>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129946</xdr:rowOff>
    </xdr:from>
    <xdr:to>
      <xdr:col>68</xdr:col>
      <xdr:colOff>152400</xdr:colOff>
      <xdr:row>14</xdr:row>
      <xdr:rowOff>157937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30246"/>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32817</xdr:rowOff>
    </xdr:from>
    <xdr:to>
      <xdr:col>77</xdr:col>
      <xdr:colOff>95250</xdr:colOff>
      <xdr:row>14</xdr:row>
      <xdr:rowOff>134417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144594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28956</xdr:rowOff>
    </xdr:from>
    <xdr:to>
      <xdr:col>73</xdr:col>
      <xdr:colOff>44450</xdr:colOff>
      <xdr:row>14</xdr:row>
      <xdr:rowOff>130556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2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140733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73355</xdr:rowOff>
    </xdr:from>
    <xdr:to>
      <xdr:col>68</xdr:col>
      <xdr:colOff>203200</xdr:colOff>
      <xdr:row>15</xdr:row>
      <xdr:rowOff>3505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54407</xdr:rowOff>
    </xdr:from>
    <xdr:to>
      <xdr:col>64</xdr:col>
      <xdr:colOff>152400</xdr:colOff>
      <xdr:row>15</xdr:row>
      <xdr:rowOff>156007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140784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153467</xdr:rowOff>
    </xdr:from>
    <xdr:to>
      <xdr:col>73</xdr:col>
      <xdr:colOff>44450</xdr:colOff>
      <xdr:row>15</xdr:row>
      <xdr:rowOff>83617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68394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79146</xdr:rowOff>
    </xdr:from>
    <xdr:to>
      <xdr:col>68</xdr:col>
      <xdr:colOff>203200</xdr:colOff>
      <xdr:row>15</xdr:row>
      <xdr:rowOff>9296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165523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5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107137</xdr:rowOff>
    </xdr:from>
    <xdr:to>
      <xdr:col>64</xdr:col>
      <xdr:colOff>152400</xdr:colOff>
      <xdr:row>15</xdr:row>
      <xdr:rowOff>37287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47464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7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前年と比べると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ポイント下回っている。比率として見ると減少傾向にあるが、人件費は前年より約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百万円の増加となっている。主な要因としては、選挙対応等によるものと考えられる。</a:t>
          </a:r>
        </a:p>
        <a:p>
          <a:r>
            <a:rPr kumimoji="1" lang="ja-JP" altLang="en-US" sz="1300">
              <a:latin typeface="ＭＳ Ｐゴシック" panose="020B0600070205080204" pitchFamily="50" charset="-128"/>
              <a:ea typeface="ＭＳ Ｐゴシック" panose="020B0600070205080204" pitchFamily="50" charset="-128"/>
            </a:rPr>
            <a:t>　引き続き適切な人件費の管理に努める必要がある。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251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138447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物件費において前年度と比較すると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ポイントの減少となったが、類似団体と比較すると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ポイント上回っている。比率で見た場合、前年までは増加傾向又は横這いの傾向にあったが、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年度においては物件費の減少が見込まれた。引き続き事務事業の見直し等により経費縮減に努める必要がある。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792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3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3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97282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93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扶助費における経常経費率は前年度比で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減少の要因としては、医療費助成の減少や児童手当の減少したためと考えられる。</a:t>
          </a:r>
        </a:p>
        <a:p>
          <a:r>
            <a:rPr kumimoji="1" lang="ja-JP" altLang="en-US" sz="1300">
              <a:latin typeface="ＭＳ Ｐゴシック" panose="020B0600070205080204" pitchFamily="50" charset="-128"/>
              <a:ea typeface="ＭＳ Ｐゴシック" panose="020B0600070205080204" pitchFamily="50" charset="-128"/>
            </a:rPr>
            <a:t>　今後も、高齢化による医療給付費等の増加や障害者自立支援給付費の増加が見込まれるので、給付の適正化や保健指導の充実など行い、上昇傾向に歯止めをかけれるよう努める。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57</xdr:row>
      <xdr:rowOff>1270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58</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7739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59</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10116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ポイント上回ったが、前年度比は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ポイント減少する結果であった。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特別会計への繰出金が増加傾向にあり、基金の積立金において前年度に比べて少なくなったものが主な要因と考えられる。</a:t>
          </a:r>
        </a:p>
        <a:p>
          <a:r>
            <a:rPr kumimoji="1" lang="ja-JP" altLang="en-US" sz="1300">
              <a:latin typeface="ＭＳ Ｐゴシック" panose="020B0600070205080204" pitchFamily="50" charset="-128"/>
              <a:ea typeface="ＭＳ Ｐゴシック" panose="020B0600070205080204" pitchFamily="50" charset="-128"/>
            </a:rPr>
            <a:t>　引き続き、給付費等の抑制に努める。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406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8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補助費等において前年度比較</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ポイント増加となった。要因としては、保育事業負担金（約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百万円の減）や、一部事務組合に対する負担金（</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百万円）の減などが主な要因である。</a:t>
          </a:r>
        </a:p>
        <a:p>
          <a:r>
            <a:rPr kumimoji="1" lang="ja-JP" altLang="en-US" sz="1300">
              <a:latin typeface="ＭＳ Ｐゴシック" panose="020B0600070205080204" pitchFamily="50" charset="-128"/>
              <a:ea typeface="ＭＳ Ｐゴシック" panose="020B0600070205080204" pitchFamily="50" charset="-128"/>
            </a:rPr>
            <a:t>　引き続き、補助対象団体の実施事業の精査や適正交付に努める。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85852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公債費は類似団体の平均と比較すると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ポイント下回る結果となった。前年度と比べると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ポイントの減少でほぼ横ばいの結果となった。</a:t>
          </a:r>
        </a:p>
        <a:p>
          <a:r>
            <a:rPr kumimoji="1" lang="ja-JP" altLang="en-US" sz="1300">
              <a:latin typeface="ＭＳ Ｐゴシック" panose="020B0600070205080204" pitchFamily="50" charset="-128"/>
              <a:ea typeface="ＭＳ Ｐゴシック" panose="020B0600070205080204" pitchFamily="50" charset="-128"/>
            </a:rPr>
            <a:t>　今後は、令和元年度に発生した災害復旧による借入に対する償還が始まるため公債費の増加が考えられる。引き続き、新規発行抑制など健全化に努める必要がある。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140715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ポイント上回っており、前年と比較すると</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ポイント減少した。要因としては、公債費はほぼ横ばいであったこと、人件費は増加したものの扶助費当が減少した分公債費以外の比率が下がったことが考えられる。</a:t>
          </a:r>
        </a:p>
        <a:p>
          <a:r>
            <a:rPr kumimoji="1" lang="ja-JP" altLang="en-US" sz="1300">
              <a:latin typeface="ＭＳ Ｐゴシック" panose="020B0600070205080204" pitchFamily="50" charset="-128"/>
              <a:ea typeface="ＭＳ Ｐゴシック" panose="020B0600070205080204" pitchFamily="50" charset="-128"/>
            </a:rPr>
            <a:t>　引き続き行財政改革を推進し、健全化に努める。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78</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27808"/>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78</xdr:row>
      <xdr:rowOff>84545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0212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78</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249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51888</xdr:rowOff>
    </xdr:from>
    <xdr:to>
      <xdr:col>69</xdr:col>
      <xdr:colOff>92075</xdr:colOff>
      <xdr:row>78</xdr:row>
      <xdr:rowOff>55155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24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78576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18885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149679</xdr:rowOff>
    </xdr:from>
    <xdr:to>
      <xdr:col>78</xdr:col>
      <xdr:colOff>120650</xdr:colOff>
      <xdr:row>78</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33745</xdr:rowOff>
    </xdr:from>
    <xdr:to>
      <xdr:col>74</xdr:col>
      <xdr:colOff>31750</xdr:colOff>
      <xdr:row>78</xdr:row>
      <xdr:rowOff>135345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120122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xdr:rowOff>
    </xdr:from>
    <xdr:to>
      <xdr:col>69</xdr:col>
      <xdr:colOff>142875</xdr:colOff>
      <xdr:row>78</xdr:row>
      <xdr:rowOff>102688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87465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148939</xdr:rowOff>
    </xdr:from>
    <xdr:to>
      <xdr:col>29</xdr:col>
      <xdr:colOff>127000</xdr:colOff>
      <xdr:row>19</xdr:row>
      <xdr:rowOff>5269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2664"/>
          <a:ext cx="647700" cy="2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79015</xdr:rowOff>
    </xdr:from>
    <xdr:to>
      <xdr:col>26</xdr:col>
      <xdr:colOff>50800</xdr:colOff>
      <xdr:row>19</xdr:row>
      <xdr:rowOff>5269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12740"/>
          <a:ext cx="698500" cy="9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13512</xdr:rowOff>
    </xdr:from>
    <xdr:to>
      <xdr:col>26</xdr:col>
      <xdr:colOff>101600</xdr:colOff>
      <xdr:row>17</xdr:row>
      <xdr:rowOff>115112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5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125289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79015</xdr:rowOff>
    </xdr:from>
    <xdr:to>
      <xdr:col>22</xdr:col>
      <xdr:colOff>114300</xdr:colOff>
      <xdr:row>18</xdr:row>
      <xdr:rowOff>157974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2740"/>
          <a:ext cx="698500" cy="78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6782</xdr:rowOff>
    </xdr:from>
    <xdr:to>
      <xdr:col>22</xdr:col>
      <xdr:colOff>165100</xdr:colOff>
      <xdr:row>17</xdr:row>
      <xdr:rowOff>108382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118559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157974</xdr:rowOff>
    </xdr:from>
    <xdr:to>
      <xdr:col>18</xdr:col>
      <xdr:colOff>177800</xdr:colOff>
      <xdr:row>18</xdr:row>
      <xdr:rowOff>168297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1699"/>
          <a:ext cx="698500" cy="1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41584</xdr:rowOff>
    </xdr:from>
    <xdr:to>
      <xdr:col>19</xdr:col>
      <xdr:colOff>38100</xdr:colOff>
      <xdr:row>17</xdr:row>
      <xdr:rowOff>143184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57915</xdr:rowOff>
    </xdr:from>
    <xdr:to>
      <xdr:col>15</xdr:col>
      <xdr:colOff>101600</xdr:colOff>
      <xdr:row>17</xdr:row>
      <xdr:rowOff>159515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169692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98140</xdr:rowOff>
    </xdr:from>
    <xdr:to>
      <xdr:col>29</xdr:col>
      <xdr:colOff>177800</xdr:colOff>
      <xdr:row>19</xdr:row>
      <xdr:rowOff>28290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70216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125919</xdr:rowOff>
    </xdr:from>
    <xdr:to>
      <xdr:col>26</xdr:col>
      <xdr:colOff>101600</xdr:colOff>
      <xdr:row>19</xdr:row>
      <xdr:rowOff>56069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40846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28215</xdr:rowOff>
    </xdr:from>
    <xdr:to>
      <xdr:col>22</xdr:col>
      <xdr:colOff>165100</xdr:colOff>
      <xdr:row>18</xdr:row>
      <xdr:rowOff>129815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114592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107174</xdr:rowOff>
    </xdr:from>
    <xdr:to>
      <xdr:col>19</xdr:col>
      <xdr:colOff>38100</xdr:colOff>
      <xdr:row>19</xdr:row>
      <xdr:rowOff>37324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22101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117497</xdr:rowOff>
    </xdr:from>
    <xdr:to>
      <xdr:col>15</xdr:col>
      <xdr:colOff>101600</xdr:colOff>
      <xdr:row>19</xdr:row>
      <xdr:rowOff>47647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32424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3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131865</xdr:rowOff>
    </xdr:from>
    <xdr:to>
      <xdr:col>29</xdr:col>
      <xdr:colOff>127000</xdr:colOff>
      <xdr:row>35</xdr:row>
      <xdr:rowOff>161254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42215"/>
          <a:ext cx="647700" cy="29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161254</xdr:rowOff>
    </xdr:from>
    <xdr:to>
      <xdr:col>26</xdr:col>
      <xdr:colOff>50800</xdr:colOff>
      <xdr:row>35</xdr:row>
      <xdr:rowOff>162707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71604"/>
          <a:ext cx="698500" cy="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74006</xdr:rowOff>
    </xdr:from>
    <xdr:to>
      <xdr:col>26</xdr:col>
      <xdr:colOff>101600</xdr:colOff>
      <xdr:row>35</xdr:row>
      <xdr:rowOff>175606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84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185783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5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139418</xdr:rowOff>
    </xdr:from>
    <xdr:to>
      <xdr:col>22</xdr:col>
      <xdr:colOff>114300</xdr:colOff>
      <xdr:row>35</xdr:row>
      <xdr:rowOff>162707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49768"/>
          <a:ext cx="698500" cy="2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75295</xdr:rowOff>
    </xdr:from>
    <xdr:to>
      <xdr:col>22</xdr:col>
      <xdr:colOff>165100</xdr:colOff>
      <xdr:row>35</xdr:row>
      <xdr:rowOff>176895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85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187072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139418</xdr:rowOff>
    </xdr:from>
    <xdr:to>
      <xdr:col>18</xdr:col>
      <xdr:colOff>177800</xdr:colOff>
      <xdr:row>35</xdr:row>
      <xdr:rowOff>142581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49768"/>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82647</xdr:rowOff>
    </xdr:from>
    <xdr:to>
      <xdr:col>19</xdr:col>
      <xdr:colOff>38100</xdr:colOff>
      <xdr:row>35</xdr:row>
      <xdr:rowOff>184247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92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194424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6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82281</xdr:rowOff>
    </xdr:from>
    <xdr:to>
      <xdr:col>15</xdr:col>
      <xdr:colOff>101600</xdr:colOff>
      <xdr:row>35</xdr:row>
      <xdr:rowOff>183881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92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194058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6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81065</xdr:rowOff>
    </xdr:from>
    <xdr:to>
      <xdr:col>29</xdr:col>
      <xdr:colOff>177800</xdr:colOff>
      <xdr:row>35</xdr:row>
      <xdr:rowOff>182665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9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53142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6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110454</xdr:rowOff>
    </xdr:from>
    <xdr:to>
      <xdr:col>26</xdr:col>
      <xdr:colOff>101600</xdr:colOff>
      <xdr:row>35</xdr:row>
      <xdr:rowOff>212054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196831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0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111907</xdr:rowOff>
    </xdr:from>
    <xdr:to>
      <xdr:col>22</xdr:col>
      <xdr:colOff>165100</xdr:colOff>
      <xdr:row>35</xdr:row>
      <xdr:rowOff>213507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198284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88618</xdr:rowOff>
    </xdr:from>
    <xdr:to>
      <xdr:col>19</xdr:col>
      <xdr:colOff>38100</xdr:colOff>
      <xdr:row>35</xdr:row>
      <xdr:rowOff>190218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9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174995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8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91781</xdr:rowOff>
    </xdr:from>
    <xdr:to>
      <xdr:col>15</xdr:col>
      <xdr:colOff>101600</xdr:colOff>
      <xdr:row>35</xdr:row>
      <xdr:rowOff>193381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0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178158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8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125133</xdr:rowOff>
    </xdr:from>
    <xdr:to>
      <xdr:col>24</xdr:col>
      <xdr:colOff>63500</xdr:colOff>
      <xdr:row>38</xdr:row>
      <xdr:rowOff>143458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40233"/>
          <a:ext cx="8382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53363</xdr:rowOff>
    </xdr:from>
    <xdr:to>
      <xdr:col>19</xdr:col>
      <xdr:colOff>177800</xdr:colOff>
      <xdr:row>38</xdr:row>
      <xdr:rowOff>143458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68463"/>
          <a:ext cx="889000" cy="9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127543</xdr:rowOff>
    </xdr:from>
    <xdr:to>
      <xdr:col>20</xdr:col>
      <xdr:colOff>38100</xdr:colOff>
      <xdr:row>37</xdr:row>
      <xdr:rowOff>57693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74220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53363</xdr:rowOff>
    </xdr:from>
    <xdr:to>
      <xdr:col>15</xdr:col>
      <xdr:colOff>50800</xdr:colOff>
      <xdr:row>38</xdr:row>
      <xdr:rowOff>117763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8463"/>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74178</xdr:rowOff>
    </xdr:from>
    <xdr:to>
      <xdr:col>15</xdr:col>
      <xdr:colOff>101600</xdr:colOff>
      <xdr:row>38</xdr:row>
      <xdr:rowOff>4328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20855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1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116941</xdr:rowOff>
    </xdr:from>
    <xdr:to>
      <xdr:col>10</xdr:col>
      <xdr:colOff>114300</xdr:colOff>
      <xdr:row>38</xdr:row>
      <xdr:rowOff>117763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32041"/>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106420</xdr:rowOff>
    </xdr:from>
    <xdr:to>
      <xdr:col>10</xdr:col>
      <xdr:colOff>165100</xdr:colOff>
      <xdr:row>38</xdr:row>
      <xdr:rowOff>36570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5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53097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101327</xdr:rowOff>
    </xdr:from>
    <xdr:to>
      <xdr:col>6</xdr:col>
      <xdr:colOff>38100</xdr:colOff>
      <xdr:row>38</xdr:row>
      <xdr:rowOff>31477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48004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2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74333</xdr:rowOff>
    </xdr:from>
    <xdr:to>
      <xdr:col>24</xdr:col>
      <xdr:colOff>114300</xdr:colOff>
      <xdr:row>39</xdr:row>
      <xdr:rowOff>4483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160710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0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92658</xdr:rowOff>
    </xdr:from>
    <xdr:to>
      <xdr:col>20</xdr:col>
      <xdr:colOff>38100</xdr:colOff>
      <xdr:row>39</xdr:row>
      <xdr:rowOff>22808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6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13935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7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2563</xdr:rowOff>
    </xdr:from>
    <xdr:to>
      <xdr:col>15</xdr:col>
      <xdr:colOff>101600</xdr:colOff>
      <xdr:row>38</xdr:row>
      <xdr:rowOff>104163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95290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66963</xdr:rowOff>
    </xdr:from>
    <xdr:to>
      <xdr:col>10</xdr:col>
      <xdr:colOff>165100</xdr:colOff>
      <xdr:row>38</xdr:row>
      <xdr:rowOff>168563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159690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7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66141</xdr:rowOff>
    </xdr:from>
    <xdr:to>
      <xdr:col>6</xdr:col>
      <xdr:colOff>38100</xdr:colOff>
      <xdr:row>38</xdr:row>
      <xdr:rowOff>167741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158868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76905</xdr:rowOff>
    </xdr:from>
    <xdr:to>
      <xdr:col>24</xdr:col>
      <xdr:colOff>63500</xdr:colOff>
      <xdr:row>58</xdr:row>
      <xdr:rowOff>79247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21005"/>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76905</xdr:rowOff>
    </xdr:from>
    <xdr:to>
      <xdr:col>19</xdr:col>
      <xdr:colOff>177800</xdr:colOff>
      <xdr:row>58</xdr:row>
      <xdr:rowOff>82513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21005"/>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223</xdr:rowOff>
    </xdr:from>
    <xdr:to>
      <xdr:col>20</xdr:col>
      <xdr:colOff>38100</xdr:colOff>
      <xdr:row>58</xdr:row>
      <xdr:rowOff>101823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118350</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1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82513</xdr:rowOff>
    </xdr:from>
    <xdr:to>
      <xdr:col>15</xdr:col>
      <xdr:colOff>50800</xdr:colOff>
      <xdr:row>58</xdr:row>
      <xdr:rowOff>104097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26613"/>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3843</xdr:rowOff>
    </xdr:from>
    <xdr:to>
      <xdr:col>15</xdr:col>
      <xdr:colOff>101600</xdr:colOff>
      <xdr:row>58</xdr:row>
      <xdr:rowOff>105443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121970</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2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104097</xdr:rowOff>
    </xdr:from>
    <xdr:to>
      <xdr:col>10</xdr:col>
      <xdr:colOff>114300</xdr:colOff>
      <xdr:row>58</xdr:row>
      <xdr:rowOff>113898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4819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10663</xdr:rowOff>
    </xdr:from>
    <xdr:to>
      <xdr:col>10</xdr:col>
      <xdr:colOff>165100</xdr:colOff>
      <xdr:row>58</xdr:row>
      <xdr:rowOff>112263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128790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2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9537</xdr:rowOff>
    </xdr:from>
    <xdr:to>
      <xdr:col>6</xdr:col>
      <xdr:colOff>38100</xdr:colOff>
      <xdr:row>58</xdr:row>
      <xdr:rowOff>111137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127664</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2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28447</xdr:rowOff>
    </xdr:from>
    <xdr:to>
      <xdr:col>24</xdr:col>
      <xdr:colOff>114300</xdr:colOff>
      <xdr:row>58</xdr:row>
      <xdr:rowOff>130047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26105</xdr:rowOff>
    </xdr:from>
    <xdr:to>
      <xdr:col>20</xdr:col>
      <xdr:colOff>38100</xdr:colOff>
      <xdr:row>58</xdr:row>
      <xdr:rowOff>127705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118832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6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31713</xdr:rowOff>
    </xdr:from>
    <xdr:to>
      <xdr:col>15</xdr:col>
      <xdr:colOff>101600</xdr:colOff>
      <xdr:row>58</xdr:row>
      <xdr:rowOff>133313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124440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53297</xdr:rowOff>
    </xdr:from>
    <xdr:to>
      <xdr:col>10</xdr:col>
      <xdr:colOff>165100</xdr:colOff>
      <xdr:row>58</xdr:row>
      <xdr:rowOff>154897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146024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63098</xdr:rowOff>
    </xdr:from>
    <xdr:to>
      <xdr:col>6</xdr:col>
      <xdr:colOff>38100</xdr:colOff>
      <xdr:row>58</xdr:row>
      <xdr:rowOff>164698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155825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9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39624</xdr:rowOff>
    </xdr:from>
    <xdr:to>
      <xdr:col>24</xdr:col>
      <xdr:colOff>63500</xdr:colOff>
      <xdr:row>78</xdr:row>
      <xdr:rowOff>75679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2724"/>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75679</xdr:rowOff>
    </xdr:from>
    <xdr:to>
      <xdr:col>19</xdr:col>
      <xdr:colOff>177800</xdr:colOff>
      <xdr:row>78</xdr:row>
      <xdr:rowOff>133159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48779"/>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34582</xdr:rowOff>
    </xdr:from>
    <xdr:to>
      <xdr:col>20</xdr:col>
      <xdr:colOff>38100</xdr:colOff>
      <xdr:row>78</xdr:row>
      <xdr:rowOff>136182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40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127309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5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169698</xdr:rowOff>
    </xdr:from>
    <xdr:to>
      <xdr:col>15</xdr:col>
      <xdr:colOff>50800</xdr:colOff>
      <xdr:row>78</xdr:row>
      <xdr:rowOff>133159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99898"/>
          <a:ext cx="889000" cy="30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52615</xdr:rowOff>
    </xdr:from>
    <xdr:to>
      <xdr:col>15</xdr:col>
      <xdr:colOff>101600</xdr:colOff>
      <xdr:row>78</xdr:row>
      <xdr:rowOff>154215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170742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2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169698</xdr:rowOff>
    </xdr:from>
    <xdr:to>
      <xdr:col>10</xdr:col>
      <xdr:colOff>114300</xdr:colOff>
      <xdr:row>78</xdr:row>
      <xdr:rowOff>102095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99898"/>
          <a:ext cx="889000" cy="2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40729</xdr:rowOff>
    </xdr:from>
    <xdr:to>
      <xdr:col>10</xdr:col>
      <xdr:colOff>165100</xdr:colOff>
      <xdr:row>78</xdr:row>
      <xdr:rowOff>142329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4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133456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5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44971</xdr:rowOff>
    </xdr:from>
    <xdr:to>
      <xdr:col>6</xdr:col>
      <xdr:colOff>38100</xdr:colOff>
      <xdr:row>78</xdr:row>
      <xdr:rowOff>146571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1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163098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160274</xdr:rowOff>
    </xdr:from>
    <xdr:to>
      <xdr:col>24</xdr:col>
      <xdr:colOff>114300</xdr:colOff>
      <xdr:row>78</xdr:row>
      <xdr:rowOff>90424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138701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24879</xdr:rowOff>
    </xdr:from>
    <xdr:to>
      <xdr:col>20</xdr:col>
      <xdr:colOff>38100</xdr:colOff>
      <xdr:row>78</xdr:row>
      <xdr:rowOff>126479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143006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1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82359</xdr:rowOff>
    </xdr:from>
    <xdr:to>
      <xdr:col>15</xdr:col>
      <xdr:colOff>101600</xdr:colOff>
      <xdr:row>79</xdr:row>
      <xdr:rowOff>12509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3636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4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118898</xdr:rowOff>
    </xdr:from>
    <xdr:to>
      <xdr:col>10</xdr:col>
      <xdr:colOff>165100</xdr:colOff>
      <xdr:row>77</xdr:row>
      <xdr:rowOff>49048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65574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9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51295</xdr:rowOff>
    </xdr:from>
    <xdr:to>
      <xdr:col>6</xdr:col>
      <xdr:colOff>38100</xdr:colOff>
      <xdr:row>78</xdr:row>
      <xdr:rowOff>152895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11912</xdr:rowOff>
    </xdr:from>
    <xdr:to>
      <xdr:col>24</xdr:col>
      <xdr:colOff>63500</xdr:colOff>
      <xdr:row>97</xdr:row>
      <xdr:rowOff>14057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2562"/>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171301</xdr:rowOff>
    </xdr:from>
    <xdr:to>
      <xdr:col>19</xdr:col>
      <xdr:colOff>177800</xdr:colOff>
      <xdr:row>97</xdr:row>
      <xdr:rowOff>14057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3050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171301</xdr:rowOff>
    </xdr:from>
    <xdr:to>
      <xdr:col>15</xdr:col>
      <xdr:colOff>50800</xdr:colOff>
      <xdr:row>97</xdr:row>
      <xdr:rowOff>32029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30501"/>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32029</xdr:rowOff>
    </xdr:from>
    <xdr:to>
      <xdr:col>10</xdr:col>
      <xdr:colOff>114300</xdr:colOff>
      <xdr:row>97</xdr:row>
      <xdr:rowOff>44341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2679"/>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132562</xdr:rowOff>
    </xdr:from>
    <xdr:to>
      <xdr:col>24</xdr:col>
      <xdr:colOff>114300</xdr:colOff>
      <xdr:row>97</xdr:row>
      <xdr:rowOff>62712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110989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134707</xdr:rowOff>
    </xdr:from>
    <xdr:to>
      <xdr:col>20</xdr:col>
      <xdr:colOff>38100</xdr:colOff>
      <xdr:row>97</xdr:row>
      <xdr:rowOff>64857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55984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120501</xdr:rowOff>
    </xdr:from>
    <xdr:to>
      <xdr:col>15</xdr:col>
      <xdr:colOff>101600</xdr:colOff>
      <xdr:row>97</xdr:row>
      <xdr:rowOff>50651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5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152679</xdr:rowOff>
    </xdr:from>
    <xdr:to>
      <xdr:col>10</xdr:col>
      <xdr:colOff>165100</xdr:colOff>
      <xdr:row>97</xdr:row>
      <xdr:rowOff>82829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164991</xdr:rowOff>
    </xdr:from>
    <xdr:to>
      <xdr:col>6</xdr:col>
      <xdr:colOff>38100</xdr:colOff>
      <xdr:row>97</xdr:row>
      <xdr:rowOff>95141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86268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71794</xdr:rowOff>
    </xdr:from>
    <xdr:to>
      <xdr:col>55</xdr:col>
      <xdr:colOff>0</xdr:colOff>
      <xdr:row>36</xdr:row>
      <xdr:rowOff>78127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01094"/>
          <a:ext cx="838200" cy="34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71794</xdr:rowOff>
    </xdr:from>
    <xdr:to>
      <xdr:col>50</xdr:col>
      <xdr:colOff>114300</xdr:colOff>
      <xdr:row>37</xdr:row>
      <xdr:rowOff>85583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01094"/>
          <a:ext cx="889000" cy="5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85583</xdr:rowOff>
    </xdr:from>
    <xdr:to>
      <xdr:col>45</xdr:col>
      <xdr:colOff>177800</xdr:colOff>
      <xdr:row>37</xdr:row>
      <xdr:rowOff>88189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923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44450</xdr:rowOff>
    </xdr:from>
    <xdr:to>
      <xdr:col>41</xdr:col>
      <xdr:colOff>50800</xdr:colOff>
      <xdr:row>37</xdr:row>
      <xdr:rowOff>88189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8810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27327</xdr:rowOff>
    </xdr:from>
    <xdr:to>
      <xdr:col>55</xdr:col>
      <xdr:colOff>50800</xdr:colOff>
      <xdr:row>36</xdr:row>
      <xdr:rowOff>128927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20994</xdr:rowOff>
    </xdr:from>
    <xdr:to>
      <xdr:col>50</xdr:col>
      <xdr:colOff>165100</xdr:colOff>
      <xdr:row>34</xdr:row>
      <xdr:rowOff>122594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113721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4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34783</xdr:rowOff>
    </xdr:from>
    <xdr:to>
      <xdr:col>46</xdr:col>
      <xdr:colOff>38100</xdr:colOff>
      <xdr:row>37</xdr:row>
      <xdr:rowOff>136383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127509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37389</xdr:rowOff>
    </xdr:from>
    <xdr:to>
      <xdr:col>41</xdr:col>
      <xdr:colOff>101600</xdr:colOff>
      <xdr:row>37</xdr:row>
      <xdr:rowOff>138989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130115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7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165100</xdr:rowOff>
    </xdr:from>
    <xdr:to>
      <xdr:col>36</xdr:col>
      <xdr:colOff>165100</xdr:colOff>
      <xdr:row>37</xdr:row>
      <xdr:rowOff>95250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86377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106010</xdr:rowOff>
    </xdr:from>
    <xdr:to>
      <xdr:col>55</xdr:col>
      <xdr:colOff>0</xdr:colOff>
      <xdr:row>57</xdr:row>
      <xdr:rowOff>166746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78660"/>
          <a:ext cx="838200" cy="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166746</xdr:rowOff>
    </xdr:from>
    <xdr:to>
      <xdr:col>50</xdr:col>
      <xdr:colOff>114300</xdr:colOff>
      <xdr:row>58</xdr:row>
      <xdr:rowOff>73982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9396"/>
          <a:ext cx="889000" cy="7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97680</xdr:rowOff>
    </xdr:from>
    <xdr:to>
      <xdr:col>50</xdr:col>
      <xdr:colOff>165100</xdr:colOff>
      <xdr:row>58</xdr:row>
      <xdr:rowOff>27830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7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44357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73982</xdr:rowOff>
    </xdr:from>
    <xdr:to>
      <xdr:col>45</xdr:col>
      <xdr:colOff>177800</xdr:colOff>
      <xdr:row>58</xdr:row>
      <xdr:rowOff>91092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8082"/>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60060</xdr:rowOff>
    </xdr:from>
    <xdr:to>
      <xdr:col>46</xdr:col>
      <xdr:colOff>38100</xdr:colOff>
      <xdr:row>57</xdr:row>
      <xdr:rowOff>161660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0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51150</xdr:rowOff>
    </xdr:from>
    <xdr:to>
      <xdr:col>41</xdr:col>
      <xdr:colOff>50800</xdr:colOff>
      <xdr:row>58</xdr:row>
      <xdr:rowOff>91092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95250"/>
          <a:ext cx="889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105190</xdr:rowOff>
    </xdr:from>
    <xdr:to>
      <xdr:col>41</xdr:col>
      <xdr:colOff>101600</xdr:colOff>
      <xdr:row>58</xdr:row>
      <xdr:rowOff>35340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7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51867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115261</xdr:rowOff>
    </xdr:from>
    <xdr:to>
      <xdr:col>36</xdr:col>
      <xdr:colOff>165100</xdr:colOff>
      <xdr:row>58</xdr:row>
      <xdr:rowOff>45411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6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55210</xdr:rowOff>
    </xdr:from>
    <xdr:to>
      <xdr:col>55</xdr:col>
      <xdr:colOff>50800</xdr:colOff>
      <xdr:row>57</xdr:row>
      <xdr:rowOff>156810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78087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7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115946</xdr:rowOff>
    </xdr:from>
    <xdr:to>
      <xdr:col>50</xdr:col>
      <xdr:colOff>165100</xdr:colOff>
      <xdr:row>58</xdr:row>
      <xdr:rowOff>46096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37223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8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23182</xdr:rowOff>
    </xdr:from>
    <xdr:to>
      <xdr:col>46</xdr:col>
      <xdr:colOff>38100</xdr:colOff>
      <xdr:row>58</xdr:row>
      <xdr:rowOff>124782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115909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40292</xdr:rowOff>
    </xdr:from>
    <xdr:to>
      <xdr:col>41</xdr:col>
      <xdr:colOff>101600</xdr:colOff>
      <xdr:row>58</xdr:row>
      <xdr:rowOff>141892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133019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350</xdr:rowOff>
    </xdr:from>
    <xdr:to>
      <xdr:col>36</xdr:col>
      <xdr:colOff>165100</xdr:colOff>
      <xdr:row>58</xdr:row>
      <xdr:rowOff>101950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91187</xdr:rowOff>
    </xdr:from>
    <xdr:to>
      <xdr:col>55</xdr:col>
      <xdr:colOff>0</xdr:colOff>
      <xdr:row>78</xdr:row>
      <xdr:rowOff>129344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64287"/>
          <a:ext cx="8382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113877</xdr:rowOff>
    </xdr:from>
    <xdr:to>
      <xdr:col>50</xdr:col>
      <xdr:colOff>114300</xdr:colOff>
      <xdr:row>78</xdr:row>
      <xdr:rowOff>129344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6977"/>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171075</xdr:rowOff>
    </xdr:from>
    <xdr:to>
      <xdr:col>50</xdr:col>
      <xdr:colOff>165100</xdr:colOff>
      <xdr:row>78</xdr:row>
      <xdr:rowOff>101225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7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117752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113877</xdr:rowOff>
    </xdr:from>
    <xdr:to>
      <xdr:col>45</xdr:col>
      <xdr:colOff>177800</xdr:colOff>
      <xdr:row>78</xdr:row>
      <xdr:rowOff>139049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6977"/>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144235</xdr:rowOff>
    </xdr:from>
    <xdr:to>
      <xdr:col>46</xdr:col>
      <xdr:colOff>38100</xdr:colOff>
      <xdr:row>78</xdr:row>
      <xdr:rowOff>74385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90912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72737</xdr:rowOff>
    </xdr:from>
    <xdr:to>
      <xdr:col>41</xdr:col>
      <xdr:colOff>50800</xdr:colOff>
      <xdr:row>78</xdr:row>
      <xdr:rowOff>139049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5837"/>
          <a:ext cx="889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166987</xdr:rowOff>
    </xdr:from>
    <xdr:to>
      <xdr:col>41</xdr:col>
      <xdr:colOff>101600</xdr:colOff>
      <xdr:row>78</xdr:row>
      <xdr:rowOff>97137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113664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164167</xdr:rowOff>
    </xdr:from>
    <xdr:to>
      <xdr:col>36</xdr:col>
      <xdr:colOff>165100</xdr:colOff>
      <xdr:row>78</xdr:row>
      <xdr:rowOff>94317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110844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40387</xdr:rowOff>
    </xdr:from>
    <xdr:to>
      <xdr:col>55</xdr:col>
      <xdr:colOff>50800</xdr:colOff>
      <xdr:row>78</xdr:row>
      <xdr:rowOff>141987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78544</xdr:rowOff>
    </xdr:from>
    <xdr:to>
      <xdr:col>50</xdr:col>
      <xdr:colOff>165100</xdr:colOff>
      <xdr:row>79</xdr:row>
      <xdr:rowOff>8694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171271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63077</xdr:rowOff>
    </xdr:from>
    <xdr:to>
      <xdr:col>46</xdr:col>
      <xdr:colOff>38100</xdr:colOff>
      <xdr:row>78</xdr:row>
      <xdr:rowOff>164677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155804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88249</xdr:rowOff>
    </xdr:from>
    <xdr:to>
      <xdr:col>41</xdr:col>
      <xdr:colOff>101600</xdr:colOff>
      <xdr:row>79</xdr:row>
      <xdr:rowOff>18399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9526</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55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21937</xdr:rowOff>
    </xdr:from>
    <xdr:to>
      <xdr:col>36</xdr:col>
      <xdr:colOff>165100</xdr:colOff>
      <xdr:row>78</xdr:row>
      <xdr:rowOff>123537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114664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120625</xdr:rowOff>
    </xdr:from>
    <xdr:to>
      <xdr:col>55</xdr:col>
      <xdr:colOff>0</xdr:colOff>
      <xdr:row>96</xdr:row>
      <xdr:rowOff>105772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08375"/>
          <a:ext cx="838200" cy="1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105772</xdr:rowOff>
    </xdr:from>
    <xdr:to>
      <xdr:col>50</xdr:col>
      <xdr:colOff>114300</xdr:colOff>
      <xdr:row>97</xdr:row>
      <xdr:rowOff>78449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4972"/>
          <a:ext cx="889000" cy="1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78449</xdr:rowOff>
    </xdr:from>
    <xdr:to>
      <xdr:col>45</xdr:col>
      <xdr:colOff>177800</xdr:colOff>
      <xdr:row>97</xdr:row>
      <xdr:rowOff>90683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09099"/>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90683</xdr:rowOff>
    </xdr:from>
    <xdr:to>
      <xdr:col>41</xdr:col>
      <xdr:colOff>50800</xdr:colOff>
      <xdr:row>97</xdr:row>
      <xdr:rowOff>118317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21333"/>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69825</xdr:rowOff>
    </xdr:from>
    <xdr:to>
      <xdr:col>55</xdr:col>
      <xdr:colOff>50800</xdr:colOff>
      <xdr:row>95</xdr:row>
      <xdr:rowOff>171425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92702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0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54972</xdr:rowOff>
    </xdr:from>
    <xdr:to>
      <xdr:col>50</xdr:col>
      <xdr:colOff>165100</xdr:colOff>
      <xdr:row>96</xdr:row>
      <xdr:rowOff>156572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27649</xdr:rowOff>
    </xdr:from>
    <xdr:to>
      <xdr:col>46</xdr:col>
      <xdr:colOff>38100</xdr:colOff>
      <xdr:row>97</xdr:row>
      <xdr:rowOff>129249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39883</xdr:rowOff>
    </xdr:from>
    <xdr:to>
      <xdr:col>41</xdr:col>
      <xdr:colOff>101600</xdr:colOff>
      <xdr:row>97</xdr:row>
      <xdr:rowOff>141483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67517</xdr:rowOff>
    </xdr:from>
    <xdr:to>
      <xdr:col>36</xdr:col>
      <xdr:colOff>165100</xdr:colOff>
      <xdr:row>97</xdr:row>
      <xdr:rowOff>169117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117156</xdr:rowOff>
    </xdr:from>
    <xdr:to>
      <xdr:col>85</xdr:col>
      <xdr:colOff>127000</xdr:colOff>
      <xdr:row>35</xdr:row>
      <xdr:rowOff>135462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603556"/>
          <a:ext cx="838200" cy="5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117156</xdr:rowOff>
    </xdr:from>
    <xdr:to>
      <xdr:col>81</xdr:col>
      <xdr:colOff>50800</xdr:colOff>
      <xdr:row>37</xdr:row>
      <xdr:rowOff>10555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603556"/>
          <a:ext cx="889000" cy="75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10555</xdr:rowOff>
    </xdr:from>
    <xdr:to>
      <xdr:col>76</xdr:col>
      <xdr:colOff>114300</xdr:colOff>
      <xdr:row>38</xdr:row>
      <xdr:rowOff>52604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354205"/>
          <a:ext cx="889000" cy="2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52604</xdr:rowOff>
    </xdr:from>
    <xdr:to>
      <xdr:col>71</xdr:col>
      <xdr:colOff>177800</xdr:colOff>
      <xdr:row>38</xdr:row>
      <xdr:rowOff>124585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67704"/>
          <a:ext cx="889000" cy="7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84662</xdr:rowOff>
    </xdr:from>
    <xdr:to>
      <xdr:col>85</xdr:col>
      <xdr:colOff>177800</xdr:colOff>
      <xdr:row>36</xdr:row>
      <xdr:rowOff>14812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0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107539</xdr:rowOff>
    </xdr:from>
    <xdr:ext cx="599010"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93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66356</xdr:rowOff>
    </xdr:from>
    <xdr:to>
      <xdr:col>81</xdr:col>
      <xdr:colOff>101600</xdr:colOff>
      <xdr:row>32</xdr:row>
      <xdr:rowOff>167956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13033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32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131205</xdr:rowOff>
    </xdr:from>
    <xdr:to>
      <xdr:col>76</xdr:col>
      <xdr:colOff>165100</xdr:colOff>
      <xdr:row>37</xdr:row>
      <xdr:rowOff>61355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77882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0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1804</xdr:rowOff>
    </xdr:from>
    <xdr:to>
      <xdr:col>72</xdr:col>
      <xdr:colOff>38100</xdr:colOff>
      <xdr:row>38</xdr:row>
      <xdr:rowOff>103404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119930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73785</xdr:rowOff>
    </xdr:from>
    <xdr:to>
      <xdr:col>67</xdr:col>
      <xdr:colOff>101600</xdr:colOff>
      <xdr:row>39</xdr:row>
      <xdr:rowOff>3935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166512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66525</xdr:rowOff>
    </xdr:from>
    <xdr:to>
      <xdr:col>85</xdr:col>
      <xdr:colOff>127000</xdr:colOff>
      <xdr:row>77</xdr:row>
      <xdr:rowOff>88114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68175"/>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88114</xdr:rowOff>
    </xdr:from>
    <xdr:to>
      <xdr:col>81</xdr:col>
      <xdr:colOff>50800</xdr:colOff>
      <xdr:row>77</xdr:row>
      <xdr:rowOff>90277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89764"/>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74120</xdr:rowOff>
    </xdr:from>
    <xdr:to>
      <xdr:col>76</xdr:col>
      <xdr:colOff>114300</xdr:colOff>
      <xdr:row>77</xdr:row>
      <xdr:rowOff>90277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75770"/>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73369</xdr:rowOff>
    </xdr:from>
    <xdr:to>
      <xdr:col>71</xdr:col>
      <xdr:colOff>177800</xdr:colOff>
      <xdr:row>77</xdr:row>
      <xdr:rowOff>74120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7501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15725</xdr:rowOff>
    </xdr:from>
    <xdr:to>
      <xdr:col>85</xdr:col>
      <xdr:colOff>177800</xdr:colOff>
      <xdr:row>77</xdr:row>
      <xdr:rowOff>117325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165602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37314</xdr:rowOff>
    </xdr:from>
    <xdr:to>
      <xdr:col>81</xdr:col>
      <xdr:colOff>101600</xdr:colOff>
      <xdr:row>77</xdr:row>
      <xdr:rowOff>138914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39477</xdr:rowOff>
    </xdr:from>
    <xdr:to>
      <xdr:col>76</xdr:col>
      <xdr:colOff>165100</xdr:colOff>
      <xdr:row>77</xdr:row>
      <xdr:rowOff>141077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23320</xdr:rowOff>
    </xdr:from>
    <xdr:to>
      <xdr:col>72</xdr:col>
      <xdr:colOff>38100</xdr:colOff>
      <xdr:row>77</xdr:row>
      <xdr:rowOff>124920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116047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22569</xdr:rowOff>
    </xdr:from>
    <xdr:to>
      <xdr:col>67</xdr:col>
      <xdr:colOff>101600</xdr:colOff>
      <xdr:row>77</xdr:row>
      <xdr:rowOff>124169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115296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82184</xdr:rowOff>
    </xdr:from>
    <xdr:to>
      <xdr:col>85</xdr:col>
      <xdr:colOff>127000</xdr:colOff>
      <xdr:row>98</xdr:row>
      <xdr:rowOff>148558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84284"/>
          <a:ext cx="838200" cy="6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82184</xdr:rowOff>
    </xdr:from>
    <xdr:to>
      <xdr:col>81</xdr:col>
      <xdr:colOff>50800</xdr:colOff>
      <xdr:row>98</xdr:row>
      <xdr:rowOff>170404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4284"/>
          <a:ext cx="889000" cy="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66704</xdr:rowOff>
    </xdr:from>
    <xdr:to>
      <xdr:col>81</xdr:col>
      <xdr:colOff>101600</xdr:colOff>
      <xdr:row>98</xdr:row>
      <xdr:rowOff>168304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159431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170404</xdr:rowOff>
    </xdr:from>
    <xdr:to>
      <xdr:col>76</xdr:col>
      <xdr:colOff>114300</xdr:colOff>
      <xdr:row>99</xdr:row>
      <xdr:rowOff>10508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2504"/>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71472</xdr:rowOff>
    </xdr:from>
    <xdr:to>
      <xdr:col>76</xdr:col>
      <xdr:colOff>165100</xdr:colOff>
      <xdr:row>99</xdr:row>
      <xdr:rowOff>1622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18149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10508</xdr:rowOff>
    </xdr:from>
    <xdr:to>
      <xdr:col>71</xdr:col>
      <xdr:colOff>177800</xdr:colOff>
      <xdr:row>99</xdr:row>
      <xdr:rowOff>26208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4058"/>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71841</xdr:rowOff>
    </xdr:from>
    <xdr:to>
      <xdr:col>72</xdr:col>
      <xdr:colOff>38100</xdr:colOff>
      <xdr:row>99</xdr:row>
      <xdr:rowOff>1991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18518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61389</xdr:rowOff>
    </xdr:from>
    <xdr:to>
      <xdr:col>67</xdr:col>
      <xdr:colOff>101600</xdr:colOff>
      <xdr:row>98</xdr:row>
      <xdr:rowOff>162989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3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97758</xdr:rowOff>
    </xdr:from>
    <xdr:to>
      <xdr:col>85</xdr:col>
      <xdr:colOff>177800</xdr:colOff>
      <xdr:row>99</xdr:row>
      <xdr:rowOff>27908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12685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31384</xdr:rowOff>
    </xdr:from>
    <xdr:to>
      <xdr:col>81</xdr:col>
      <xdr:colOff>101600</xdr:colOff>
      <xdr:row>98</xdr:row>
      <xdr:rowOff>132984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149511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119604</xdr:rowOff>
    </xdr:from>
    <xdr:to>
      <xdr:col>76</xdr:col>
      <xdr:colOff>165100</xdr:colOff>
      <xdr:row>99</xdr:row>
      <xdr:rowOff>49754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40881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131158</xdr:rowOff>
    </xdr:from>
    <xdr:to>
      <xdr:col>72</xdr:col>
      <xdr:colOff>38100</xdr:colOff>
      <xdr:row>99</xdr:row>
      <xdr:rowOff>61308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52435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146858</xdr:rowOff>
    </xdr:from>
    <xdr:to>
      <xdr:col>67</xdr:col>
      <xdr:colOff>101600</xdr:colOff>
      <xdr:row>99</xdr:row>
      <xdr:rowOff>77008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68135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4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159200</xdr:rowOff>
    </xdr:from>
    <xdr:to>
      <xdr:col>116</xdr:col>
      <xdr:colOff>63500</xdr:colOff>
      <xdr:row>37</xdr:row>
      <xdr:rowOff>164846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02850"/>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164846</xdr:rowOff>
    </xdr:from>
    <xdr:to>
      <xdr:col>111</xdr:col>
      <xdr:colOff>177800</xdr:colOff>
      <xdr:row>37</xdr:row>
      <xdr:rowOff>170447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0849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40825</xdr:rowOff>
    </xdr:from>
    <xdr:to>
      <xdr:col>112</xdr:col>
      <xdr:colOff>38100</xdr:colOff>
      <xdr:row>38</xdr:row>
      <xdr:rowOff>142425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133552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170447</xdr:rowOff>
    </xdr:from>
    <xdr:to>
      <xdr:col>107</xdr:col>
      <xdr:colOff>50800</xdr:colOff>
      <xdr:row>38</xdr:row>
      <xdr:rowOff>11113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1409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55593</xdr:rowOff>
    </xdr:from>
    <xdr:to>
      <xdr:col>107</xdr:col>
      <xdr:colOff>101600</xdr:colOff>
      <xdr:row>38</xdr:row>
      <xdr:rowOff>157193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148320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11113</xdr:rowOff>
    </xdr:from>
    <xdr:to>
      <xdr:col>102</xdr:col>
      <xdr:colOff>114300</xdr:colOff>
      <xdr:row>38</xdr:row>
      <xdr:rowOff>31710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26213"/>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46495</xdr:rowOff>
    </xdr:from>
    <xdr:to>
      <xdr:col>102</xdr:col>
      <xdr:colOff>165100</xdr:colOff>
      <xdr:row>38</xdr:row>
      <xdr:rowOff>148095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139222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50152</xdr:rowOff>
    </xdr:from>
    <xdr:to>
      <xdr:col>98</xdr:col>
      <xdr:colOff>38100</xdr:colOff>
      <xdr:row>38</xdr:row>
      <xdr:rowOff>151752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142879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108400</xdr:rowOff>
    </xdr:from>
    <xdr:to>
      <xdr:col>116</xdr:col>
      <xdr:colOff>114300</xdr:colOff>
      <xdr:row>38</xdr:row>
      <xdr:rowOff>38550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131277</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114046</xdr:rowOff>
    </xdr:from>
    <xdr:to>
      <xdr:col>112</xdr:col>
      <xdr:colOff>38100</xdr:colOff>
      <xdr:row>38</xdr:row>
      <xdr:rowOff>44196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60723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119647</xdr:rowOff>
    </xdr:from>
    <xdr:to>
      <xdr:col>107</xdr:col>
      <xdr:colOff>101600</xdr:colOff>
      <xdr:row>38</xdr:row>
      <xdr:rowOff>49797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66324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3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131763</xdr:rowOff>
    </xdr:from>
    <xdr:to>
      <xdr:col>102</xdr:col>
      <xdr:colOff>165100</xdr:colOff>
      <xdr:row>38</xdr:row>
      <xdr:rowOff>61913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78440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152359</xdr:rowOff>
    </xdr:from>
    <xdr:to>
      <xdr:col>98</xdr:col>
      <xdr:colOff>38100</xdr:colOff>
      <xdr:row>38</xdr:row>
      <xdr:rowOff>82510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96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99036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24714</xdr:rowOff>
    </xdr:from>
    <xdr:to>
      <xdr:col>116</xdr:col>
      <xdr:colOff>63500</xdr:colOff>
      <xdr:row>59</xdr:row>
      <xdr:rowOff>31173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40264"/>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24714</xdr:rowOff>
    </xdr:from>
    <xdr:to>
      <xdr:col>111</xdr:col>
      <xdr:colOff>177800</xdr:colOff>
      <xdr:row>59</xdr:row>
      <xdr:rowOff>24733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026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98158</xdr:rowOff>
    </xdr:from>
    <xdr:to>
      <xdr:col>112</xdr:col>
      <xdr:colOff>38100</xdr:colOff>
      <xdr:row>59</xdr:row>
      <xdr:rowOff>28308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44835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1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21799</xdr:rowOff>
    </xdr:from>
    <xdr:to>
      <xdr:col>107</xdr:col>
      <xdr:colOff>50800</xdr:colOff>
      <xdr:row>59</xdr:row>
      <xdr:rowOff>24733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3734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102368</xdr:rowOff>
    </xdr:from>
    <xdr:to>
      <xdr:col>107</xdr:col>
      <xdr:colOff>101600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17113</xdr:rowOff>
    </xdr:from>
    <xdr:to>
      <xdr:col>102</xdr:col>
      <xdr:colOff>114300</xdr:colOff>
      <xdr:row>59</xdr:row>
      <xdr:rowOff>21799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3266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121418</xdr:rowOff>
    </xdr:from>
    <xdr:to>
      <xdr:col>102</xdr:col>
      <xdr:colOff>165100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121038</xdr:rowOff>
    </xdr:from>
    <xdr:to>
      <xdr:col>98</xdr:col>
      <xdr:colOff>38100</xdr:colOff>
      <xdr:row>59</xdr:row>
      <xdr:rowOff>51188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67715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151823</xdr:rowOff>
    </xdr:from>
    <xdr:to>
      <xdr:col>116</xdr:col>
      <xdr:colOff>114300</xdr:colOff>
      <xdr:row>59</xdr:row>
      <xdr:rowOff>81973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87178</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145364</xdr:rowOff>
    </xdr:from>
    <xdr:to>
      <xdr:col>112</xdr:col>
      <xdr:colOff>38100</xdr:colOff>
      <xdr:row>59</xdr:row>
      <xdr:rowOff>75514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66641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145383</xdr:rowOff>
    </xdr:from>
    <xdr:to>
      <xdr:col>107</xdr:col>
      <xdr:colOff>101600</xdr:colOff>
      <xdr:row>59</xdr:row>
      <xdr:rowOff>75533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66660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142449</xdr:rowOff>
    </xdr:from>
    <xdr:to>
      <xdr:col>102</xdr:col>
      <xdr:colOff>165100</xdr:colOff>
      <xdr:row>59</xdr:row>
      <xdr:rowOff>72599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63726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137763</xdr:rowOff>
    </xdr:from>
    <xdr:to>
      <xdr:col>98</xdr:col>
      <xdr:colOff>38100</xdr:colOff>
      <xdr:row>59</xdr:row>
      <xdr:rowOff>67913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59040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81674</xdr:rowOff>
    </xdr:from>
    <xdr:to>
      <xdr:col>116</xdr:col>
      <xdr:colOff>63500</xdr:colOff>
      <xdr:row>75</xdr:row>
      <xdr:rowOff>121844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768974"/>
          <a:ext cx="838200" cy="2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121844</xdr:rowOff>
    </xdr:from>
    <xdr:to>
      <xdr:col>111</xdr:col>
      <xdr:colOff>177800</xdr:colOff>
      <xdr:row>76</xdr:row>
      <xdr:rowOff>533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80594"/>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23970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533</xdr:rowOff>
    </xdr:from>
    <xdr:to>
      <xdr:col>107</xdr:col>
      <xdr:colOff>50800</xdr:colOff>
      <xdr:row>76</xdr:row>
      <xdr:rowOff>56159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3073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85776</xdr:rowOff>
    </xdr:from>
    <xdr:to>
      <xdr:col>107</xdr:col>
      <xdr:colOff>101600</xdr:colOff>
      <xdr:row>76</xdr:row>
      <xdr:rowOff>15926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32453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42596</xdr:rowOff>
    </xdr:from>
    <xdr:to>
      <xdr:col>102</xdr:col>
      <xdr:colOff>114300</xdr:colOff>
      <xdr:row>76</xdr:row>
      <xdr:rowOff>56159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072796"/>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118478</xdr:rowOff>
    </xdr:from>
    <xdr:to>
      <xdr:col>102</xdr:col>
      <xdr:colOff>165100</xdr:colOff>
      <xdr:row>76</xdr:row>
      <xdr:rowOff>48628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65155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127203</xdr:rowOff>
    </xdr:from>
    <xdr:to>
      <xdr:col>98</xdr:col>
      <xdr:colOff>38100</xdr:colOff>
      <xdr:row>76</xdr:row>
      <xdr:rowOff>57353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73880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30874</xdr:rowOff>
    </xdr:from>
    <xdr:to>
      <xdr:col>116</xdr:col>
      <xdr:colOff>114300</xdr:colOff>
      <xdr:row>74</xdr:row>
      <xdr:rowOff>132474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7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53751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71044</xdr:rowOff>
    </xdr:from>
    <xdr:to>
      <xdr:col>112</xdr:col>
      <xdr:colOff>38100</xdr:colOff>
      <xdr:row>76</xdr:row>
      <xdr:rowOff>1194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17721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121183</xdr:rowOff>
    </xdr:from>
    <xdr:to>
      <xdr:col>107</xdr:col>
      <xdr:colOff>101600</xdr:colOff>
      <xdr:row>76</xdr:row>
      <xdr:rowOff>51333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42460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5359</xdr:rowOff>
    </xdr:from>
    <xdr:to>
      <xdr:col>102</xdr:col>
      <xdr:colOff>165100</xdr:colOff>
      <xdr:row>76</xdr:row>
      <xdr:rowOff>106959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98086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163246</xdr:rowOff>
    </xdr:from>
    <xdr:to>
      <xdr:col>98</xdr:col>
      <xdr:colOff>38100</xdr:colOff>
      <xdr:row>76</xdr:row>
      <xdr:rowOff>93396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84523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870,603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186,636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101,593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34,105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円下回っており、低い水準にあることが分かる。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126,161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91,662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％減）となった。保育事業負担金や、一部事務組合に対する負担金の減などが減額の要因と考えられる。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％増）となった。災害復旧に係るものや複合遊具設置工事等によるものと考えられる。公共施設等総合管理計画等に基づき、事業の取捨選択を検討し、費用減少を図りたい。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69,489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％増）となった。医療費助成の減少や児童手当の減少したためと考えられる。今後は増加することが見込まれるため留意が必要であると考えられる。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7,831
7,737
82.01
7,533,204
6,817,693
527,069
3,196,621
5,534,489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60604</xdr:rowOff>
    </xdr:from>
    <xdr:to>
      <xdr:col>24</xdr:col>
      <xdr:colOff>63500</xdr:colOff>
      <xdr:row>33</xdr:row>
      <xdr:rowOff>68377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845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68377</xdr:rowOff>
    </xdr:from>
    <xdr:to>
      <xdr:col>19</xdr:col>
      <xdr:colOff>177800</xdr:colOff>
      <xdr:row>33</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26227"/>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98806</xdr:rowOff>
    </xdr:from>
    <xdr:to>
      <xdr:col>20</xdr:col>
      <xdr:colOff>38100</xdr:colOff>
      <xdr:row>36</xdr:row>
      <xdr:rowOff>28956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20083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104496</xdr:rowOff>
    </xdr:from>
    <xdr:to>
      <xdr:col>15</xdr:col>
      <xdr:colOff>50800</xdr:colOff>
      <xdr:row>33</xdr:row>
      <xdr:rowOff>122479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62346"/>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49733</xdr:rowOff>
    </xdr:from>
    <xdr:to>
      <xdr:col>15</xdr:col>
      <xdr:colOff>101600</xdr:colOff>
      <xdr:row>35</xdr:row>
      <xdr:rowOff>151333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142460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122479</xdr:rowOff>
    </xdr:from>
    <xdr:to>
      <xdr:col>10</xdr:col>
      <xdr:colOff>114300</xdr:colOff>
      <xdr:row>33</xdr:row>
      <xdr:rowOff>152502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0329"/>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47752</xdr:rowOff>
    </xdr:from>
    <xdr:to>
      <xdr:col>10</xdr:col>
      <xdr:colOff>165100</xdr:colOff>
      <xdr:row>35</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140479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72288</xdr:rowOff>
    </xdr:from>
    <xdr:to>
      <xdr:col>6</xdr:col>
      <xdr:colOff>38100</xdr:colOff>
      <xdr:row>36</xdr:row>
      <xdr:rowOff>2438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165015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9804</xdr:rowOff>
    </xdr:from>
    <xdr:to>
      <xdr:col>24</xdr:col>
      <xdr:colOff>114300</xdr:colOff>
      <xdr:row>33</xdr:row>
      <xdr:rowOff>111404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32681</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17577</xdr:rowOff>
    </xdr:from>
    <xdr:to>
      <xdr:col>20</xdr:col>
      <xdr:colOff>38100</xdr:colOff>
      <xdr:row>33</xdr:row>
      <xdr:rowOff>119177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135704</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4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53696</xdr:rowOff>
    </xdr:from>
    <xdr:to>
      <xdr:col>15</xdr:col>
      <xdr:colOff>101600</xdr:colOff>
      <xdr:row>33</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71679</xdr:rowOff>
    </xdr:from>
    <xdr:to>
      <xdr:col>10</xdr:col>
      <xdr:colOff>165100</xdr:colOff>
      <xdr:row>34</xdr:row>
      <xdr:rowOff>1829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18356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101702</xdr:rowOff>
    </xdr:from>
    <xdr:to>
      <xdr:col>6</xdr:col>
      <xdr:colOff>38100</xdr:colOff>
      <xdr:row>34</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48379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53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15287</xdr:rowOff>
    </xdr:from>
    <xdr:to>
      <xdr:col>24</xdr:col>
      <xdr:colOff>63500</xdr:colOff>
      <xdr:row>58</xdr:row>
      <xdr:rowOff>105945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59387"/>
          <a:ext cx="838200" cy="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15287</xdr:rowOff>
    </xdr:from>
    <xdr:to>
      <xdr:col>19</xdr:col>
      <xdr:colOff>177800</xdr:colOff>
      <xdr:row>58</xdr:row>
      <xdr:rowOff>124747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9387"/>
          <a:ext cx="889000" cy="10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117610</xdr:rowOff>
    </xdr:from>
    <xdr:to>
      <xdr:col>20</xdr:col>
      <xdr:colOff>38100</xdr:colOff>
      <xdr:row>58</xdr:row>
      <xdr:rowOff>47760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64287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124747</xdr:rowOff>
    </xdr:from>
    <xdr:to>
      <xdr:col>15</xdr:col>
      <xdr:colOff>50800</xdr:colOff>
      <xdr:row>58</xdr:row>
      <xdr:rowOff>136383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8847"/>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37475</xdr:rowOff>
    </xdr:from>
    <xdr:to>
      <xdr:col>15</xdr:col>
      <xdr:colOff>101600</xdr:colOff>
      <xdr:row>58</xdr:row>
      <xdr:rowOff>139075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155602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136383</xdr:rowOff>
    </xdr:from>
    <xdr:to>
      <xdr:col>10</xdr:col>
      <xdr:colOff>114300</xdr:colOff>
      <xdr:row>58</xdr:row>
      <xdr:rowOff>141418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0483"/>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39837</xdr:rowOff>
    </xdr:from>
    <xdr:to>
      <xdr:col>10</xdr:col>
      <xdr:colOff>165100</xdr:colOff>
      <xdr:row>58</xdr:row>
      <xdr:rowOff>141437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157964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31552</xdr:rowOff>
    </xdr:from>
    <xdr:to>
      <xdr:col>6</xdr:col>
      <xdr:colOff>38100</xdr:colOff>
      <xdr:row>58</xdr:row>
      <xdr:rowOff>133152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149679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5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55145</xdr:rowOff>
    </xdr:from>
    <xdr:to>
      <xdr:col>24</xdr:col>
      <xdr:colOff>114300</xdr:colOff>
      <xdr:row>58</xdr:row>
      <xdr:rowOff>156745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135937</xdr:rowOff>
    </xdr:from>
    <xdr:to>
      <xdr:col>20</xdr:col>
      <xdr:colOff>38100</xdr:colOff>
      <xdr:row>58</xdr:row>
      <xdr:rowOff>66087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57214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73947</xdr:rowOff>
    </xdr:from>
    <xdr:to>
      <xdr:col>15</xdr:col>
      <xdr:colOff>101600</xdr:colOff>
      <xdr:row>59</xdr:row>
      <xdr:rowOff>4097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166674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85583</xdr:rowOff>
    </xdr:from>
    <xdr:to>
      <xdr:col>10</xdr:col>
      <xdr:colOff>165100</xdr:colOff>
      <xdr:row>59</xdr:row>
      <xdr:rowOff>15733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6860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90618</xdr:rowOff>
    </xdr:from>
    <xdr:to>
      <xdr:col>6</xdr:col>
      <xdr:colOff>38100</xdr:colOff>
      <xdr:row>59</xdr:row>
      <xdr:rowOff>20768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27031</xdr:rowOff>
    </xdr:from>
    <xdr:to>
      <xdr:col>24</xdr:col>
      <xdr:colOff>63500</xdr:colOff>
      <xdr:row>76</xdr:row>
      <xdr:rowOff>166432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7231"/>
          <a:ext cx="838200" cy="1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164991</xdr:rowOff>
    </xdr:from>
    <xdr:to>
      <xdr:col>19</xdr:col>
      <xdr:colOff>177800</xdr:colOff>
      <xdr:row>76</xdr:row>
      <xdr:rowOff>166432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9519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116736</xdr:rowOff>
    </xdr:from>
    <xdr:to>
      <xdr:col>20</xdr:col>
      <xdr:colOff>38100</xdr:colOff>
      <xdr:row>76</xdr:row>
      <xdr:rowOff>46886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63413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164991</xdr:rowOff>
    </xdr:from>
    <xdr:to>
      <xdr:col>15</xdr:col>
      <xdr:colOff>50800</xdr:colOff>
      <xdr:row>77</xdr:row>
      <xdr:rowOff>161432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5191"/>
          <a:ext cx="889000" cy="16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143558</xdr:rowOff>
    </xdr:from>
    <xdr:to>
      <xdr:col>15</xdr:col>
      <xdr:colOff>101600</xdr:colOff>
      <xdr:row>76</xdr:row>
      <xdr:rowOff>73707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90235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99292</xdr:rowOff>
    </xdr:from>
    <xdr:to>
      <xdr:col>10</xdr:col>
      <xdr:colOff>114300</xdr:colOff>
      <xdr:row>77</xdr:row>
      <xdr:rowOff>161432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0942"/>
          <a:ext cx="8890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3663</xdr:rowOff>
    </xdr:from>
    <xdr:to>
      <xdr:col>10</xdr:col>
      <xdr:colOff>165100</xdr:colOff>
      <xdr:row>76</xdr:row>
      <xdr:rowOff>105263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121790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16090</xdr:rowOff>
    </xdr:from>
    <xdr:to>
      <xdr:col>6</xdr:col>
      <xdr:colOff>38100</xdr:colOff>
      <xdr:row>76</xdr:row>
      <xdr:rowOff>117690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147681</xdr:rowOff>
    </xdr:from>
    <xdr:to>
      <xdr:col>24</xdr:col>
      <xdr:colOff>114300</xdr:colOff>
      <xdr:row>76</xdr:row>
      <xdr:rowOff>77831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126108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115632</xdr:rowOff>
    </xdr:from>
    <xdr:to>
      <xdr:col>20</xdr:col>
      <xdr:colOff>38100</xdr:colOff>
      <xdr:row>77</xdr:row>
      <xdr:rowOff>45782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36909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114191</xdr:rowOff>
    </xdr:from>
    <xdr:to>
      <xdr:col>15</xdr:col>
      <xdr:colOff>101600</xdr:colOff>
      <xdr:row>77</xdr:row>
      <xdr:rowOff>44341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35468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110632</xdr:rowOff>
    </xdr:from>
    <xdr:to>
      <xdr:col>10</xdr:col>
      <xdr:colOff>165100</xdr:colOff>
      <xdr:row>78</xdr:row>
      <xdr:rowOff>40782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31909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48492</xdr:rowOff>
    </xdr:from>
    <xdr:to>
      <xdr:col>6</xdr:col>
      <xdr:colOff>38100</xdr:colOff>
      <xdr:row>77</xdr:row>
      <xdr:rowOff>150092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141219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117960</xdr:rowOff>
    </xdr:from>
    <xdr:to>
      <xdr:col>24</xdr:col>
      <xdr:colOff>63500</xdr:colOff>
      <xdr:row>96</xdr:row>
      <xdr:rowOff>134564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77160"/>
          <a:ext cx="8382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134564</xdr:rowOff>
    </xdr:from>
    <xdr:to>
      <xdr:col>19</xdr:col>
      <xdr:colOff>177800</xdr:colOff>
      <xdr:row>97</xdr:row>
      <xdr:rowOff>19845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93764"/>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94509</xdr:rowOff>
    </xdr:from>
    <xdr:to>
      <xdr:col>20</xdr:col>
      <xdr:colOff>38100</xdr:colOff>
      <xdr:row>96</xdr:row>
      <xdr:rowOff>24659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41186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19845</xdr:rowOff>
    </xdr:from>
    <xdr:to>
      <xdr:col>15</xdr:col>
      <xdr:colOff>50800</xdr:colOff>
      <xdr:row>97</xdr:row>
      <xdr:rowOff>37737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0495"/>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129378</xdr:rowOff>
    </xdr:from>
    <xdr:to>
      <xdr:col>15</xdr:col>
      <xdr:colOff>101600</xdr:colOff>
      <xdr:row>96</xdr:row>
      <xdr:rowOff>59528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76055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101592</xdr:rowOff>
    </xdr:from>
    <xdr:to>
      <xdr:col>10</xdr:col>
      <xdr:colOff>114300</xdr:colOff>
      <xdr:row>97</xdr:row>
      <xdr:rowOff>37737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0792"/>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88466</xdr:rowOff>
    </xdr:from>
    <xdr:to>
      <xdr:col>10</xdr:col>
      <xdr:colOff>165100</xdr:colOff>
      <xdr:row>96</xdr:row>
      <xdr:rowOff>18616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35143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97037</xdr:rowOff>
    </xdr:from>
    <xdr:to>
      <xdr:col>6</xdr:col>
      <xdr:colOff>38100</xdr:colOff>
      <xdr:row>96</xdr:row>
      <xdr:rowOff>27187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8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43714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67160</xdr:rowOff>
    </xdr:from>
    <xdr:to>
      <xdr:col>24</xdr:col>
      <xdr:colOff>114300</xdr:colOff>
      <xdr:row>96</xdr:row>
      <xdr:rowOff>168760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45587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83764</xdr:rowOff>
    </xdr:from>
    <xdr:to>
      <xdr:col>20</xdr:col>
      <xdr:colOff>38100</xdr:colOff>
      <xdr:row>97</xdr:row>
      <xdr:rowOff>13914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140495</xdr:rowOff>
    </xdr:from>
    <xdr:to>
      <xdr:col>15</xdr:col>
      <xdr:colOff>101600</xdr:colOff>
      <xdr:row>97</xdr:row>
      <xdr:rowOff>70645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61772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158387</xdr:rowOff>
    </xdr:from>
    <xdr:to>
      <xdr:col>10</xdr:col>
      <xdr:colOff>165100</xdr:colOff>
      <xdr:row>97</xdr:row>
      <xdr:rowOff>88537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50792</xdr:rowOff>
    </xdr:from>
    <xdr:to>
      <xdr:col>6</xdr:col>
      <xdr:colOff>38100</xdr:colOff>
      <xdr:row>96</xdr:row>
      <xdr:rowOff>152392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143519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129591</xdr:rowOff>
    </xdr:from>
    <xdr:to>
      <xdr:col>50</xdr:col>
      <xdr:colOff>165100</xdr:colOff>
      <xdr:row>36</xdr:row>
      <xdr:rowOff>59741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76268</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56439</xdr:rowOff>
    </xdr:from>
    <xdr:to>
      <xdr:col>46</xdr:col>
      <xdr:colOff>38100</xdr:colOff>
      <xdr:row>35</xdr:row>
      <xdr:rowOff>158039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0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3116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43180</xdr:rowOff>
    </xdr:from>
    <xdr:to>
      <xdr:col>41</xdr:col>
      <xdr:colOff>101600</xdr:colOff>
      <xdr:row>35</xdr:row>
      <xdr:rowOff>144780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161307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55067</xdr:rowOff>
    </xdr:from>
    <xdr:to>
      <xdr:col>36</xdr:col>
      <xdr:colOff>165100</xdr:colOff>
      <xdr:row>35</xdr:row>
      <xdr:rowOff>156667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1744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135137</xdr:rowOff>
    </xdr:from>
    <xdr:to>
      <xdr:col>55</xdr:col>
      <xdr:colOff>0</xdr:colOff>
      <xdr:row>56</xdr:row>
      <xdr:rowOff>141661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64887"/>
          <a:ext cx="838200" cy="17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141661</xdr:rowOff>
    </xdr:from>
    <xdr:to>
      <xdr:col>50</xdr:col>
      <xdr:colOff>114300</xdr:colOff>
      <xdr:row>57</xdr:row>
      <xdr:rowOff>104006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42861"/>
          <a:ext cx="889000" cy="1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102712</xdr:rowOff>
    </xdr:from>
    <xdr:to>
      <xdr:col>45</xdr:col>
      <xdr:colOff>177800</xdr:colOff>
      <xdr:row>57</xdr:row>
      <xdr:rowOff>104006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75362"/>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102712</xdr:rowOff>
    </xdr:from>
    <xdr:to>
      <xdr:col>41</xdr:col>
      <xdr:colOff>50800</xdr:colOff>
      <xdr:row>57</xdr:row>
      <xdr:rowOff>147586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75362"/>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84337</xdr:rowOff>
    </xdr:from>
    <xdr:to>
      <xdr:col>55</xdr:col>
      <xdr:colOff>50800</xdr:colOff>
      <xdr:row>56</xdr:row>
      <xdr:rowOff>14487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107214</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6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90861</xdr:rowOff>
    </xdr:from>
    <xdr:to>
      <xdr:col>50</xdr:col>
      <xdr:colOff>165100</xdr:colOff>
      <xdr:row>57</xdr:row>
      <xdr:rowOff>21011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37538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53206</xdr:rowOff>
    </xdr:from>
    <xdr:to>
      <xdr:col>46</xdr:col>
      <xdr:colOff>38100</xdr:colOff>
      <xdr:row>57</xdr:row>
      <xdr:rowOff>154806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145933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51912</xdr:rowOff>
    </xdr:from>
    <xdr:to>
      <xdr:col>41</xdr:col>
      <xdr:colOff>101600</xdr:colOff>
      <xdr:row>57</xdr:row>
      <xdr:rowOff>153512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170039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96786</xdr:rowOff>
    </xdr:from>
    <xdr:to>
      <xdr:col>36</xdr:col>
      <xdr:colOff>165100</xdr:colOff>
      <xdr:row>58</xdr:row>
      <xdr:rowOff>26936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122234</xdr:rowOff>
    </xdr:from>
    <xdr:to>
      <xdr:col>55</xdr:col>
      <xdr:colOff>0</xdr:colOff>
      <xdr:row>78</xdr:row>
      <xdr:rowOff>134961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5334"/>
          <a:ext cx="8382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134961</xdr:rowOff>
    </xdr:from>
    <xdr:to>
      <xdr:col>50</xdr:col>
      <xdr:colOff>114300</xdr:colOff>
      <xdr:row>79</xdr:row>
      <xdr:rowOff>20371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08061"/>
          <a:ext cx="8890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34554</xdr:rowOff>
    </xdr:from>
    <xdr:to>
      <xdr:col>50</xdr:col>
      <xdr:colOff>165100</xdr:colOff>
      <xdr:row>77</xdr:row>
      <xdr:rowOff>136154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3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152681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15295</xdr:rowOff>
    </xdr:from>
    <xdr:to>
      <xdr:col>45</xdr:col>
      <xdr:colOff>177800</xdr:colOff>
      <xdr:row>79</xdr:row>
      <xdr:rowOff>20371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59845"/>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60874</xdr:rowOff>
    </xdr:from>
    <xdr:to>
      <xdr:col>46</xdr:col>
      <xdr:colOff>38100</xdr:colOff>
      <xdr:row>77</xdr:row>
      <xdr:rowOff>162474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15295</xdr:rowOff>
    </xdr:from>
    <xdr:to>
      <xdr:col>41</xdr:col>
      <xdr:colOff>50800</xdr:colOff>
      <xdr:row>79</xdr:row>
      <xdr:rowOff>19524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984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113520</xdr:rowOff>
    </xdr:from>
    <xdr:to>
      <xdr:col>41</xdr:col>
      <xdr:colOff>101600</xdr:colOff>
      <xdr:row>78</xdr:row>
      <xdr:rowOff>43670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60197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121827</xdr:rowOff>
    </xdr:from>
    <xdr:to>
      <xdr:col>36</xdr:col>
      <xdr:colOff>165100</xdr:colOff>
      <xdr:row>78</xdr:row>
      <xdr:rowOff>51977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68504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71434</xdr:rowOff>
    </xdr:from>
    <xdr:to>
      <xdr:col>55</xdr:col>
      <xdr:colOff>50800</xdr:colOff>
      <xdr:row>79</xdr:row>
      <xdr:rowOff>1584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157811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84161</xdr:rowOff>
    </xdr:from>
    <xdr:to>
      <xdr:col>50</xdr:col>
      <xdr:colOff>165100</xdr:colOff>
      <xdr:row>79</xdr:row>
      <xdr:rowOff>14311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141021</xdr:rowOff>
    </xdr:from>
    <xdr:to>
      <xdr:col>46</xdr:col>
      <xdr:colOff>38100</xdr:colOff>
      <xdr:row>79</xdr:row>
      <xdr:rowOff>71171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62298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135945</xdr:rowOff>
    </xdr:from>
    <xdr:to>
      <xdr:col>41</xdr:col>
      <xdr:colOff>101600</xdr:colOff>
      <xdr:row>79</xdr:row>
      <xdr:rowOff>66095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57222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140174</xdr:rowOff>
    </xdr:from>
    <xdr:to>
      <xdr:col>36</xdr:col>
      <xdr:colOff>165100</xdr:colOff>
      <xdr:row>79</xdr:row>
      <xdr:rowOff>70324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61451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75797</xdr:rowOff>
    </xdr:from>
    <xdr:to>
      <xdr:col>55</xdr:col>
      <xdr:colOff>0</xdr:colOff>
      <xdr:row>97</xdr:row>
      <xdr:rowOff>128837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06447"/>
          <a:ext cx="838200" cy="5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128837</xdr:rowOff>
    </xdr:from>
    <xdr:to>
      <xdr:col>50</xdr:col>
      <xdr:colOff>114300</xdr:colOff>
      <xdr:row>98</xdr:row>
      <xdr:rowOff>3657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59487"/>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81271</xdr:rowOff>
    </xdr:from>
    <xdr:to>
      <xdr:col>50</xdr:col>
      <xdr:colOff>165100</xdr:colOff>
      <xdr:row>98</xdr:row>
      <xdr:rowOff>11421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1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90731</xdr:rowOff>
    </xdr:from>
    <xdr:to>
      <xdr:col>45</xdr:col>
      <xdr:colOff>177800</xdr:colOff>
      <xdr:row>98</xdr:row>
      <xdr:rowOff>3657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21381"/>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51313</xdr:rowOff>
    </xdr:from>
    <xdr:to>
      <xdr:col>46</xdr:col>
      <xdr:colOff>38100</xdr:colOff>
      <xdr:row>97</xdr:row>
      <xdr:rowOff>152913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8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169440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90731</xdr:rowOff>
    </xdr:from>
    <xdr:to>
      <xdr:col>41</xdr:col>
      <xdr:colOff>50800</xdr:colOff>
      <xdr:row>97</xdr:row>
      <xdr:rowOff>108462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1381"/>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76220</xdr:rowOff>
    </xdr:from>
    <xdr:to>
      <xdr:col>41</xdr:col>
      <xdr:colOff>101600</xdr:colOff>
      <xdr:row>98</xdr:row>
      <xdr:rowOff>6370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168947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86078</xdr:rowOff>
    </xdr:from>
    <xdr:to>
      <xdr:col>36</xdr:col>
      <xdr:colOff>165100</xdr:colOff>
      <xdr:row>98</xdr:row>
      <xdr:rowOff>16228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24997</xdr:rowOff>
    </xdr:from>
    <xdr:to>
      <xdr:col>55</xdr:col>
      <xdr:colOff>50800</xdr:colOff>
      <xdr:row>97</xdr:row>
      <xdr:rowOff>126597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47874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78037</xdr:rowOff>
    </xdr:from>
    <xdr:to>
      <xdr:col>50</xdr:col>
      <xdr:colOff>165100</xdr:colOff>
      <xdr:row>98</xdr:row>
      <xdr:rowOff>8187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24714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124307</xdr:rowOff>
    </xdr:from>
    <xdr:to>
      <xdr:col>46</xdr:col>
      <xdr:colOff>38100</xdr:colOff>
      <xdr:row>98</xdr:row>
      <xdr:rowOff>54457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39931</xdr:rowOff>
    </xdr:from>
    <xdr:to>
      <xdr:col>41</xdr:col>
      <xdr:colOff>101600</xdr:colOff>
      <xdr:row>97</xdr:row>
      <xdr:rowOff>141531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158058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57662</xdr:rowOff>
    </xdr:from>
    <xdr:to>
      <xdr:col>36</xdr:col>
      <xdr:colOff>165100</xdr:colOff>
      <xdr:row>97</xdr:row>
      <xdr:rowOff>159262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95733</xdr:rowOff>
    </xdr:from>
    <xdr:to>
      <xdr:col>85</xdr:col>
      <xdr:colOff>127000</xdr:colOff>
      <xdr:row>38</xdr:row>
      <xdr:rowOff>104991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1083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104991</xdr:rowOff>
    </xdr:from>
    <xdr:to>
      <xdr:col>81</xdr:col>
      <xdr:colOff>50800</xdr:colOff>
      <xdr:row>38</xdr:row>
      <xdr:rowOff>154045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620091"/>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143097</xdr:rowOff>
    </xdr:from>
    <xdr:to>
      <xdr:col>81</xdr:col>
      <xdr:colOff>101600</xdr:colOff>
      <xdr:row>37</xdr:row>
      <xdr:rowOff>73247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89774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154045</xdr:rowOff>
    </xdr:from>
    <xdr:to>
      <xdr:col>76</xdr:col>
      <xdr:colOff>114300</xdr:colOff>
      <xdr:row>39</xdr:row>
      <xdr:rowOff>7493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669145"/>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20034</xdr:rowOff>
    </xdr:from>
    <xdr:to>
      <xdr:col>76</xdr:col>
      <xdr:colOff>165100</xdr:colOff>
      <xdr:row>37</xdr:row>
      <xdr:rowOff>121634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138161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157912</xdr:rowOff>
    </xdr:from>
    <xdr:to>
      <xdr:col>71</xdr:col>
      <xdr:colOff>177800</xdr:colOff>
      <xdr:row>39</xdr:row>
      <xdr:rowOff>7493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67301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55448</xdr:rowOff>
    </xdr:from>
    <xdr:to>
      <xdr:col>72</xdr:col>
      <xdr:colOff>38100</xdr:colOff>
      <xdr:row>37</xdr:row>
      <xdr:rowOff>157048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2125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90005</xdr:rowOff>
    </xdr:from>
    <xdr:to>
      <xdr:col>67</xdr:col>
      <xdr:colOff>101600</xdr:colOff>
      <xdr:row>38</xdr:row>
      <xdr:rowOff>20155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36682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44933</xdr:rowOff>
    </xdr:from>
    <xdr:to>
      <xdr:col>85</xdr:col>
      <xdr:colOff>177800</xdr:colOff>
      <xdr:row>38</xdr:row>
      <xdr:rowOff>146533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23360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54191</xdr:rowOff>
    </xdr:from>
    <xdr:to>
      <xdr:col>81</xdr:col>
      <xdr:colOff>101600</xdr:colOff>
      <xdr:row>38</xdr:row>
      <xdr:rowOff>155791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103245</xdr:rowOff>
    </xdr:from>
    <xdr:to>
      <xdr:col>76</xdr:col>
      <xdr:colOff>165100</xdr:colOff>
      <xdr:row>39</xdr:row>
      <xdr:rowOff>33395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128143</xdr:rowOff>
    </xdr:from>
    <xdr:to>
      <xdr:col>72</xdr:col>
      <xdr:colOff>38100</xdr:colOff>
      <xdr:row>39</xdr:row>
      <xdr:rowOff>58293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49420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107112</xdr:rowOff>
    </xdr:from>
    <xdr:to>
      <xdr:col>67</xdr:col>
      <xdr:colOff>101600</xdr:colOff>
      <xdr:row>39</xdr:row>
      <xdr:rowOff>37262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28389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1570</xdr:rowOff>
    </xdr:from>
    <xdr:to>
      <xdr:col>85</xdr:col>
      <xdr:colOff>127000</xdr:colOff>
      <xdr:row>57</xdr:row>
      <xdr:rowOff>16077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02770"/>
          <a:ext cx="838200" cy="1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1570</xdr:rowOff>
    </xdr:from>
    <xdr:to>
      <xdr:col>81</xdr:col>
      <xdr:colOff>50800</xdr:colOff>
      <xdr:row>56</xdr:row>
      <xdr:rowOff>81631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02770"/>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81631</xdr:rowOff>
    </xdr:from>
    <xdr:to>
      <xdr:col>76</xdr:col>
      <xdr:colOff>114300</xdr:colOff>
      <xdr:row>57</xdr:row>
      <xdr:rowOff>4145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82831"/>
          <a:ext cx="889000" cy="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47254</xdr:rowOff>
    </xdr:from>
    <xdr:to>
      <xdr:col>76</xdr:col>
      <xdr:colOff>165100</xdr:colOff>
      <xdr:row>56</xdr:row>
      <xdr:rowOff>148854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139981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4145</xdr:rowOff>
    </xdr:from>
    <xdr:to>
      <xdr:col>71</xdr:col>
      <xdr:colOff>177800</xdr:colOff>
      <xdr:row>57</xdr:row>
      <xdr:rowOff>21770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76795"/>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108007</xdr:rowOff>
    </xdr:from>
    <xdr:to>
      <xdr:col>72</xdr:col>
      <xdr:colOff>38100</xdr:colOff>
      <xdr:row>57</xdr:row>
      <xdr:rowOff>38157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54684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113182</xdr:rowOff>
    </xdr:from>
    <xdr:to>
      <xdr:col>67</xdr:col>
      <xdr:colOff>101600</xdr:colOff>
      <xdr:row>57</xdr:row>
      <xdr:rowOff>43332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59859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136727</xdr:rowOff>
    </xdr:from>
    <xdr:to>
      <xdr:col>85</xdr:col>
      <xdr:colOff>177800</xdr:colOff>
      <xdr:row>57</xdr:row>
      <xdr:rowOff>66877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51654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122220</xdr:rowOff>
    </xdr:from>
    <xdr:to>
      <xdr:col>81</xdr:col>
      <xdr:colOff>101600</xdr:colOff>
      <xdr:row>56</xdr:row>
      <xdr:rowOff>52370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68897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30831</xdr:rowOff>
    </xdr:from>
    <xdr:to>
      <xdr:col>76</xdr:col>
      <xdr:colOff>165100</xdr:colOff>
      <xdr:row>56</xdr:row>
      <xdr:rowOff>132431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148958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124795</xdr:rowOff>
    </xdr:from>
    <xdr:to>
      <xdr:col>72</xdr:col>
      <xdr:colOff>38100</xdr:colOff>
      <xdr:row>57</xdr:row>
      <xdr:rowOff>54945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46072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142420</xdr:rowOff>
    </xdr:from>
    <xdr:to>
      <xdr:col>67</xdr:col>
      <xdr:colOff>101600</xdr:colOff>
      <xdr:row>57</xdr:row>
      <xdr:rowOff>72570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117082</xdr:rowOff>
    </xdr:from>
    <xdr:to>
      <xdr:col>85</xdr:col>
      <xdr:colOff>127000</xdr:colOff>
      <xdr:row>75</xdr:row>
      <xdr:rowOff>135461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2461482"/>
          <a:ext cx="838200" cy="5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117082</xdr:rowOff>
    </xdr:from>
    <xdr:to>
      <xdr:col>81</xdr:col>
      <xdr:colOff>50800</xdr:colOff>
      <xdr:row>77</xdr:row>
      <xdr:rowOff>10554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2461482"/>
          <a:ext cx="889000" cy="7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10554</xdr:rowOff>
    </xdr:from>
    <xdr:to>
      <xdr:col>76</xdr:col>
      <xdr:colOff>114300</xdr:colOff>
      <xdr:row>78</xdr:row>
      <xdr:rowOff>50715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212204"/>
          <a:ext cx="889000" cy="2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50715</xdr:rowOff>
    </xdr:from>
    <xdr:to>
      <xdr:col>71</xdr:col>
      <xdr:colOff>177800</xdr:colOff>
      <xdr:row>78</xdr:row>
      <xdr:rowOff>124585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23815"/>
          <a:ext cx="889000" cy="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84661</xdr:rowOff>
    </xdr:from>
    <xdr:to>
      <xdr:col>85</xdr:col>
      <xdr:colOff>177800</xdr:colOff>
      <xdr:row>76</xdr:row>
      <xdr:rowOff>14811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9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107538</xdr:rowOff>
    </xdr:from>
    <xdr:ext cx="599010"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79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66282</xdr:rowOff>
    </xdr:from>
    <xdr:to>
      <xdr:col>81</xdr:col>
      <xdr:colOff>101600</xdr:colOff>
      <xdr:row>72</xdr:row>
      <xdr:rowOff>167882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24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12959</xdr:rowOff>
    </xdr:from>
    <xdr:ext cx="59901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181795" y="121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131204</xdr:rowOff>
    </xdr:from>
    <xdr:to>
      <xdr:col>76</xdr:col>
      <xdr:colOff>165100</xdr:colOff>
      <xdr:row>77</xdr:row>
      <xdr:rowOff>61354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1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77881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9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171365</xdr:rowOff>
    </xdr:from>
    <xdr:to>
      <xdr:col>72</xdr:col>
      <xdr:colOff>38100</xdr:colOff>
      <xdr:row>78</xdr:row>
      <xdr:rowOff>101515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118042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73785</xdr:rowOff>
    </xdr:from>
    <xdr:to>
      <xdr:col>67</xdr:col>
      <xdr:colOff>101600</xdr:colOff>
      <xdr:row>79</xdr:row>
      <xdr:rowOff>3935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166512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66525</xdr:rowOff>
    </xdr:from>
    <xdr:to>
      <xdr:col>85</xdr:col>
      <xdr:colOff>127000</xdr:colOff>
      <xdr:row>97</xdr:row>
      <xdr:rowOff>88114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97175"/>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88114</xdr:rowOff>
    </xdr:from>
    <xdr:to>
      <xdr:col>81</xdr:col>
      <xdr:colOff>50800</xdr:colOff>
      <xdr:row>97</xdr:row>
      <xdr:rowOff>90277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18764"/>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74120</xdr:rowOff>
    </xdr:from>
    <xdr:to>
      <xdr:col>76</xdr:col>
      <xdr:colOff>114300</xdr:colOff>
      <xdr:row>97</xdr:row>
      <xdr:rowOff>90277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04770"/>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73369</xdr:rowOff>
    </xdr:from>
    <xdr:to>
      <xdr:col>71</xdr:col>
      <xdr:colOff>177800</xdr:colOff>
      <xdr:row>97</xdr:row>
      <xdr:rowOff>74120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0401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15725</xdr:rowOff>
    </xdr:from>
    <xdr:to>
      <xdr:col>85</xdr:col>
      <xdr:colOff>177800</xdr:colOff>
      <xdr:row>97</xdr:row>
      <xdr:rowOff>117325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165602</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37314</xdr:rowOff>
    </xdr:from>
    <xdr:to>
      <xdr:col>81</xdr:col>
      <xdr:colOff>101600</xdr:colOff>
      <xdr:row>97</xdr:row>
      <xdr:rowOff>138914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130041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39477</xdr:rowOff>
    </xdr:from>
    <xdr:to>
      <xdr:col>76</xdr:col>
      <xdr:colOff>165100</xdr:colOff>
      <xdr:row>97</xdr:row>
      <xdr:rowOff>141077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132204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6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23320</xdr:rowOff>
    </xdr:from>
    <xdr:to>
      <xdr:col>72</xdr:col>
      <xdr:colOff>38100</xdr:colOff>
      <xdr:row>97</xdr:row>
      <xdr:rowOff>124920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116047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22569</xdr:rowOff>
    </xdr:from>
    <xdr:to>
      <xdr:col>67</xdr:col>
      <xdr:colOff>101600</xdr:colOff>
      <xdr:row>97</xdr:row>
      <xdr:rowOff>124169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115296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127305</xdr:rowOff>
    </xdr:from>
    <xdr:to>
      <xdr:col>112</xdr:col>
      <xdr:colOff>38100</xdr:colOff>
      <xdr:row>38</xdr:row>
      <xdr:rowOff>57455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73982</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126448</xdr:rowOff>
    </xdr:from>
    <xdr:to>
      <xdr:col>107</xdr:col>
      <xdr:colOff>101600</xdr:colOff>
      <xdr:row>38</xdr:row>
      <xdr:rowOff>56598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73125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4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125705</xdr:rowOff>
    </xdr:from>
    <xdr:to>
      <xdr:col>102</xdr:col>
      <xdr:colOff>165100</xdr:colOff>
      <xdr:row>38</xdr:row>
      <xdr:rowOff>55855</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72382</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4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111189</xdr:rowOff>
    </xdr:from>
    <xdr:to>
      <xdr:col>98</xdr:col>
      <xdr:colOff>38100</xdr:colOff>
      <xdr:row>38</xdr:row>
      <xdr:rowOff>41339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57866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144,298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46,553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47.6</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118,974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a:t>
          </a:r>
          <a:r>
            <a:rPr kumimoji="1" lang="en-US" altLang="ja-JP" sz="1300">
              <a:solidFill>
                <a:schemeClr val="tx1"/>
              </a:solidFill>
              <a:latin typeface="ＭＳ Ｐゴシック" panose="020B0600070205080204" pitchFamily="50" charset="-128"/>
              <a:ea typeface="ＭＳ Ｐゴシック" panose="020B0600070205080204" pitchFamily="50" charset="-128"/>
            </a:rPr>
            <a:t>54.8</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％減）となっている。前年度比減はふるさと納税返礼品や基金積立の減によるものである。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169,786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31,983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23.2</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18,294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12.0</a:t>
          </a:r>
          <a:r>
            <a:rPr kumimoji="1" lang="ja-JP" altLang="en-US" sz="1300">
              <a:solidFill>
                <a:schemeClr val="tx1"/>
              </a:solidFill>
              <a:latin typeface="ＭＳ Ｐゴシック" panose="020B0600070205080204" pitchFamily="50" charset="-128"/>
              <a:ea typeface="ＭＳ Ｐゴシック" panose="020B0600070205080204" pitchFamily="50" charset="-128"/>
            </a:rPr>
            <a:t>％増）となった。前年度比増は負担金返還金や障害児通所給付費の増加等が主な要因と考えられる。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64,539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1,245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0.01</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40,673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a:t>
          </a:r>
          <a:r>
            <a:rPr kumimoji="1" lang="en-US" altLang="ja-JP" sz="1300">
              <a:solidFill>
                <a:schemeClr val="tx1"/>
              </a:solidFill>
              <a:latin typeface="ＭＳ Ｐゴシック" panose="020B0600070205080204" pitchFamily="50" charset="-128"/>
              <a:ea typeface="ＭＳ Ｐゴシック" panose="020B0600070205080204" pitchFamily="50" charset="-128"/>
            </a:rPr>
            <a:t>38.6</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％減）となった。前年度比減は小学校や社会教育施設の改修工事の減少が主な要因である。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113,427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110,121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3430.9</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116,520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円減となった。前年度比減は、台風災害による工事等の減少が主な要因である。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94,368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16,031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20.4</a:t>
          </a:r>
          <a:r>
            <a:rPr kumimoji="1" lang="ja-JP" altLang="en-US" sz="1300">
              <a:solidFill>
                <a:schemeClr val="tx1"/>
              </a:solidFill>
              <a:latin typeface="ＭＳ Ｐゴシック" panose="020B0600070205080204" pitchFamily="50" charset="-128"/>
              <a:ea typeface="ＭＳ Ｐゴシック" panose="020B0600070205080204" pitchFamily="50" charset="-128"/>
            </a:rPr>
            <a:t>％）増となっている。前年比増は、町営住宅修繕工事や災害公営住宅敷地造成工事や宅地造成工事を行ったことがなどが要因と考えられる。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年度における実質単年度収支については、前年比</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ポイントの増加となった。令和元年度に災害の影響で、令和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年度の実質単年度収支が急激に減少したことが要因となる。</a:t>
          </a:r>
        </a:p>
        <a:p>
          <a:r>
            <a:rPr kumimoji="1" lang="ja-JP" altLang="en-US" sz="1400">
              <a:latin typeface="ＭＳ ゴシック" pitchFamily="49" charset="-128"/>
              <a:ea typeface="ＭＳ ゴシック" pitchFamily="49" charset="-128"/>
            </a:rPr>
            <a:t>　財政調整基金残高については、剰余金積立等を行い前年同様の推移で積み立てることが出来た。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年度から赤字額を計上したことはない。</a:t>
          </a:r>
        </a:p>
        <a:p>
          <a:r>
            <a:rPr kumimoji="1" lang="ja-JP" altLang="en-US" sz="1400">
              <a:latin typeface="ＭＳ ゴシック" pitchFamily="49" charset="-128"/>
              <a:ea typeface="ＭＳ ゴシック" pitchFamily="49" charset="-128"/>
            </a:rPr>
            <a:t>　一般会計においては、前年比</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ポイントの増となった。要因としては、地方税や地方交付税の増加及び災害復旧費等で不用額が発生したためによる。</a:t>
          </a:r>
        </a:p>
        <a:p>
          <a:r>
            <a:rPr kumimoji="1" lang="ja-JP" altLang="en-US" sz="1400">
              <a:latin typeface="ＭＳ ゴシック" pitchFamily="49" charset="-128"/>
              <a:ea typeface="ＭＳ ゴシック" pitchFamily="49" charset="-128"/>
            </a:rPr>
            <a:t>　各種特別会計においては、一般会計からの繰入れなどによって健全化を保っており、最終的に一般会計の財政を圧迫することになっている。</a:t>
          </a:r>
        </a:p>
        <a:p>
          <a:r>
            <a:rPr kumimoji="1" lang="ja-JP" altLang="en-US" sz="1400">
              <a:latin typeface="ＭＳ ゴシック" pitchFamily="49" charset="-128"/>
              <a:ea typeface="ＭＳ ゴシック" pitchFamily="49" charset="-128"/>
            </a:rPr>
            <a:t>　宅地分譲事業特別会計は、順調に土地売却が進んでおり、早期の完売に努める。</a:t>
          </a:r>
        </a:p>
        <a:p>
          <a:r>
            <a:rPr kumimoji="1" lang="ja-JP" altLang="en-US" sz="1400">
              <a:latin typeface="ＭＳ ゴシック" pitchFamily="49" charset="-128"/>
              <a:ea typeface="ＭＳ ゴシック" pitchFamily="49" charset="-128"/>
            </a:rPr>
            <a:t>　引き続き、新規自主財源の確保のため、企業誘致や定住促進のよる税収確保、町税の更なる徴収強化等により歳入確保に努める。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7533204</v>
      </c>
      <c r="BO4" s="411"/>
      <c r="BP4" s="411"/>
      <c r="BQ4" s="411"/>
      <c r="BR4" s="411"/>
      <c r="BS4" s="411"/>
      <c r="BT4" s="411"/>
      <c r="BU4" s="412"/>
      <c r="BV4" s="410">
        <v>8999994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16.5</v>
      </c>
      <c r="CU4" s="417"/>
      <c r="CV4" s="417"/>
      <c r="CW4" s="417"/>
      <c r="CX4" s="417"/>
      <c r="CY4" s="417"/>
      <c r="CZ4" s="417"/>
      <c r="DA4" s="418"/>
      <c r="DB4" s="416">
        <v>14.2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6817693</v>
      </c>
      <c r="BO5" s="448"/>
      <c r="BP5" s="448"/>
      <c r="BQ5" s="448"/>
      <c r="BR5" s="448"/>
      <c r="BS5" s="448"/>
      <c r="BT5" s="448"/>
      <c r="BU5" s="449"/>
      <c r="BV5" s="447">
        <v>8386026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82.2</v>
      </c>
      <c r="CU5" s="445"/>
      <c r="CV5" s="445"/>
      <c r="CW5" s="445"/>
      <c r="CX5" s="445"/>
      <c r="CY5" s="445"/>
      <c r="CZ5" s="445"/>
      <c r="DA5" s="446"/>
      <c r="DB5" s="444">
        <v>90.9</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715511</v>
      </c>
      <c r="BO6" s="448"/>
      <c r="BP6" s="448"/>
      <c r="BQ6" s="448"/>
      <c r="BR6" s="448"/>
      <c r="BS6" s="448"/>
      <c r="BT6" s="448"/>
      <c r="BU6" s="449"/>
      <c r="BV6" s="447">
        <v>613968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86.1</v>
      </c>
      <c r="CU6" s="485"/>
      <c r="CV6" s="485"/>
      <c r="CW6" s="485"/>
      <c r="CX6" s="485"/>
      <c r="CY6" s="485"/>
      <c r="CZ6" s="485"/>
      <c r="DA6" s="486"/>
      <c r="DB6" s="484">
        <v>95.3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188442</v>
      </c>
      <c r="BO7" s="448"/>
      <c r="BP7" s="448"/>
      <c r="BQ7" s="448"/>
      <c r="BR7" s="448"/>
      <c r="BS7" s="448"/>
      <c r="BT7" s="448"/>
      <c r="BU7" s="449"/>
      <c r="BV7" s="447">
        <v>190883</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3196621</v>
      </c>
      <c r="CU7" s="448"/>
      <c r="CV7" s="448"/>
      <c r="CW7" s="448"/>
      <c r="CX7" s="448"/>
      <c r="CY7" s="448"/>
      <c r="CZ7" s="448"/>
      <c r="DA7" s="449"/>
      <c r="DB7" s="447">
        <v>2975179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527069</v>
      </c>
      <c r="BO8" s="448"/>
      <c r="BP8" s="448"/>
      <c r="BQ8" s="448"/>
      <c r="BR8" s="448"/>
      <c r="BS8" s="448"/>
      <c r="BT8" s="448"/>
      <c r="BU8" s="449"/>
      <c r="BV8" s="447">
        <v>423085</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0.46</v>
      </c>
      <c r="CU8" s="488"/>
      <c r="CV8" s="488"/>
      <c r="CW8" s="488"/>
      <c r="CX8" s="488"/>
      <c r="CY8" s="488"/>
      <c r="CZ8" s="488"/>
      <c r="DA8" s="489"/>
      <c r="DB8" s="487">
        <v>0.47</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7813</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103984</v>
      </c>
      <c r="BO9" s="448"/>
      <c r="BP9" s="448"/>
      <c r="BQ9" s="448"/>
      <c r="BR9" s="448"/>
      <c r="BS9" s="448"/>
      <c r="BT9" s="448"/>
      <c r="BU9" s="449"/>
      <c r="BV9" s="447">
        <v>-253365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8.5</v>
      </c>
      <c r="CU9" s="445"/>
      <c r="CV9" s="445"/>
      <c r="CW9" s="445"/>
      <c r="CX9" s="445"/>
      <c r="CY9" s="445"/>
      <c r="CZ9" s="445"/>
      <c r="DA9" s="446"/>
      <c r="DB9" s="444">
        <v>7.8</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8370</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217</v>
      </c>
      <c r="BO10" s="448"/>
      <c r="BP10" s="448"/>
      <c r="BQ10" s="448"/>
      <c r="BR10" s="448"/>
      <c r="BS10" s="448"/>
      <c r="BT10" s="448"/>
      <c r="BU10" s="449"/>
      <c r="BV10" s="447">
        <v>403</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105</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7831</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185642</v>
      </c>
      <c r="BO12" s="448"/>
      <c r="BP12" s="448"/>
      <c r="BQ12" s="448"/>
      <c r="BR12" s="448"/>
      <c r="BS12" s="448"/>
      <c r="BT12" s="448"/>
      <c r="BU12" s="449"/>
      <c r="BV12" s="447">
        <v>171640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7737</v>
      </c>
      <c r="S13" s="532"/>
      <c r="T13" s="532"/>
      <c r="U13" s="532"/>
      <c r="V13" s="533"/>
      <c r="W13" s="463" t="s">
        <v>141</v>
      </c>
      <c r="X13" s="464"/>
      <c r="Y13" s="464"/>
      <c r="Z13" s="464"/>
      <c r="AA13" s="464"/>
      <c r="AB13" s="454"/>
      <c r="AC13" s="498">
        <v>442</v>
      </c>
      <c r="AD13" s="499"/>
      <c r="AE13" s="499"/>
      <c r="AF13" s="499"/>
      <c r="AG13" s="541"/>
      <c r="AH13" s="498">
        <v>500</v>
      </c>
      <c r="AI13" s="499"/>
      <c r="AJ13" s="499"/>
      <c r="AK13" s="499"/>
      <c r="AL13" s="500"/>
      <c r="AM13" s="476" t="s">
        <v>142</v>
      </c>
      <c r="AN13" s="477"/>
      <c r="AO13" s="477"/>
      <c r="AP13" s="477"/>
      <c r="AQ13" s="477"/>
      <c r="AR13" s="477"/>
      <c r="AS13" s="477"/>
      <c r="AT13" s="478"/>
      <c r="AU13" s="479" t="s">
        <v>105</v>
      </c>
      <c r="AV13" s="480"/>
      <c r="AW13" s="480"/>
      <c r="AX13" s="480"/>
      <c r="AY13" s="481" t="s">
        <v>143</v>
      </c>
      <c r="AZ13" s="482"/>
      <c r="BA13" s="482"/>
      <c r="BB13" s="482"/>
      <c r="BC13" s="482"/>
      <c r="BD13" s="482"/>
      <c r="BE13" s="482"/>
      <c r="BF13" s="482"/>
      <c r="BG13" s="482"/>
      <c r="BH13" s="482"/>
      <c r="BI13" s="482"/>
      <c r="BJ13" s="482"/>
      <c r="BK13" s="482"/>
      <c r="BL13" s="482"/>
      <c r="BM13" s="483"/>
      <c r="BN13" s="447">
        <v>-81441</v>
      </c>
      <c r="BO13" s="448"/>
      <c r="BP13" s="448"/>
      <c r="BQ13" s="448"/>
      <c r="BR13" s="448"/>
      <c r="BS13" s="448"/>
      <c r="BT13" s="448"/>
      <c r="BU13" s="449"/>
      <c r="BV13" s="447">
        <v>-424602</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8.4</v>
      </c>
      <c r="CU13" s="445"/>
      <c r="CV13" s="445"/>
      <c r="CW13" s="445"/>
      <c r="CX13" s="445"/>
      <c r="CY13" s="445"/>
      <c r="CZ13" s="445"/>
      <c r="DA13" s="446"/>
      <c r="DB13" s="444">
        <v>8.8000000000000007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7932</v>
      </c>
      <c r="S14" s="532"/>
      <c r="T14" s="532"/>
      <c r="U14" s="532"/>
      <c r="V14" s="533"/>
      <c r="W14" s="437"/>
      <c r="X14" s="438"/>
      <c r="Y14" s="438"/>
      <c r="Z14" s="438"/>
      <c r="AA14" s="438"/>
      <c r="AB14" s="427"/>
      <c r="AC14" s="534">
        <v>11.8</v>
      </c>
      <c r="AD14" s="535"/>
      <c r="AE14" s="535"/>
      <c r="AF14" s="535"/>
      <c r="AG14" s="536"/>
      <c r="AH14" s="534">
        <v>12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129</v>
      </c>
      <c r="CU14" s="546"/>
      <c r="CV14" s="546"/>
      <c r="CW14" s="546"/>
      <c r="CX14" s="546"/>
      <c r="CY14" s="546"/>
      <c r="CZ14" s="546"/>
      <c r="DA14" s="547"/>
      <c r="DB14" s="545" t="s">
        <v>139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7836</v>
      </c>
      <c r="S15" s="532"/>
      <c r="T15" s="532"/>
      <c r="U15" s="532"/>
      <c r="V15" s="533"/>
      <c r="W15" s="463" t="s">
        <v>148</v>
      </c>
      <c r="X15" s="464"/>
      <c r="Y15" s="464"/>
      <c r="Z15" s="464"/>
      <c r="AA15" s="464"/>
      <c r="AB15" s="454"/>
      <c r="AC15" s="498">
        <v>1050</v>
      </c>
      <c r="AD15" s="499"/>
      <c r="AE15" s="499"/>
      <c r="AF15" s="499"/>
      <c r="AG15" s="541"/>
      <c r="AH15" s="498">
        <v>1153</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1220067</v>
      </c>
      <c r="BO15" s="411"/>
      <c r="BP15" s="411"/>
      <c r="BQ15" s="411"/>
      <c r="BR15" s="411"/>
      <c r="BS15" s="411"/>
      <c r="BT15" s="411"/>
      <c r="BU15" s="412"/>
      <c r="BV15" s="410">
        <v>1203305</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28.2</v>
      </c>
      <c r="AD16" s="535"/>
      <c r="AE16" s="535"/>
      <c r="AF16" s="535"/>
      <c r="AG16" s="536"/>
      <c r="AH16" s="534">
        <v>27.7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2714913</v>
      </c>
      <c r="BO16" s="448"/>
      <c r="BP16" s="448"/>
      <c r="BQ16" s="448"/>
      <c r="BR16" s="448"/>
      <c r="BS16" s="448"/>
      <c r="BT16" s="448"/>
      <c r="BU16" s="449"/>
      <c r="BV16" s="447">
        <v>2538896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2238</v>
      </c>
      <c r="AD17" s="499"/>
      <c r="AE17" s="499"/>
      <c r="AF17" s="499"/>
      <c r="AG17" s="541"/>
      <c r="AH17" s="498">
        <v>2515</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1551088</v>
      </c>
      <c r="BO17" s="448"/>
      <c r="BP17" s="448"/>
      <c r="BQ17" s="448"/>
      <c r="BR17" s="448"/>
      <c r="BS17" s="448"/>
      <c r="BT17" s="448"/>
      <c r="BU17" s="449"/>
      <c r="BV17" s="447">
        <v>1527310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82.01</v>
      </c>
      <c r="M18" s="571"/>
      <c r="N18" s="571"/>
      <c r="O18" s="571"/>
      <c r="P18" s="571"/>
      <c r="Q18" s="571"/>
      <c r="R18" s="572"/>
      <c r="S18" s="572"/>
      <c r="T18" s="572"/>
      <c r="U18" s="572"/>
      <c r="V18" s="573"/>
      <c r="W18" s="465"/>
      <c r="X18" s="466"/>
      <c r="Y18" s="466"/>
      <c r="Z18" s="466"/>
      <c r="AA18" s="466"/>
      <c r="AB18" s="457"/>
      <c r="AC18" s="574">
        <v>60</v>
      </c>
      <c r="AD18" s="575"/>
      <c r="AE18" s="575"/>
      <c r="AF18" s="575"/>
      <c r="AG18" s="576"/>
      <c r="AH18" s="574">
        <v>60.3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2741507</v>
      </c>
      <c r="BO18" s="448"/>
      <c r="BP18" s="448"/>
      <c r="BQ18" s="448"/>
      <c r="BR18" s="448"/>
      <c r="BS18" s="448"/>
      <c r="BT18" s="448"/>
      <c r="BU18" s="449"/>
      <c r="BV18" s="447">
        <v>2735626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95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4530848</v>
      </c>
      <c r="BO19" s="448"/>
      <c r="BP19" s="448"/>
      <c r="BQ19" s="448"/>
      <c r="BR19" s="448"/>
      <c r="BS19" s="448"/>
      <c r="BT19" s="448"/>
      <c r="BU19" s="449"/>
      <c r="BV19" s="447">
        <v>4561871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2483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5534489</v>
      </c>
      <c r="BO22" s="411"/>
      <c r="BP22" s="411"/>
      <c r="BQ22" s="411"/>
      <c r="BR22" s="411"/>
      <c r="BS22" s="411"/>
      <c r="BT22" s="411"/>
      <c r="BU22" s="412"/>
      <c r="BV22" s="410">
        <v>5285259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4661023</v>
      </c>
      <c r="BO23" s="448"/>
      <c r="BP23" s="448"/>
      <c r="BQ23" s="448"/>
      <c r="BR23" s="448"/>
      <c r="BS23" s="448"/>
      <c r="BT23" s="448"/>
      <c r="BU23" s="449"/>
      <c r="BV23" s="447">
        <v>4567046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3660</v>
      </c>
      <c r="R24" s="499"/>
      <c r="S24" s="499"/>
      <c r="T24" s="499"/>
      <c r="U24" s="499"/>
      <c r="V24" s="541"/>
      <c r="W24" s="593"/>
      <c r="X24" s="594"/>
      <c r="Y24" s="595"/>
      <c r="Z24" s="497" t="s">
        <v>173</v>
      </c>
      <c r="AA24" s="477"/>
      <c r="AB24" s="477"/>
      <c r="AC24" s="477"/>
      <c r="AD24" s="477"/>
      <c r="AE24" s="477"/>
      <c r="AF24" s="477"/>
      <c r="AG24" s="478"/>
      <c r="AH24" s="498">
        <v>97</v>
      </c>
      <c r="AI24" s="499"/>
      <c r="AJ24" s="499"/>
      <c r="AK24" s="499"/>
      <c r="AL24" s="541"/>
      <c r="AM24" s="498">
        <v>263646</v>
      </c>
      <c r="AN24" s="499"/>
      <c r="AO24" s="499"/>
      <c r="AP24" s="499"/>
      <c r="AQ24" s="499"/>
      <c r="AR24" s="541"/>
      <c r="AS24" s="498">
        <v>2718</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3464507</v>
      </c>
      <c r="BO24" s="448"/>
      <c r="BP24" s="448"/>
      <c r="BQ24" s="448"/>
      <c r="BR24" s="448"/>
      <c r="BS24" s="448"/>
      <c r="BT24" s="448"/>
      <c r="BU24" s="449"/>
      <c r="BV24" s="447">
        <v>3168934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4995</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178</v>
      </c>
      <c r="AN25" s="499"/>
      <c r="AO25" s="499"/>
      <c r="AP25" s="499"/>
      <c r="AQ25" s="499"/>
      <c r="AR25" s="541"/>
      <c r="AS25" s="498" t="s">
        <v>178</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695631</v>
      </c>
      <c r="BO25" s="411"/>
      <c r="BP25" s="411"/>
      <c r="BQ25" s="411"/>
      <c r="BR25" s="411"/>
      <c r="BS25" s="411"/>
      <c r="BT25" s="411"/>
      <c r="BU25" s="412"/>
      <c r="BV25" s="410">
        <v>752146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180</v>
      </c>
      <c r="F26" s="477"/>
      <c r="G26" s="477"/>
      <c r="H26" s="477"/>
      <c r="I26" s="477"/>
      <c r="J26" s="477"/>
      <c r="K26" s="478"/>
      <c r="L26" s="498">
        <v>1</v>
      </c>
      <c r="M26" s="499"/>
      <c r="N26" s="499"/>
      <c r="O26" s="499"/>
      <c r="P26" s="541"/>
      <c r="Q26" s="498">
        <v>5000</v>
      </c>
      <c r="R26" s="499"/>
      <c r="S26" s="499"/>
      <c r="T26" s="499"/>
      <c r="U26" s="499"/>
      <c r="V26" s="541"/>
      <c r="W26" s="593"/>
      <c r="X26" s="594"/>
      <c r="Y26" s="595"/>
      <c r="Z26" s="497" t="s">
        <v>181</v>
      </c>
      <c r="AA26" s="599"/>
      <c r="AB26" s="599"/>
      <c r="AC26" s="599"/>
      <c r="AD26" s="599"/>
      <c r="AE26" s="599"/>
      <c r="AF26" s="599"/>
      <c r="AG26" s="600"/>
      <c r="AH26" s="498">
        <v>6</v>
      </c>
      <c r="AI26" s="499"/>
      <c r="AJ26" s="499"/>
      <c r="AK26" s="499"/>
      <c r="AL26" s="541"/>
      <c r="AM26" s="498">
        <v>17280</v>
      </c>
      <c r="AN26" s="499"/>
      <c r="AO26" s="499"/>
      <c r="AP26" s="499"/>
      <c r="AQ26" s="499"/>
      <c r="AR26" s="541"/>
      <c r="AS26" s="498">
        <v>2880</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183</v>
      </c>
      <c r="BO26" s="448"/>
      <c r="BP26" s="448"/>
      <c r="BQ26" s="448"/>
      <c r="BR26" s="448"/>
      <c r="BS26" s="448"/>
      <c r="BT26" s="448"/>
      <c r="BU26" s="449"/>
      <c r="BV26" s="447" t="s">
        <v>183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184</v>
      </c>
      <c r="F27" s="477"/>
      <c r="G27" s="477"/>
      <c r="H27" s="477"/>
      <c r="I27" s="477"/>
      <c r="J27" s="477"/>
      <c r="K27" s="478"/>
      <c r="L27" s="498">
        <v>1</v>
      </c>
      <c r="M27" s="499"/>
      <c r="N27" s="499"/>
      <c r="O27" s="499"/>
      <c r="P27" s="541"/>
      <c r="Q27" s="498">
        <v>2940</v>
      </c>
      <c r="R27" s="499"/>
      <c r="S27" s="499"/>
      <c r="T27" s="499"/>
      <c r="U27" s="499"/>
      <c r="V27" s="541"/>
      <c r="W27" s="593"/>
      <c r="X27" s="594"/>
      <c r="Y27" s="595"/>
      <c r="Z27" s="497" t="s">
        <v>185</v>
      </c>
      <c r="AA27" s="477"/>
      <c r="AB27" s="477"/>
      <c r="AC27" s="477"/>
      <c r="AD27" s="477"/>
      <c r="AE27" s="477"/>
      <c r="AF27" s="477"/>
      <c r="AG27" s="478"/>
      <c r="AH27" s="498" t="s">
        <v>183</v>
      </c>
      <c r="AI27" s="499"/>
      <c r="AJ27" s="499"/>
      <c r="AK27" s="499"/>
      <c r="AL27" s="541"/>
      <c r="AM27" s="498" t="s">
        <v>177</v>
      </c>
      <c r="AN27" s="499"/>
      <c r="AO27" s="499"/>
      <c r="AP27" s="499"/>
      <c r="AQ27" s="499"/>
      <c r="AR27" s="541"/>
      <c r="AS27" s="498" t="s">
        <v>177</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t="s">
        <v>139</v>
      </c>
      <c r="BO27" s="567"/>
      <c r="BP27" s="567"/>
      <c r="BQ27" s="567"/>
      <c r="BR27" s="567"/>
      <c r="BS27" s="567"/>
      <c r="BT27" s="567"/>
      <c r="BU27" s="568"/>
      <c r="BV27" s="566" t="s">
        <v>183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187</v>
      </c>
      <c r="F28" s="477"/>
      <c r="G28" s="477"/>
      <c r="H28" s="477"/>
      <c r="I28" s="477"/>
      <c r="J28" s="477"/>
      <c r="K28" s="478"/>
      <c r="L28" s="498">
        <v>1</v>
      </c>
      <c r="M28" s="499"/>
      <c r="N28" s="499"/>
      <c r="O28" s="499"/>
      <c r="P28" s="541"/>
      <c r="Q28" s="498">
        <v>2410</v>
      </c>
      <c r="R28" s="499"/>
      <c r="S28" s="499"/>
      <c r="T28" s="499"/>
      <c r="U28" s="499"/>
      <c r="V28" s="541"/>
      <c r="W28" s="593"/>
      <c r="X28" s="594"/>
      <c r="Y28" s="595"/>
      <c r="Z28" s="497" t="s">
        <v>188</v>
      </c>
      <c r="AA28" s="477"/>
      <c r="AB28" s="477"/>
      <c r="AC28" s="477"/>
      <c r="AD28" s="477"/>
      <c r="AE28" s="477"/>
      <c r="AF28" s="477"/>
      <c r="AG28" s="478"/>
      <c r="AH28" s="498" t="s">
        <v>183</v>
      </c>
      <c r="AI28" s="499"/>
      <c r="AJ28" s="499"/>
      <c r="AK28" s="499"/>
      <c r="AL28" s="541"/>
      <c r="AM28" s="498" t="s">
        <v>183</v>
      </c>
      <c r="AN28" s="499"/>
      <c r="AO28" s="499"/>
      <c r="AP28" s="499"/>
      <c r="AQ28" s="499"/>
      <c r="AR28" s="541"/>
      <c r="AS28" s="498" t="s">
        <v>183</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986908</v>
      </c>
      <c r="BO28" s="411"/>
      <c r="BP28" s="411"/>
      <c r="BQ28" s="411"/>
      <c r="BR28" s="411"/>
      <c r="BS28" s="411"/>
      <c r="BT28" s="411"/>
      <c r="BU28" s="412"/>
      <c r="BV28" s="410">
        <v>912333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190</v>
      </c>
      <c r="F29" s="477"/>
      <c r="G29" s="477"/>
      <c r="H29" s="477"/>
      <c r="I29" s="477"/>
      <c r="J29" s="477"/>
      <c r="K29" s="478"/>
      <c r="L29" s="498">
        <v>12</v>
      </c>
      <c r="M29" s="499"/>
      <c r="N29" s="499"/>
      <c r="O29" s="499"/>
      <c r="P29" s="541"/>
      <c r="Q29" s="498">
        <v>2260</v>
      </c>
      <c r="R29" s="499"/>
      <c r="S29" s="499"/>
      <c r="T29" s="499"/>
      <c r="U29" s="499"/>
      <c r="V29" s="541"/>
      <c r="W29" s="596"/>
      <c r="X29" s="597"/>
      <c r="Y29" s="598"/>
      <c r="Z29" s="497" t="s">
        <v>191</v>
      </c>
      <c r="AA29" s="477"/>
      <c r="AB29" s="477"/>
      <c r="AC29" s="477"/>
      <c r="AD29" s="477"/>
      <c r="AE29" s="477"/>
      <c r="AF29" s="477"/>
      <c r="AG29" s="478"/>
      <c r="AH29" s="498">
        <v>97</v>
      </c>
      <c r="AI29" s="499"/>
      <c r="AJ29" s="499"/>
      <c r="AK29" s="499"/>
      <c r="AL29" s="541"/>
      <c r="AM29" s="498">
        <v>263646</v>
      </c>
      <c r="AN29" s="499"/>
      <c r="AO29" s="499"/>
      <c r="AP29" s="499"/>
      <c r="AQ29" s="499"/>
      <c r="AR29" s="541"/>
      <c r="AS29" s="498">
        <v>2718</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362175</v>
      </c>
      <c r="BO29" s="448"/>
      <c r="BP29" s="448"/>
      <c r="BQ29" s="448"/>
      <c r="BR29" s="448"/>
      <c r="BS29" s="448"/>
      <c r="BT29" s="448"/>
      <c r="BU29" s="449"/>
      <c r="BV29" s="447">
        <v>312169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94.1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1574458</v>
      </c>
      <c r="BO30" s="567"/>
      <c r="BP30" s="567"/>
      <c r="BQ30" s="567"/>
      <c r="BR30" s="567"/>
      <c r="BS30" s="567"/>
      <c r="BT30" s="567"/>
      <c r="BU30" s="568"/>
      <c r="BV30" s="566">
        <v>1474771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202</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206</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吉田川流域溜池大和町他3市3ヶ町村組合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㈱おおさと地域振興公社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IF('各会計、関係団体の財政状況及び健全化判断比率'!B33="","",'各会計、関係団体の財政状況及び健全化判断比率'!B33)</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黒川地域行政事務組合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8</v>
      </c>
      <c r="BF36" s="637"/>
      <c r="BG36" s="638" t="str">
        <f>IF('各会計、関係団体の財政状況及び健全化判断比率'!B34="","",'各会計、関係団体の財政状況及び健全化判断比率'!B34)</f>
        <v>戸別合併処理浄化槽特別会計</v>
      </c>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黒川地域行政事務組合：病院事業会計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9</v>
      </c>
      <c r="BF37" s="637"/>
      <c r="BG37" s="638" t="str">
        <f>IF('各会計、関係団体の財政状況及び健全化判断比率'!B35="","",'各会計、関係団体の財政状況及び健全化判断比率'!B35)</f>
        <v>宅地分譲事業特別会計</v>
      </c>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黒川地域行政事務組合：介護事業会計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宮城県市町村職員退職手当組合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宮城県市町村非常勤消防団補償報償組合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宮城県市町村自治振興センター</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宮城県後期高齢者医療広域連合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宮城県後期高齢者医療事業会計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6" t="s">
        <v>570</v>
      </c>
      <c r="D34" s="1216"/>
      <c r="E34" s="1217"/>
      <c r="F34" s="32">
        <v>9.91</v>
      </c>
      <c r="G34" s="33">
        <v>8.3000000000000007</v>
      </c>
      <c r="H34" s="33">
        <v>23.54</v>
      </c>
      <c r="I34" s="33">
        <v>14.22</v>
      </c>
      <c r="J34" s="34">
        <v>16.48</v>
      </c>
      <c r="K34" s="22"/>
      <c r="L34" s="22"/>
      <c r="M34" s="22"/>
      <c r="N34" s="22"/>
      <c r="O34" s="22"/>
      <c r="P34" s="22"/>
    </row>
    <row r="35" spans="1:16" ht="39" customHeight="1" x14ac:dyDescent="0.15">
      <c r="A35" s="22"/>
      <c r="B35" s="35"/>
      <c r="C35" s="1210" t="s">
        <v>571</v>
      </c>
      <c r="D35" s="1211"/>
      <c r="E35" s="1212"/>
      <c r="F35" s="36">
        <v>11.31</v>
      </c>
      <c r="G35" s="37">
        <v>10.83</v>
      </c>
      <c r="H35" s="37">
        <v>11.54</v>
      </c>
      <c r="I35" s="37">
        <v>10.26</v>
      </c>
      <c r="J35" s="38">
        <v>9.08</v>
      </c>
      <c r="K35" s="22"/>
      <c r="L35" s="22"/>
      <c r="M35" s="22"/>
      <c r="N35" s="22"/>
      <c r="O35" s="22"/>
      <c r="P35" s="22"/>
    </row>
    <row r="36" spans="1:16" ht="39" customHeight="1" x14ac:dyDescent="0.15">
      <c r="A36" s="22"/>
      <c r="B36" s="35"/>
      <c r="C36" s="1210" t="s">
        <v>572</v>
      </c>
      <c r="D36" s="1211"/>
      <c r="E36" s="1212"/>
      <c r="F36" s="36">
        <v>2.38</v>
      </c>
      <c r="G36" s="37">
        <v>0.45</v>
      </c>
      <c r="H36" s="37">
        <v>0.62</v>
      </c>
      <c r="I36" s="37">
        <v>0.91</v>
      </c>
      <c r="J36" s="38">
        <v>1.24</v>
      </c>
      <c r="K36" s="22"/>
      <c r="L36" s="22"/>
      <c r="M36" s="22"/>
      <c r="N36" s="22"/>
      <c r="O36" s="22"/>
      <c r="P36" s="22"/>
    </row>
    <row r="37" spans="1:16" ht="39" customHeight="1" x14ac:dyDescent="0.15">
      <c r="A37" s="22"/>
      <c r="B37" s="35"/>
      <c r="C37" s="1210" t="s">
        <v>573</v>
      </c>
      <c r="D37" s="1211"/>
      <c r="E37" s="1212"/>
      <c r="F37" s="36">
        <v>1.35</v>
      </c>
      <c r="G37" s="37">
        <v>1.21</v>
      </c>
      <c r="H37" s="37">
        <v>0.43</v>
      </c>
      <c r="I37" s="37">
        <v>1.19</v>
      </c>
      <c r="J37" s="38">
        <v>0.74</v>
      </c>
      <c r="K37" s="22"/>
      <c r="L37" s="22"/>
      <c r="M37" s="22"/>
      <c r="N37" s="22"/>
      <c r="O37" s="22"/>
      <c r="P37" s="22"/>
    </row>
    <row r="38" spans="1:16" ht="39" customHeight="1" x14ac:dyDescent="0.15">
      <c r="A38" s="22"/>
      <c r="B38" s="35"/>
      <c r="C38" s="1210" t="s">
        <v>574</v>
      </c>
      <c r="D38" s="1211"/>
      <c r="E38" s="1212"/>
      <c r="F38" s="36">
        <v>0.04</v>
      </c>
      <c r="G38" s="37">
        <v>0.06</v>
      </c>
      <c r="H38" s="37">
        <v>0.14000000000000001</v>
      </c>
      <c r="I38" s="37">
        <v>0.2</v>
      </c>
      <c r="J38" s="38">
        <v>0.31</v>
      </c>
      <c r="K38" s="22"/>
      <c r="L38" s="22"/>
      <c r="M38" s="22"/>
      <c r="N38" s="22"/>
      <c r="O38" s="22"/>
      <c r="P38" s="22"/>
    </row>
    <row r="39" spans="1:16" ht="39" customHeight="1" x14ac:dyDescent="0.15">
      <c r="A39" s="22"/>
      <c r="B39" s="35"/>
      <c r="C39" s="1210" t="s">
        <v>575</v>
      </c>
      <c r="D39" s="1211"/>
      <c r="E39" s="1212"/>
      <c r="F39" s="36">
        <v>0.12</v>
      </c>
      <c r="G39" s="37">
        <v>0.15</v>
      </c>
      <c r="H39" s="37">
        <v>0.32</v>
      </c>
      <c r="I39" s="37">
        <v>0.28000000000000003</v>
      </c>
      <c r="J39" s="38">
        <v>0.19</v>
      </c>
      <c r="K39" s="22"/>
      <c r="L39" s="22"/>
      <c r="M39" s="22"/>
      <c r="N39" s="22"/>
      <c r="O39" s="22"/>
      <c r="P39" s="22"/>
    </row>
    <row r="40" spans="1:16" ht="39" customHeight="1" x14ac:dyDescent="0.15">
      <c r="A40" s="22"/>
      <c r="B40" s="35"/>
      <c r="C40" s="1210" t="s">
        <v>576</v>
      </c>
      <c r="D40" s="1211"/>
      <c r="E40" s="1212"/>
      <c r="F40" s="36">
        <v>0.11</v>
      </c>
      <c r="G40" s="37">
        <v>0.03</v>
      </c>
      <c r="H40" s="37">
        <v>0.34</v>
      </c>
      <c r="I40" s="37">
        <v>0.2</v>
      </c>
      <c r="J40" s="38">
        <v>0.09</v>
      </c>
      <c r="K40" s="22"/>
      <c r="L40" s="22"/>
      <c r="M40" s="22"/>
      <c r="N40" s="22"/>
      <c r="O40" s="22"/>
      <c r="P40" s="22"/>
    </row>
    <row r="41" spans="1:16" ht="39" customHeight="1" x14ac:dyDescent="0.15">
      <c r="A41" s="22"/>
      <c r="B41" s="35"/>
      <c r="C41" s="1210" t="s">
        <v>577</v>
      </c>
      <c r="D41" s="1211"/>
      <c r="E41" s="1212"/>
      <c r="F41" s="36">
        <v>0.04</v>
      </c>
      <c r="G41" s="37">
        <v>0.04</v>
      </c>
      <c r="H41" s="37">
        <v>0.03</v>
      </c>
      <c r="I41" s="37">
        <v>0.01</v>
      </c>
      <c r="J41" s="38">
        <v>0.01</v>
      </c>
      <c r="K41" s="22"/>
      <c r="L41" s="22"/>
      <c r="M41" s="22"/>
      <c r="N41" s="22"/>
      <c r="O41" s="22"/>
      <c r="P41" s="22"/>
    </row>
    <row r="42" spans="1:16" ht="39" customHeight="1" x14ac:dyDescent="0.15">
      <c r="A42" s="22"/>
      <c r="B42" s="39"/>
      <c r="C42" s="1210" t="s">
        <v>578</v>
      </c>
      <c r="D42" s="1211"/>
      <c r="E42" s="1212"/>
      <c r="F42" s="36" t="s">
        <v>520</v>
      </c>
      <c r="G42" s="37" t="s">
        <v>520</v>
      </c>
      <c r="H42" s="37" t="s">
        <v>520</v>
      </c>
      <c r="I42" s="37" t="s">
        <v>520</v>
      </c>
      <c r="J42" s="38" t="s">
        <v>520</v>
      </c>
      <c r="K42" s="22"/>
      <c r="L42" s="22"/>
      <c r="M42" s="22"/>
      <c r="N42" s="22"/>
      <c r="O42" s="22"/>
      <c r="P42" s="22"/>
    </row>
    <row r="43" spans="1:16" ht="39" customHeight="1" thickBot="1" x14ac:dyDescent="0.2">
      <c r="A43" s="22"/>
      <c r="B43" s="40"/>
      <c r="C43" s="1213" t="s">
        <v>579</v>
      </c>
      <c r="D43" s="1214"/>
      <c r="E43" s="1215"/>
      <c r="F43" s="41">
        <v>0.01</v>
      </c>
      <c r="G43" s="42">
        <v>0</v>
      </c>
      <c r="H43" s="42">
        <v>0</v>
      </c>
      <c r="I43" s="42">
        <v>0.46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7HxDAooTevJzbMDp+XpBK4oEeGNQlG0d+1ttf6GzbZK8gU8nRlMNlKiudoDpkVql5qieZhieSTl7LH26KpQ==" saltValue="MjFdZYGRtZsD94TmY4dU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428</v>
      </c>
      <c r="L45" s="60">
        <v>421</v>
      </c>
      <c r="M45" s="60">
        <v>383</v>
      </c>
      <c r="N45" s="60">
        <v>380</v>
      </c>
      <c r="O45" s="61">
        <v>412</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520</v>
      </c>
      <c r="L46" s="64" t="s">
        <v>520</v>
      </c>
      <c r="M46" s="64" t="s">
        <v>520</v>
      </c>
      <c r="N46" s="64" t="s">
        <v>520</v>
      </c>
      <c r="O46" s="65" t="s">
        <v>520</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520</v>
      </c>
      <c r="L47" s="64" t="s">
        <v>520</v>
      </c>
      <c r="M47" s="64" t="s">
        <v>520</v>
      </c>
      <c r="N47" s="64" t="s">
        <v>520</v>
      </c>
      <c r="O47" s="65" t="s">
        <v>520</v>
      </c>
      <c r="P47" s="48"/>
      <c r="Q47" s="48"/>
      <c r="R47" s="48"/>
      <c r="S47" s="48"/>
      <c r="T47" s="48"/>
      <c r="U47" s="48"/>
    </row>
    <row r="48" spans="1:21" ht="30.75" customHeight="1" x14ac:dyDescent="0.15">
      <c r="A48" s="48"/>
      <c r="B48" s="1220"/>
      <c r="C48" s="1221"/>
      <c r="D48" s="62"/>
      <c r="E48" s="1226" t="s">
        <v>15</v>
      </c>
      <c r="F48" s="1226"/>
      <c r="G48" s="1226"/>
      <c r="H48" s="1226"/>
      <c r="I48" s="1226"/>
      <c r="J48" s="1227"/>
      <c r="K48" s="63">
        <v>175</v>
      </c>
      <c r="L48" s="64">
        <v>177</v>
      </c>
      <c r="M48" s="64">
        <v>172</v>
      </c>
      <c r="N48" s="64">
        <v>168</v>
      </c>
      <c r="O48" s="65">
        <v>166</v>
      </c>
      <c r="P48" s="48"/>
      <c r="Q48" s="48"/>
      <c r="R48" s="48"/>
      <c r="S48" s="48"/>
      <c r="T48" s="48"/>
      <c r="U48" s="48"/>
    </row>
    <row r="49" spans="1:21" ht="30.75" customHeight="1" x14ac:dyDescent="0.15">
      <c r="A49" s="48"/>
      <c r="B49" s="1220"/>
      <c r="C49" s="1221"/>
      <c r="D49" s="62"/>
      <c r="E49" s="1226" t="s">
        <v>16</v>
      </c>
      <c r="F49" s="1226"/>
      <c r="G49" s="1226"/>
      <c r="H49" s="1226"/>
      <c r="I49" s="1226"/>
      <c r="J49" s="1227"/>
      <c r="K49" s="63">
        <v>39</v>
      </c>
      <c r="L49" s="64">
        <v>47</v>
      </c>
      <c r="M49" s="64">
        <v>50</v>
      </c>
      <c r="N49" s="64">
        <v>48</v>
      </c>
      <c r="O49" s="65">
        <v>44</v>
      </c>
      <c r="P49" s="48"/>
      <c r="Q49" s="48"/>
      <c r="R49" s="48"/>
      <c r="S49" s="48"/>
      <c r="T49" s="48"/>
      <c r="U49" s="48"/>
    </row>
    <row r="50" spans="1:21" ht="30.75" customHeight="1" x14ac:dyDescent="0.15">
      <c r="A50" s="48"/>
      <c r="B50" s="1220"/>
      <c r="C50" s="1221"/>
      <c r="D50" s="62"/>
      <c r="E50" s="1226" t="s">
        <v>17</v>
      </c>
      <c r="F50" s="1226"/>
      <c r="G50" s="1226"/>
      <c r="H50" s="1226"/>
      <c r="I50" s="1226"/>
      <c r="J50" s="1227"/>
      <c r="K50" s="63">
        <v>0</v>
      </c>
      <c r="L50" s="64">
        <v>0</v>
      </c>
      <c r="M50" s="64">
        <v>1</v>
      </c>
      <c r="N50" s="64">
        <v>1</v>
      </c>
      <c r="O50" s="65">
        <v>1</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520</v>
      </c>
      <c r="L51" s="64" t="s">
        <v>520</v>
      </c>
      <c r="M51" s="64" t="s">
        <v>520</v>
      </c>
      <c r="N51" s="64" t="s">
        <v>520</v>
      </c>
      <c r="O51" s="65" t="s">
        <v>520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400</v>
      </c>
      <c r="L52" s="64">
        <v>402</v>
      </c>
      <c r="M52" s="64">
        <v>387</v>
      </c>
      <c r="N52" s="64">
        <v>379</v>
      </c>
      <c r="O52" s="65">
        <v>383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242</v>
      </c>
      <c r="L53" s="69">
        <v>243</v>
      </c>
      <c r="M53" s="69">
        <v>219</v>
      </c>
      <c r="N53" s="69">
        <v>218</v>
      </c>
      <c r="O53" s="70">
        <v>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597</v>
      </c>
      <c r="L57" s="84" t="s">
        <v>597</v>
      </c>
      <c r="M57" s="84" t="s">
        <v>597</v>
      </c>
      <c r="N57" s="84" t="s">
        <v>597</v>
      </c>
      <c r="O57" s="85" t="s">
        <v>597</v>
      </c>
    </row>
    <row r="58" spans="1:21" ht="31.5" customHeight="1" thickBot="1" x14ac:dyDescent="0.2">
      <c r="B58" s="1236"/>
      <c r="C58" s="1237"/>
      <c r="D58" s="1241" t="s">
        <v>27</v>
      </c>
      <c r="E58" s="1242"/>
      <c r="F58" s="1242"/>
      <c r="G58" s="1242"/>
      <c r="H58" s="1242"/>
      <c r="I58" s="1242"/>
      <c r="J58" s="1243"/>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v/GwazMMcD6DDZufTAMgNLzEPujsFboT2tH++JyAYsYovklJPBy3VytW0Ze0tRu2SeZBehtdmNsfEPFC0/NXQ==" saltValue="vKL9FRyAVe6AjC4W8eUD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4" t="s">
        <v>30</v>
      </c>
      <c r="C41" s="1245"/>
      <c r="D41" s="102"/>
      <c r="E41" s="1250" t="s">
        <v>31</v>
      </c>
      <c r="F41" s="1250"/>
      <c r="G41" s="1250"/>
      <c r="H41" s="1251"/>
      <c r="I41" s="351">
        <v>4431</v>
      </c>
      <c r="J41" s="352">
        <v>4382</v>
      </c>
      <c r="K41" s="352">
        <v>4493</v>
      </c>
      <c r="L41" s="352">
        <v>5201</v>
      </c>
      <c r="M41" s="353">
        <v>5532</v>
      </c>
    </row>
    <row r="42" spans="2:13" ht="27.75" customHeight="1" x14ac:dyDescent="0.15">
      <c r="B42" s="1246"/>
      <c r="C42" s="1247"/>
      <c r="D42" s="103"/>
      <c r="E42" s="1252" t="s">
        <v>32</v>
      </c>
      <c r="F42" s="1252"/>
      <c r="G42" s="1252"/>
      <c r="H42" s="1253"/>
      <c r="I42" s="354" t="s">
        <v>520</v>
      </c>
      <c r="J42" s="355" t="s">
        <v>520</v>
      </c>
      <c r="K42" s="355" t="s">
        <v>520</v>
      </c>
      <c r="L42" s="355" t="s">
        <v>520</v>
      </c>
      <c r="M42" s="356" t="s">
        <v>520</v>
      </c>
    </row>
    <row r="43" spans="2:13" ht="27.75" customHeight="1" x14ac:dyDescent="0.15">
      <c r="B43" s="1246"/>
      <c r="C43" s="1247"/>
      <c r="D43" s="103"/>
      <c r="E43" s="1252" t="s">
        <v>33</v>
      </c>
      <c r="F43" s="1252"/>
      <c r="G43" s="1252"/>
      <c r="H43" s="1253"/>
      <c r="I43" s="354">
        <v>1381</v>
      </c>
      <c r="J43" s="355">
        <v>1293</v>
      </c>
      <c r="K43" s="355">
        <v>1165</v>
      </c>
      <c r="L43" s="355">
        <v>1041</v>
      </c>
      <c r="M43" s="356">
        <v>965</v>
      </c>
    </row>
    <row r="44" spans="2:13" ht="27.75" customHeight="1" x14ac:dyDescent="0.15">
      <c r="B44" s="1246"/>
      <c r="C44" s="1247"/>
      <c r="D44" s="103"/>
      <c r="E44" s="1252" t="s">
        <v>34</v>
      </c>
      <c r="F44" s="1252"/>
      <c r="G44" s="1252"/>
      <c r="H44" s="1253"/>
      <c r="I44" s="354">
        <v>559</v>
      </c>
      <c r="J44" s="355">
        <v>537</v>
      </c>
      <c r="K44" s="355">
        <v>461</v>
      </c>
      <c r="L44" s="355">
        <v>405</v>
      </c>
      <c r="M44" s="356">
        <v>406</v>
      </c>
    </row>
    <row r="45" spans="2:13" ht="27.75" customHeight="1" x14ac:dyDescent="0.15">
      <c r="B45" s="1246"/>
      <c r="C45" s="1247"/>
      <c r="D45" s="103"/>
      <c r="E45" s="1252" t="s">
        <v>35</v>
      </c>
      <c r="F45" s="1252"/>
      <c r="G45" s="1252"/>
      <c r="H45" s="1253"/>
      <c r="I45" s="354">
        <v>640</v>
      </c>
      <c r="J45" s="355">
        <v>648</v>
      </c>
      <c r="K45" s="355">
        <v>627</v>
      </c>
      <c r="L45" s="355">
        <v>662</v>
      </c>
      <c r="M45" s="356">
        <v>605</v>
      </c>
    </row>
    <row r="46" spans="2:13" ht="27.75" customHeight="1" x14ac:dyDescent="0.15">
      <c r="B46" s="1246"/>
      <c r="C46" s="1247"/>
      <c r="D46" s="104"/>
      <c r="E46" s="1252" t="s">
        <v>36</v>
      </c>
      <c r="F46" s="1252"/>
      <c r="G46" s="1252"/>
      <c r="H46" s="1253"/>
      <c r="I46" s="354" t="s">
        <v>520</v>
      </c>
      <c r="J46" s="355" t="s">
        <v>520</v>
      </c>
      <c r="K46" s="355" t="s">
        <v>520</v>
      </c>
      <c r="L46" s="355" t="s">
        <v>520</v>
      </c>
      <c r="M46" s="356" t="s">
        <v>520</v>
      </c>
    </row>
    <row r="47" spans="2:13" ht="27.75" customHeight="1" x14ac:dyDescent="0.15">
      <c r="B47" s="1246"/>
      <c r="C47" s="1247"/>
      <c r="D47" s="105"/>
      <c r="E47" s="1254" t="s">
        <v>37</v>
      </c>
      <c r="F47" s="1255"/>
      <c r="G47" s="1255"/>
      <c r="H47" s="1256"/>
      <c r="I47" s="354" t="s">
        <v>520</v>
      </c>
      <c r="J47" s="355" t="s">
        <v>520</v>
      </c>
      <c r="K47" s="355" t="s">
        <v>520</v>
      </c>
      <c r="L47" s="355" t="s">
        <v>520</v>
      </c>
      <c r="M47" s="356" t="s">
        <v>520</v>
      </c>
    </row>
    <row r="48" spans="2:13" ht="27.75" customHeight="1" x14ac:dyDescent="0.15">
      <c r="B48" s="1246"/>
      <c r="C48" s="1247"/>
      <c r="D48" s="103"/>
      <c r="E48" s="1252" t="s">
        <v>38</v>
      </c>
      <c r="F48" s="1252"/>
      <c r="G48" s="1252"/>
      <c r="H48" s="1253"/>
      <c r="I48" s="354" t="s">
        <v>520</v>
      </c>
      <c r="J48" s="355" t="s">
        <v>520</v>
      </c>
      <c r="K48" s="355" t="s">
        <v>520</v>
      </c>
      <c r="L48" s="355" t="s">
        <v>520</v>
      </c>
      <c r="M48" s="356" t="s">
        <v>520</v>
      </c>
    </row>
    <row r="49" spans="2:13" ht="27.75" customHeight="1" x14ac:dyDescent="0.15">
      <c r="B49" s="1248"/>
      <c r="C49" s="1249"/>
      <c r="D49" s="103"/>
      <c r="E49" s="1252" t="s">
        <v>39</v>
      </c>
      <c r="F49" s="1252"/>
      <c r="G49" s="1252"/>
      <c r="H49" s="1253"/>
      <c r="I49" s="354" t="s">
        <v>520</v>
      </c>
      <c r="J49" s="355" t="s">
        <v>520</v>
      </c>
      <c r="K49" s="355" t="s">
        <v>520</v>
      </c>
      <c r="L49" s="355" t="s">
        <v>520</v>
      </c>
      <c r="M49" s="356" t="s">
        <v>520</v>
      </c>
    </row>
    <row r="50" spans="2:13" ht="27.75" customHeight="1" x14ac:dyDescent="0.15">
      <c r="B50" s="1257" t="s">
        <v>40</v>
      </c>
      <c r="C50" s="1258"/>
      <c r="D50" s="106"/>
      <c r="E50" s="1252" t="s">
        <v>41</v>
      </c>
      <c r="F50" s="1252"/>
      <c r="G50" s="1252"/>
      <c r="H50" s="1253"/>
      <c r="I50" s="354">
        <v>2709</v>
      </c>
      <c r="J50" s="355">
        <v>2692</v>
      </c>
      <c r="K50" s="355">
        <v>2391</v>
      </c>
      <c r="L50" s="355">
        <v>3018</v>
      </c>
      <c r="M50" s="356">
        <v>3236</v>
      </c>
    </row>
    <row r="51" spans="2:13" ht="27.75" customHeight="1" x14ac:dyDescent="0.15">
      <c r="B51" s="1246"/>
      <c r="C51" s="1247"/>
      <c r="D51" s="103"/>
      <c r="E51" s="1252" t="s">
        <v>42</v>
      </c>
      <c r="F51" s="1252"/>
      <c r="G51" s="1252"/>
      <c r="H51" s="1253"/>
      <c r="I51" s="354">
        <v>352</v>
      </c>
      <c r="J51" s="355">
        <v>428</v>
      </c>
      <c r="K51" s="355">
        <v>486</v>
      </c>
      <c r="L51" s="355">
        <v>520</v>
      </c>
      <c r="M51" s="356">
        <v>501</v>
      </c>
    </row>
    <row r="52" spans="2:13" ht="27.75" customHeight="1" x14ac:dyDescent="0.15">
      <c r="B52" s="1248"/>
      <c r="C52" s="1249"/>
      <c r="D52" s="103"/>
      <c r="E52" s="1252" t="s">
        <v>43</v>
      </c>
      <c r="F52" s="1252"/>
      <c r="G52" s="1252"/>
      <c r="H52" s="1253"/>
      <c r="I52" s="354">
        <v>3666</v>
      </c>
      <c r="J52" s="355">
        <v>3531</v>
      </c>
      <c r="K52" s="355">
        <v>3466</v>
      </c>
      <c r="L52" s="355">
        <v>4001</v>
      </c>
      <c r="M52" s="356">
        <v>4162</v>
      </c>
    </row>
    <row r="53" spans="2:13" ht="27.75" customHeight="1" thickBot="1" x14ac:dyDescent="0.2">
      <c r="B53" s="1259" t="s">
        <v>44</v>
      </c>
      <c r="C53" s="1260"/>
      <c r="D53" s="107"/>
      <c r="E53" s="1261" t="s">
        <v>45</v>
      </c>
      <c r="F53" s="1261"/>
      <c r="G53" s="1261"/>
      <c r="H53" s="1262"/>
      <c r="I53" s="357">
        <v>285</v>
      </c>
      <c r="J53" s="358">
        <v>208</v>
      </c>
      <c r="K53" s="358">
        <v>402</v>
      </c>
      <c r="L53" s="358">
        <v>-230</v>
      </c>
      <c r="M53" s="359">
        <v>-391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Jnb0K0yu6NM7U1m6+em/aMwVDvnEi8w1sUkLxnqe27TTA9rBVf69pOh968WYQOln62QDn4sTmNBlJUxs7sPtw==" saltValue="KpueTQwEOQsrdrD9s3CB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1" t="s">
        <v>48</v>
      </c>
      <c r="D55" s="1271"/>
      <c r="E55" s="1272"/>
      <c r="F55" s="119">
        <v>784</v>
      </c>
      <c r="G55" s="119">
        <v>912</v>
      </c>
      <c r="H55" s="120">
        <v>987</v>
      </c>
    </row>
    <row r="56" spans="2:8" ht="52.5" customHeight="1" x14ac:dyDescent="0.15">
      <c r="B56" s="121"/>
      <c r="C56" s="1273" t="s">
        <v>49</v>
      </c>
      <c r="D56" s="1273"/>
      <c r="E56" s="1274"/>
      <c r="F56" s="122">
        <v>162</v>
      </c>
      <c r="G56" s="122">
        <v>312</v>
      </c>
      <c r="H56" s="123">
        <v>362</v>
      </c>
    </row>
    <row r="57" spans="2:8" ht="53.25" customHeight="1" x14ac:dyDescent="0.15">
      <c r="B57" s="121"/>
      <c r="C57" s="1275" t="s">
        <v>50</v>
      </c>
      <c r="D57" s="1275"/>
      <c r="E57" s="1276"/>
      <c r="F57" s="124">
        <v>1083</v>
      </c>
      <c r="G57" s="124">
        <v>1475</v>
      </c>
      <c r="H57" s="125">
        <v>1574</v>
      </c>
    </row>
    <row r="58" spans="2:8" ht="45.75" customHeight="1" x14ac:dyDescent="0.15">
      <c r="B58" s="126"/>
      <c r="C58" s="1263" t="s">
        <v>598</v>
      </c>
      <c r="D58" s="1264"/>
      <c r="E58" s="1265"/>
      <c r="F58" s="127">
        <v>505</v>
      </c>
      <c r="G58" s="127">
        <v>820</v>
      </c>
      <c r="H58" s="128">
        <v>787</v>
      </c>
    </row>
    <row r="59" spans="2:8" ht="45.75" customHeight="1" x14ac:dyDescent="0.15">
      <c r="B59" s="126"/>
      <c r="C59" s="1263" t="s">
        <v>599</v>
      </c>
      <c r="D59" s="1264"/>
      <c r="E59" s="1265"/>
      <c r="F59" s="127">
        <v>50</v>
      </c>
      <c r="G59" s="127">
        <v>150</v>
      </c>
      <c r="H59" s="128">
        <v>300</v>
      </c>
    </row>
    <row r="60" spans="2:8" ht="45.75" customHeight="1" x14ac:dyDescent="0.15">
      <c r="B60" s="126"/>
      <c r="C60" s="1263" t="s">
        <v>600</v>
      </c>
      <c r="D60" s="1264"/>
      <c r="E60" s="1265"/>
      <c r="F60" s="127">
        <v>287</v>
      </c>
      <c r="G60" s="127">
        <v>270</v>
      </c>
      <c r="H60" s="128">
        <v>267</v>
      </c>
    </row>
    <row r="61" spans="2:8" ht="45.75" customHeight="1" x14ac:dyDescent="0.15">
      <c r="B61" s="126"/>
      <c r="C61" s="1263" t="s">
        <v>601</v>
      </c>
      <c r="D61" s="1264"/>
      <c r="E61" s="1265"/>
      <c r="F61" s="127">
        <v>205</v>
      </c>
      <c r="G61" s="127">
        <v>205</v>
      </c>
      <c r="H61" s="128">
        <v>206</v>
      </c>
    </row>
    <row r="62" spans="2:8" ht="45.75" customHeight="1" thickBot="1" x14ac:dyDescent="0.2">
      <c r="B62" s="129"/>
      <c r="C62" s="1266" t="s">
        <v>602</v>
      </c>
      <c r="D62" s="1267"/>
      <c r="E62" s="1268"/>
      <c r="F62" s="130">
        <v>7</v>
      </c>
      <c r="G62" s="130">
        <v>7</v>
      </c>
      <c r="H62" s="131">
        <v>7</v>
      </c>
    </row>
    <row r="63" spans="2:8" ht="52.5" customHeight="1" thickBot="1" x14ac:dyDescent="0.2">
      <c r="B63" s="132"/>
      <c r="C63" s="1269" t="s">
        <v>51</v>
      </c>
      <c r="D63" s="1269"/>
      <c r="E63" s="1270"/>
      <c r="F63" s="133">
        <v>2029</v>
      </c>
      <c r="G63" s="133">
        <v>2699</v>
      </c>
      <c r="H63" s="134">
        <v>2924</v>
      </c>
    </row>
    <row r="64" spans="2:8" x14ac:dyDescent="0.15"/>
  </sheetData>
  <sheetProtection algorithmName="SHA-512" hashValue="e/sF4XymzkJ36s88VHJcEY1Y38144PcjBcDO9DM3zXu/REiUfS+jrvlekGtfOA6J0fcdZ0wZhipvbhX0IQQKww==" saltValue="/Jxv8ylESwWFLmcPnGMn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608</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561</v>
      </c>
      <c r="BQ50" s="1282"/>
      <c r="BR50" s="1282"/>
      <c r="BS50" s="1282"/>
      <c r="BT50" s="1282"/>
      <c r="BU50" s="1282"/>
      <c r="BV50" s="1282"/>
      <c r="BW50" s="1282"/>
      <c r="BX50" s="1282" t="s">
        <v>562</v>
      </c>
      <c r="BY50" s="1282"/>
      <c r="BZ50" s="1282"/>
      <c r="CA50" s="1282"/>
      <c r="CB50" s="1282"/>
      <c r="CC50" s="1282"/>
      <c r="CD50" s="1282"/>
      <c r="CE50" s="1282"/>
      <c r="CF50" s="1282" t="s">
        <v>563</v>
      </c>
      <c r="CG50" s="1282"/>
      <c r="CH50" s="1282"/>
      <c r="CI50" s="1282"/>
      <c r="CJ50" s="1282"/>
      <c r="CK50" s="1282"/>
      <c r="CL50" s="1282"/>
      <c r="CM50" s="1282"/>
      <c r="CN50" s="1282" t="s">
        <v>564</v>
      </c>
      <c r="CO50" s="1282"/>
      <c r="CP50" s="1282"/>
      <c r="CQ50" s="1282"/>
      <c r="CR50" s="1282"/>
      <c r="CS50" s="1282"/>
      <c r="CT50" s="1282"/>
      <c r="CU50" s="1282"/>
      <c r="CV50" s="1282" t="s">
        <v>565</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609</v>
      </c>
      <c r="AO51" s="1280"/>
      <c r="AP51" s="1280"/>
      <c r="AQ51" s="1280"/>
      <c r="AR51" s="1280"/>
      <c r="AS51" s="1280"/>
      <c r="AT51" s="1280"/>
      <c r="AU51" s="1280"/>
      <c r="AV51" s="1280"/>
      <c r="AW51" s="1280"/>
      <c r="AX51" s="1280"/>
      <c r="AY51" s="1280"/>
      <c r="AZ51" s="1280"/>
      <c r="BA51" s="1280"/>
      <c r="BB51" s="1280" t="s">
        <v>610</v>
      </c>
      <c r="BC51" s="1280"/>
      <c r="BD51" s="1280"/>
      <c r="BE51" s="1280"/>
      <c r="BF51" s="1280"/>
      <c r="BG51" s="1280"/>
      <c r="BH51" s="1280"/>
      <c r="BI51" s="1280"/>
      <c r="BJ51" s="1280"/>
      <c r="BK51" s="1280"/>
      <c r="BL51" s="1280"/>
      <c r="BM51" s="1280"/>
      <c r="BN51" s="1280"/>
      <c r="BO51" s="1280"/>
      <c r="BP51" s="1277">
        <v>11.1</v>
      </c>
      <c r="BQ51" s="1277"/>
      <c r="BR51" s="1277"/>
      <c r="BS51" s="1277"/>
      <c r="BT51" s="1277"/>
      <c r="BU51" s="1277"/>
      <c r="BV51" s="1277"/>
      <c r="BW51" s="1277"/>
      <c r="BX51" s="1277">
        <v>8.1999999999999993</v>
      </c>
      <c r="BY51" s="1277"/>
      <c r="BZ51" s="1277"/>
      <c r="CA51" s="1277"/>
      <c r="CB51" s="1277"/>
      <c r="CC51" s="1277"/>
      <c r="CD51" s="1277"/>
      <c r="CE51" s="1277"/>
      <c r="CF51" s="1277">
        <v>15.9</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611</v>
      </c>
      <c r="BC53" s="1280"/>
      <c r="BD53" s="1280"/>
      <c r="BE53" s="1280"/>
      <c r="BF53" s="1280"/>
      <c r="BG53" s="1280"/>
      <c r="BH53" s="1280"/>
      <c r="BI53" s="1280"/>
      <c r="BJ53" s="1280"/>
      <c r="BK53" s="1280"/>
      <c r="BL53" s="1280"/>
      <c r="BM53" s="1280"/>
      <c r="BN53" s="1280"/>
      <c r="BO53" s="1280"/>
      <c r="BP53" s="1277">
        <v>65.400000000000006</v>
      </c>
      <c r="BQ53" s="1277"/>
      <c r="BR53" s="1277"/>
      <c r="BS53" s="1277"/>
      <c r="BT53" s="1277"/>
      <c r="BU53" s="1277"/>
      <c r="BV53" s="1277"/>
      <c r="BW53" s="1277"/>
      <c r="BX53" s="1277">
        <v>66.8</v>
      </c>
      <c r="BY53" s="1277"/>
      <c r="BZ53" s="1277"/>
      <c r="CA53" s="1277"/>
      <c r="CB53" s="1277"/>
      <c r="CC53" s="1277"/>
      <c r="CD53" s="1277"/>
      <c r="CE53" s="1277"/>
      <c r="CF53" s="1277">
        <v>68</v>
      </c>
      <c r="CG53" s="1277"/>
      <c r="CH53" s="1277"/>
      <c r="CI53" s="1277"/>
      <c r="CJ53" s="1277"/>
      <c r="CK53" s="1277"/>
      <c r="CL53" s="1277"/>
      <c r="CM53" s="1277"/>
      <c r="CN53" s="1277">
        <v>69.099999999999994</v>
      </c>
      <c r="CO53" s="1277"/>
      <c r="CP53" s="1277"/>
      <c r="CQ53" s="1277"/>
      <c r="CR53" s="1277"/>
      <c r="CS53" s="1277"/>
      <c r="CT53" s="1277"/>
      <c r="CU53" s="1277"/>
      <c r="CV53" s="1277">
        <v>72.5</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612</v>
      </c>
      <c r="AO55" s="1282"/>
      <c r="AP55" s="1282"/>
      <c r="AQ55" s="1282"/>
      <c r="AR55" s="1282"/>
      <c r="AS55" s="1282"/>
      <c r="AT55" s="1282"/>
      <c r="AU55" s="1282"/>
      <c r="AV55" s="1282"/>
      <c r="AW55" s="1282"/>
      <c r="AX55" s="1282"/>
      <c r="AY55" s="1282"/>
      <c r="AZ55" s="1282"/>
      <c r="BA55" s="1282"/>
      <c r="BB55" s="1280" t="s">
        <v>610</v>
      </c>
      <c r="BC55" s="1280"/>
      <c r="BD55" s="1280"/>
      <c r="BE55" s="1280"/>
      <c r="BF55" s="1280"/>
      <c r="BG55" s="1280"/>
      <c r="BH55" s="1280"/>
      <c r="BI55" s="1280"/>
      <c r="BJ55" s="1280"/>
      <c r="BK55" s="1280"/>
      <c r="BL55" s="1280"/>
      <c r="BM55" s="1280"/>
      <c r="BN55" s="1280"/>
      <c r="BO55" s="1280"/>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611</v>
      </c>
      <c r="BC57" s="1280"/>
      <c r="BD57" s="1280"/>
      <c r="BE57" s="1280"/>
      <c r="BF57" s="1280"/>
      <c r="BG57" s="1280"/>
      <c r="BH57" s="1280"/>
      <c r="BI57" s="1280"/>
      <c r="BJ57" s="1280"/>
      <c r="BK57" s="1280"/>
      <c r="BL57" s="1280"/>
      <c r="BM57" s="1280"/>
      <c r="BN57" s="1280"/>
      <c r="BO57" s="1280"/>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613</v>
      </c>
    </row>
    <row r="64" spans="1:109" x14ac:dyDescent="0.15">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608</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561</v>
      </c>
      <c r="BQ72" s="1282"/>
      <c r="BR72" s="1282"/>
      <c r="BS72" s="1282"/>
      <c r="BT72" s="1282"/>
      <c r="BU72" s="1282"/>
      <c r="BV72" s="1282"/>
      <c r="BW72" s="1282"/>
      <c r="BX72" s="1282" t="s">
        <v>562</v>
      </c>
      <c r="BY72" s="1282"/>
      <c r="BZ72" s="1282"/>
      <c r="CA72" s="1282"/>
      <c r="CB72" s="1282"/>
      <c r="CC72" s="1282"/>
      <c r="CD72" s="1282"/>
      <c r="CE72" s="1282"/>
      <c r="CF72" s="1282" t="s">
        <v>563</v>
      </c>
      <c r="CG72" s="1282"/>
      <c r="CH72" s="1282"/>
      <c r="CI72" s="1282"/>
      <c r="CJ72" s="1282"/>
      <c r="CK72" s="1282"/>
      <c r="CL72" s="1282"/>
      <c r="CM72" s="1282"/>
      <c r="CN72" s="1282" t="s">
        <v>564</v>
      </c>
      <c r="CO72" s="1282"/>
      <c r="CP72" s="1282"/>
      <c r="CQ72" s="1282"/>
      <c r="CR72" s="1282"/>
      <c r="CS72" s="1282"/>
      <c r="CT72" s="1282"/>
      <c r="CU72" s="1282"/>
      <c r="CV72" s="1282" t="s">
        <v>565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609</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11.1</v>
      </c>
      <c r="BQ73" s="1277"/>
      <c r="BR73" s="1277"/>
      <c r="BS73" s="1277"/>
      <c r="BT73" s="1277"/>
      <c r="BU73" s="1277"/>
      <c r="BV73" s="1277"/>
      <c r="BW73" s="1277"/>
      <c r="BX73" s="1277">
        <v>8.1999999999999993</v>
      </c>
      <c r="BY73" s="1277"/>
      <c r="BZ73" s="1277"/>
      <c r="CA73" s="1277"/>
      <c r="CB73" s="1277"/>
      <c r="CC73" s="1277"/>
      <c r="CD73" s="1277"/>
      <c r="CE73" s="1277"/>
      <c r="CF73" s="1277">
        <v>15.9</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615</v>
      </c>
      <c r="BC75" s="1280"/>
      <c r="BD75" s="1280"/>
      <c r="BE75" s="1280"/>
      <c r="BF75" s="1280"/>
      <c r="BG75" s="1280"/>
      <c r="BH75" s="1280"/>
      <c r="BI75" s="1280"/>
      <c r="BJ75" s="1280"/>
      <c r="BK75" s="1280"/>
      <c r="BL75" s="1280"/>
      <c r="BM75" s="1280"/>
      <c r="BN75" s="1280"/>
      <c r="BO75" s="1280"/>
      <c r="BP75" s="1277">
        <v>9.8000000000000007</v>
      </c>
      <c r="BQ75" s="1277"/>
      <c r="BR75" s="1277"/>
      <c r="BS75" s="1277"/>
      <c r="BT75" s="1277"/>
      <c r="BU75" s="1277"/>
      <c r="BV75" s="1277"/>
      <c r="BW75" s="1277"/>
      <c r="BX75" s="1277">
        <v>9.6</v>
      </c>
      <c r="BY75" s="1277"/>
      <c r="BZ75" s="1277"/>
      <c r="CA75" s="1277"/>
      <c r="CB75" s="1277"/>
      <c r="CC75" s="1277"/>
      <c r="CD75" s="1277"/>
      <c r="CE75" s="1277"/>
      <c r="CF75" s="1277">
        <v>9.1999999999999993</v>
      </c>
      <c r="CG75" s="1277"/>
      <c r="CH75" s="1277"/>
      <c r="CI75" s="1277"/>
      <c r="CJ75" s="1277"/>
      <c r="CK75" s="1277"/>
      <c r="CL75" s="1277"/>
      <c r="CM75" s="1277"/>
      <c r="CN75" s="1277">
        <v>8.8000000000000007</v>
      </c>
      <c r="CO75" s="1277"/>
      <c r="CP75" s="1277"/>
      <c r="CQ75" s="1277"/>
      <c r="CR75" s="1277"/>
      <c r="CS75" s="1277"/>
      <c r="CT75" s="1277"/>
      <c r="CU75" s="1277"/>
      <c r="CV75" s="1277">
        <v>8.4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612</v>
      </c>
      <c r="AO77" s="1282"/>
      <c r="AP77" s="1282"/>
      <c r="AQ77" s="1282"/>
      <c r="AR77" s="1282"/>
      <c r="AS77" s="1282"/>
      <c r="AT77" s="1282"/>
      <c r="AU77" s="1282"/>
      <c r="AV77" s="1282"/>
      <c r="AW77" s="1282"/>
      <c r="AX77" s="1282"/>
      <c r="AY77" s="1282"/>
      <c r="AZ77" s="1282"/>
      <c r="BA77" s="1282"/>
      <c r="BB77" s="1280" t="s">
        <v>610</v>
      </c>
      <c r="BC77" s="1280"/>
      <c r="BD77" s="1280"/>
      <c r="BE77" s="1280"/>
      <c r="BF77" s="1280"/>
      <c r="BG77" s="1280"/>
      <c r="BH77" s="1280"/>
      <c r="BI77" s="1280"/>
      <c r="BJ77" s="1280"/>
      <c r="BK77" s="1280"/>
      <c r="BL77" s="1280"/>
      <c r="BM77" s="1280"/>
      <c r="BN77" s="1280"/>
      <c r="BO77" s="1280"/>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615</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GzYSOpJOztN6rweSaFNLMb0QH6LAo8XfrajzMb461/VRpgNU0Jzsu3BNsTRFYPURz/lUFRhTX4eOUHGWYKZoQ==" saltValue="amfOs0d7tE5gGfMJljkG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SI2tDPjc9h006aKfmLqzHtFfTBYgQTu/8snfx51BtX/rr6YN+nj+KqniR1hB9RIUBr/zP9eArKJ7oDiCrjzL4Q==" saltValue="+Eddd1hTzhBb5TtJgdK0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wxBa/g5dATXrAgvZmZR/tvztUH9Gacc0cA8vq5uMRkooqiYX1OYgPOYQGQZE1PX2zmqDWHMzS+uMEHU0QFkYyw==" saltValue="GFbKNjS2wMBtHmPzw8ge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86483</v>
      </c>
      <c r="E3" s="153"/>
      <c r="F3" s="154">
        <v>116162</v>
      </c>
      <c r="G3" s="155"/>
      <c r="H3" s="156"/>
    </row>
    <row r="4" spans="1:8" x14ac:dyDescent="0.15">
      <c r="A4" s="157"/>
      <c r="B4" s="158"/>
      <c r="C4" s="159"/>
      <c r="D4" s="160">
        <v>33136</v>
      </c>
      <c r="E4" s="161"/>
      <c r="F4" s="162">
        <v>61562</v>
      </c>
      <c r="G4" s="163"/>
      <c r="H4" s="164"/>
    </row>
    <row r="5" spans="1:8" x14ac:dyDescent="0.15">
      <c r="A5" s="145" t="s">
        <v>553</v>
      </c>
      <c r="B5" s="150"/>
      <c r="C5" s="151"/>
      <c r="D5" s="152">
        <v>65516</v>
      </c>
      <c r="E5" s="153"/>
      <c r="F5" s="154">
        <v>121449</v>
      </c>
      <c r="G5" s="155"/>
      <c r="H5" s="156"/>
    </row>
    <row r="6" spans="1:8" x14ac:dyDescent="0.15">
      <c r="A6" s="157"/>
      <c r="B6" s="158"/>
      <c r="C6" s="159"/>
      <c r="D6" s="160">
        <v>29973</v>
      </c>
      <c r="E6" s="161"/>
      <c r="F6" s="162">
        <v>62922</v>
      </c>
      <c r="G6" s="163"/>
      <c r="H6" s="164"/>
    </row>
    <row r="7" spans="1:8" x14ac:dyDescent="0.15">
      <c r="A7" s="145" t="s">
        <v>554</v>
      </c>
      <c r="B7" s="150"/>
      <c r="C7" s="151"/>
      <c r="D7" s="152">
        <v>74498</v>
      </c>
      <c r="E7" s="153"/>
      <c r="F7" s="154">
        <v>145139</v>
      </c>
      <c r="G7" s="155"/>
      <c r="H7" s="156"/>
    </row>
    <row r="8" spans="1:8" x14ac:dyDescent="0.15">
      <c r="A8" s="157"/>
      <c r="B8" s="158"/>
      <c r="C8" s="159"/>
      <c r="D8" s="160">
        <v>31935</v>
      </c>
      <c r="E8" s="161"/>
      <c r="F8" s="162">
        <v>83762</v>
      </c>
      <c r="G8" s="163"/>
      <c r="H8" s="164"/>
    </row>
    <row r="9" spans="1:8" x14ac:dyDescent="0.15">
      <c r="A9" s="145" t="s">
        <v>555</v>
      </c>
      <c r="B9" s="150"/>
      <c r="C9" s="151"/>
      <c r="D9" s="152">
        <v>115803</v>
      </c>
      <c r="E9" s="153"/>
      <c r="F9" s="154">
        <v>125391</v>
      </c>
      <c r="G9" s="155"/>
      <c r="H9" s="156"/>
    </row>
    <row r="10" spans="1:8" x14ac:dyDescent="0.15">
      <c r="A10" s="157"/>
      <c r="B10" s="158"/>
      <c r="C10" s="159"/>
      <c r="D10" s="160">
        <v>42742</v>
      </c>
      <c r="E10" s="161"/>
      <c r="F10" s="162">
        <v>68516</v>
      </c>
      <c r="G10" s="163"/>
      <c r="H10" s="164"/>
    </row>
    <row r="11" spans="1:8" x14ac:dyDescent="0.15">
      <c r="A11" s="145" t="s">
        <v>556</v>
      </c>
      <c r="B11" s="150"/>
      <c r="C11" s="151"/>
      <c r="D11" s="152">
        <v>147685</v>
      </c>
      <c r="E11" s="153"/>
      <c r="F11" s="154">
        <v>122054</v>
      </c>
      <c r="G11" s="155"/>
      <c r="H11" s="156"/>
    </row>
    <row r="12" spans="1:8" x14ac:dyDescent="0.15">
      <c r="A12" s="157"/>
      <c r="B12" s="158"/>
      <c r="C12" s="165"/>
      <c r="D12" s="160">
        <v>65066</v>
      </c>
      <c r="E12" s="161"/>
      <c r="F12" s="162">
        <v>68298</v>
      </c>
      <c r="G12" s="163"/>
      <c r="H12" s="164"/>
    </row>
    <row r="13" spans="1:8" x14ac:dyDescent="0.15">
      <c r="A13" s="145"/>
      <c r="B13" s="150"/>
      <c r="C13" s="166"/>
      <c r="D13" s="167">
        <v>97997</v>
      </c>
      <c r="E13" s="168"/>
      <c r="F13" s="169">
        <v>126039</v>
      </c>
      <c r="G13" s="170"/>
      <c r="H13" s="156"/>
    </row>
    <row r="14" spans="1:8" x14ac:dyDescent="0.15">
      <c r="A14" s="157"/>
      <c r="B14" s="158"/>
      <c r="C14" s="159"/>
      <c r="D14" s="160">
        <v>40570</v>
      </c>
      <c r="E14" s="161"/>
      <c r="F14" s="162">
        <v>69012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9.91</v>
      </c>
      <c r="C19" s="171">
        <f>ROUND(VALUE(SUBSTITUTE(実質収支比率等に係る経年分析!G$48,"▲","-")),2)</f>
        <v>8.31</v>
      </c>
      <c r="D19" s="171">
        <f>ROUND(VALUE(SUBSTITUTE(実質収支比率等に係る経年分析!H$48,"▲","-")),2)</f>
        <v>23.54</v>
      </c>
      <c r="E19" s="171">
        <f>ROUND(VALUE(SUBSTITUTE(実質収支比率等に係る経年分析!I$48,"▲","-")),2)</f>
        <v>14.22</v>
      </c>
      <c r="F19" s="171">
        <f>ROUND(VALUE(SUBSTITUTE(実質収支比率等に係る経年分析!J$48,"▲","-")),2)</f>
        <v>16.489999999999998</v>
      </c>
    </row>
    <row r="20" spans="1:11" x14ac:dyDescent="0.15">
      <c r="A20" s="171" t="s">
        <v>55</v>
      </c>
      <c r="B20" s="171">
        <f>ROUND(VALUE(SUBSTITUTE(実質収支比率等に係る経年分析!F$47,"▲","-")),2)</f>
        <v>31.75</v>
      </c>
      <c r="C20" s="171">
        <f>ROUND(VALUE(SUBSTITUTE(実質収支比率等に係る経年分析!G$47,"▲","-")),2)</f>
        <v>31.25</v>
      </c>
      <c r="D20" s="171">
        <f>ROUND(VALUE(SUBSTITUTE(実質収支比率等に係る経年分析!H$47,"▲","-")),2)</f>
        <v>27.27</v>
      </c>
      <c r="E20" s="171">
        <f>ROUND(VALUE(SUBSTITUTE(実質収支比率等に係る経年分析!I$47,"▲","-")),2)</f>
        <v>30.66</v>
      </c>
      <c r="F20" s="171">
        <f>ROUND(VALUE(SUBSTITUTE(実質収支比率等に係る経年分析!J$47,"▲","-")),2)</f>
        <v>30.87</v>
      </c>
    </row>
    <row r="21" spans="1:11" x14ac:dyDescent="0.15">
      <c r="A21" s="171" t="s">
        <v>56</v>
      </c>
      <c r="B21" s="171">
        <f>IF(ISNUMBER(VALUE(SUBSTITUTE(実質収支比率等に係る経年分析!F$49,"▲","-"))),ROUND(VALUE(SUBSTITUTE(実質収支比率等に係る経年分析!F$49,"▲","-")),2),NA())</f>
        <v>-1.78</v>
      </c>
      <c r="C21" s="171">
        <f>IF(ISNUMBER(VALUE(SUBSTITUTE(実質収支比率等に係る経年分析!G$49,"▲","-"))),ROUND(VALUE(SUBSTITUTE(実質収支比率等に係る経年分析!G$49,"▲","-")),2),NA())</f>
        <v>-5.77</v>
      </c>
      <c r="D21" s="171">
        <f>IF(ISNUMBER(VALUE(SUBSTITUTE(実質収支比率等に係る経年分析!H$49,"▲","-"))),ROUND(VALUE(SUBSTITUTE(実質収支比率等に係る経年分析!H$49,"▲","-")),2),NA())</f>
        <v>4.7699999999999996</v>
      </c>
      <c r="E21" s="171">
        <f>IF(ISNUMBER(VALUE(SUBSTITUTE(実質収支比率等に係る経年分析!I$49,"▲","-"))),ROUND(VALUE(SUBSTITUTE(実質収支比率等に係る経年分析!I$49,"▲","-")),2),NA())</f>
        <v>-14.27</v>
      </c>
      <c r="F21" s="171">
        <f>IF(ISNUMBER(VALUE(SUBSTITUTE(実質収支比率等に係る経年分析!J$49,"▲","-"))),ROUND(VALUE(SUBSTITUTE(実質収支比率等に係る経年分析!J$49,"▲","-")),2),NA())</f>
        <v>-2.5499999999999998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戸別合併処理浄化槽特別会計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14.22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400</v>
      </c>
      <c r="E42" s="173"/>
      <c r="F42" s="173"/>
      <c r="G42" s="173">
        <f>'実質公債費比率（分子）の構造'!L$52</f>
        <v>402</v>
      </c>
      <c r="H42" s="173"/>
      <c r="I42" s="173"/>
      <c r="J42" s="173">
        <f>'実質公債費比率（分子）の構造'!M$52</f>
        <v>387</v>
      </c>
      <c r="K42" s="173"/>
      <c r="L42" s="173"/>
      <c r="M42" s="173">
        <f>'実質公債費比率（分子）の構造'!N$52</f>
        <v>379</v>
      </c>
      <c r="N42" s="173"/>
      <c r="O42" s="173"/>
      <c r="P42" s="173">
        <f>'実質公債費比率（分子）の構造'!O$52</f>
        <v>383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39</v>
      </c>
      <c r="C45" s="173"/>
      <c r="D45" s="173"/>
      <c r="E45" s="173">
        <f>'実質公債費比率（分子）の構造'!L$49</f>
        <v>47</v>
      </c>
      <c r="F45" s="173"/>
      <c r="G45" s="173"/>
      <c r="H45" s="173">
        <f>'実質公債費比率（分子）の構造'!M$49</f>
        <v>50</v>
      </c>
      <c r="I45" s="173"/>
      <c r="J45" s="173"/>
      <c r="K45" s="173">
        <f>'実質公債費比率（分子）の構造'!N$49</f>
        <v>48</v>
      </c>
      <c r="L45" s="173"/>
      <c r="M45" s="173"/>
      <c r="N45" s="173">
        <f>'実質公債費比率（分子）の構造'!O$49</f>
        <v>44</v>
      </c>
      <c r="O45" s="173"/>
      <c r="P45" s="173"/>
    </row>
    <row r="46" spans="1:16" x14ac:dyDescent="0.15">
      <c r="A46" s="173" t="s">
        <v>67</v>
      </c>
      <c r="B46" s="173">
        <f>'実質公債費比率（分子）の構造'!K$48</f>
        <v>175</v>
      </c>
      <c r="C46" s="173"/>
      <c r="D46" s="173"/>
      <c r="E46" s="173">
        <f>'実質公債費比率（分子）の構造'!L$48</f>
        <v>177</v>
      </c>
      <c r="F46" s="173"/>
      <c r="G46" s="173"/>
      <c r="H46" s="173">
        <f>'実質公債費比率（分子）の構造'!M$48</f>
        <v>172</v>
      </c>
      <c r="I46" s="173"/>
      <c r="J46" s="173"/>
      <c r="K46" s="173">
        <f>'実質公債費比率（分子）の構造'!N$48</f>
        <v>168</v>
      </c>
      <c r="L46" s="173"/>
      <c r="M46" s="173"/>
      <c r="N46" s="173">
        <f>'実質公債費比率（分子）の構造'!O$48</f>
        <v>166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428</v>
      </c>
      <c r="C49" s="173"/>
      <c r="D49" s="173"/>
      <c r="E49" s="173">
        <f>'実質公債費比率（分子）の構造'!L$45</f>
        <v>421</v>
      </c>
      <c r="F49" s="173"/>
      <c r="G49" s="173"/>
      <c r="H49" s="173">
        <f>'実質公債費比率（分子）の構造'!M$45</f>
        <v>383</v>
      </c>
      <c r="I49" s="173"/>
      <c r="J49" s="173"/>
      <c r="K49" s="173">
        <f>'実質公債費比率（分子）の構造'!N$45</f>
        <v>380</v>
      </c>
      <c r="L49" s="173"/>
      <c r="M49" s="173"/>
      <c r="N49" s="173">
        <f>'実質公債費比率（分子）の構造'!O$45</f>
        <v>412</v>
      </c>
      <c r="O49" s="173"/>
      <c r="P49" s="173"/>
    </row>
    <row r="50" spans="1:16" x14ac:dyDescent="0.15">
      <c r="A50" s="173" t="s">
        <v>71</v>
      </c>
      <c r="B50" s="173" t="e">
        <f>NA()</f>
        <v>#N/A</v>
      </c>
      <c r="C50" s="173">
        <f>IF(ISNUMBER('実質公債費比率（分子）の構造'!K$53),'実質公債費比率（分子）の構造'!K$53,NA())</f>
        <v>242</v>
      </c>
      <c r="D50" s="173" t="e">
        <f>NA()</f>
        <v>#N/A</v>
      </c>
      <c r="E50" s="173" t="e">
        <f>NA()</f>
        <v>#N/A</v>
      </c>
      <c r="F50" s="173">
        <f>IF(ISNUMBER('実質公債費比率（分子）の構造'!L$53),'実質公債費比率（分子）の構造'!L$53,NA())</f>
        <v>243</v>
      </c>
      <c r="G50" s="173" t="e">
        <f>NA()</f>
        <v>#N/A</v>
      </c>
      <c r="H50" s="173" t="e">
        <f>NA()</f>
        <v>#N/A</v>
      </c>
      <c r="I50" s="173">
        <f>IF(ISNUMBER('実質公債費比率（分子）の構造'!M$53),'実質公債費比率（分子）の構造'!M$53,NA())</f>
        <v>219</v>
      </c>
      <c r="J50" s="173" t="e">
        <f>NA()</f>
        <v>#N/A</v>
      </c>
      <c r="K50" s="173" t="e">
        <f>NA()</f>
        <v>#N/A</v>
      </c>
      <c r="L50" s="173">
        <f>IF(ISNUMBER('実質公債費比率（分子）の構造'!N$53),'実質公債費比率（分子）の構造'!N$53,NA())</f>
        <v>218</v>
      </c>
      <c r="M50" s="173" t="e">
        <f>NA()</f>
        <v>#N/A</v>
      </c>
      <c r="N50" s="173" t="e">
        <f>NA()</f>
        <v>#N/A</v>
      </c>
      <c r="O50" s="173">
        <f>IF(ISNUMBER('実質公債費比率（分子）の構造'!O$53),'実質公債費比率（分子）の構造'!O$53,NA())</f>
        <v>240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3666</v>
      </c>
      <c r="E56" s="172"/>
      <c r="F56" s="172"/>
      <c r="G56" s="172">
        <f>'将来負担比率（分子）の構造'!J$52</f>
        <v>3531</v>
      </c>
      <c r="H56" s="172"/>
      <c r="I56" s="172"/>
      <c r="J56" s="172">
        <f>'将来負担比率（分子）の構造'!K$52</f>
        <v>3466</v>
      </c>
      <c r="K56" s="172"/>
      <c r="L56" s="172"/>
      <c r="M56" s="172">
        <f>'将来負担比率（分子）の構造'!L$52</f>
        <v>4001</v>
      </c>
      <c r="N56" s="172"/>
      <c r="O56" s="172"/>
      <c r="P56" s="172">
        <f>'将来負担比率（分子）の構造'!M$52</f>
        <v>4162</v>
      </c>
    </row>
    <row r="57" spans="1:16" x14ac:dyDescent="0.15">
      <c r="A57" s="172" t="s">
        <v>42</v>
      </c>
      <c r="B57" s="172"/>
      <c r="C57" s="172"/>
      <c r="D57" s="172">
        <f>'将来負担比率（分子）の構造'!I$51</f>
        <v>352</v>
      </c>
      <c r="E57" s="172"/>
      <c r="F57" s="172"/>
      <c r="G57" s="172">
        <f>'将来負担比率（分子）の構造'!J$51</f>
        <v>428</v>
      </c>
      <c r="H57" s="172"/>
      <c r="I57" s="172"/>
      <c r="J57" s="172">
        <f>'将来負担比率（分子）の構造'!K$51</f>
        <v>486</v>
      </c>
      <c r="K57" s="172"/>
      <c r="L57" s="172"/>
      <c r="M57" s="172">
        <f>'将来負担比率（分子）の構造'!L$51</f>
        <v>520</v>
      </c>
      <c r="N57" s="172"/>
      <c r="O57" s="172"/>
      <c r="P57" s="172">
        <f>'将来負担比率（分子）の構造'!M$51</f>
        <v>501</v>
      </c>
    </row>
    <row r="58" spans="1:16" x14ac:dyDescent="0.15">
      <c r="A58" s="172" t="s">
        <v>41</v>
      </c>
      <c r="B58" s="172"/>
      <c r="C58" s="172"/>
      <c r="D58" s="172">
        <f>'将来負担比率（分子）の構造'!I$50</f>
        <v>2709</v>
      </c>
      <c r="E58" s="172"/>
      <c r="F58" s="172"/>
      <c r="G58" s="172">
        <f>'将来負担比率（分子）の構造'!J$50</f>
        <v>2692</v>
      </c>
      <c r="H58" s="172"/>
      <c r="I58" s="172"/>
      <c r="J58" s="172">
        <f>'将来負担比率（分子）の構造'!K$50</f>
        <v>2391</v>
      </c>
      <c r="K58" s="172"/>
      <c r="L58" s="172"/>
      <c r="M58" s="172">
        <f>'将来負担比率（分子）の構造'!L$50</f>
        <v>3018</v>
      </c>
      <c r="N58" s="172"/>
      <c r="O58" s="172"/>
      <c r="P58" s="172">
        <f>'将来負担比率（分子）の構造'!M$50</f>
        <v>3236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640</v>
      </c>
      <c r="C62" s="172"/>
      <c r="D62" s="172"/>
      <c r="E62" s="172">
        <f>'将来負担比率（分子）の構造'!J$45</f>
        <v>648</v>
      </c>
      <c r="F62" s="172"/>
      <c r="G62" s="172"/>
      <c r="H62" s="172">
        <f>'将来負担比率（分子）の構造'!K$45</f>
        <v>627</v>
      </c>
      <c r="I62" s="172"/>
      <c r="J62" s="172"/>
      <c r="K62" s="172">
        <f>'将来負担比率（分子）の構造'!L$45</f>
        <v>662</v>
      </c>
      <c r="L62" s="172"/>
      <c r="M62" s="172"/>
      <c r="N62" s="172">
        <f>'将来負担比率（分子）の構造'!M$45</f>
        <v>605</v>
      </c>
      <c r="O62" s="172"/>
      <c r="P62" s="172"/>
    </row>
    <row r="63" spans="1:16" x14ac:dyDescent="0.15">
      <c r="A63" s="172" t="s">
        <v>34</v>
      </c>
      <c r="B63" s="172">
        <f>'将来負担比率（分子）の構造'!I$44</f>
        <v>559</v>
      </c>
      <c r="C63" s="172"/>
      <c r="D63" s="172"/>
      <c r="E63" s="172">
        <f>'将来負担比率（分子）の構造'!J$44</f>
        <v>537</v>
      </c>
      <c r="F63" s="172"/>
      <c r="G63" s="172"/>
      <c r="H63" s="172">
        <f>'将来負担比率（分子）の構造'!K$44</f>
        <v>461</v>
      </c>
      <c r="I63" s="172"/>
      <c r="J63" s="172"/>
      <c r="K63" s="172">
        <f>'将来負担比率（分子）の構造'!L$44</f>
        <v>405</v>
      </c>
      <c r="L63" s="172"/>
      <c r="M63" s="172"/>
      <c r="N63" s="172">
        <f>'将来負担比率（分子）の構造'!M$44</f>
        <v>406</v>
      </c>
      <c r="O63" s="172"/>
      <c r="P63" s="172"/>
    </row>
    <row r="64" spans="1:16" x14ac:dyDescent="0.15">
      <c r="A64" s="172" t="s">
        <v>33</v>
      </c>
      <c r="B64" s="172">
        <f>'将来負担比率（分子）の構造'!I$43</f>
        <v>1381</v>
      </c>
      <c r="C64" s="172"/>
      <c r="D64" s="172"/>
      <c r="E64" s="172">
        <f>'将来負担比率（分子）の構造'!J$43</f>
        <v>1293</v>
      </c>
      <c r="F64" s="172"/>
      <c r="G64" s="172"/>
      <c r="H64" s="172">
        <f>'将来負担比率（分子）の構造'!K$43</f>
        <v>1165</v>
      </c>
      <c r="I64" s="172"/>
      <c r="J64" s="172"/>
      <c r="K64" s="172">
        <f>'将来負担比率（分子）の構造'!L$43</f>
        <v>1041</v>
      </c>
      <c r="L64" s="172"/>
      <c r="M64" s="172"/>
      <c r="N64" s="172">
        <f>'将来負担比率（分子）の構造'!M$43</f>
        <v>965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4431</v>
      </c>
      <c r="C66" s="172"/>
      <c r="D66" s="172"/>
      <c r="E66" s="172">
        <f>'将来負担比率（分子）の構造'!J$41</f>
        <v>4382</v>
      </c>
      <c r="F66" s="172"/>
      <c r="G66" s="172"/>
      <c r="H66" s="172">
        <f>'将来負担比率（分子）の構造'!K$41</f>
        <v>4493</v>
      </c>
      <c r="I66" s="172"/>
      <c r="J66" s="172"/>
      <c r="K66" s="172">
        <f>'将来負担比率（分子）の構造'!L$41</f>
        <v>5201</v>
      </c>
      <c r="L66" s="172"/>
      <c r="M66" s="172"/>
      <c r="N66" s="172">
        <f>'将来負担比率（分子）の構造'!M$41</f>
        <v>5532</v>
      </c>
      <c r="O66" s="172"/>
      <c r="P66" s="172"/>
    </row>
    <row r="67" spans="1:16" x14ac:dyDescent="0.15">
      <c r="A67" s="172" t="s">
        <v>75</v>
      </c>
      <c r="B67" s="172" t="e">
        <f>NA()</f>
        <v>#N/A</v>
      </c>
      <c r="C67" s="172">
        <f>IF(ISNUMBER('将来負担比率（分子）の構造'!I$53), IF('将来負担比率（分子）の構造'!I$53 &lt; 0, 0, '将来負担比率（分子）の構造'!I$53), NA())</f>
        <v>285</v>
      </c>
      <c r="D67" s="172" t="e">
        <f>NA()</f>
        <v>#N/A</v>
      </c>
      <c r="E67" s="172" t="e">
        <f>NA()</f>
        <v>#N/A</v>
      </c>
      <c r="F67" s="172">
        <f>IF(ISNUMBER('将来負担比率（分子）の構造'!J$53), IF('将来負担比率（分子）の構造'!J$53 &lt; 0, 0, '将来負担比率（分子）の構造'!J$53), NA())</f>
        <v>208</v>
      </c>
      <c r="G67" s="172" t="e">
        <f>NA()</f>
        <v>#N/A</v>
      </c>
      <c r="H67" s="172" t="e">
        <f>NA()</f>
        <v>#N/A</v>
      </c>
      <c r="I67" s="172">
        <f>IF(ISNUMBER('将来負担比率（分子）の構造'!K$53), IF('将来負担比率（分子）の構造'!K$53 &lt; 0, 0, '将来負担比率（分子）の構造'!K$53), NA())</f>
        <v>402</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784</v>
      </c>
      <c r="C72" s="176">
        <f>基金残高に係る経年分析!G55</f>
        <v>912</v>
      </c>
      <c r="D72" s="176">
        <f>基金残高に係る経年分析!H55</f>
        <v>987</v>
      </c>
    </row>
    <row r="73" spans="1:16" x14ac:dyDescent="0.15">
      <c r="A73" s="175" t="s">
        <v>78</v>
      </c>
      <c r="B73" s="176">
        <f>基金残高に係る経年分析!F56</f>
        <v>162</v>
      </c>
      <c r="C73" s="176">
        <f>基金残高に係る経年分析!G56</f>
        <v>312</v>
      </c>
      <c r="D73" s="176">
        <f>基金残高に係る経年分析!H56</f>
        <v>362</v>
      </c>
    </row>
    <row r="74" spans="1:16" x14ac:dyDescent="0.15">
      <c r="A74" s="175" t="s">
        <v>79</v>
      </c>
      <c r="B74" s="176">
        <f>基金残高に係る経年分析!F57</f>
        <v>1083</v>
      </c>
      <c r="C74" s="176">
        <f>基金残高に係る経年分析!G57</f>
        <v>1475</v>
      </c>
      <c r="D74" s="176">
        <f>基金残高に係る経年分析!H57</f>
        <v>1574</v>
      </c>
    </row>
  </sheetData>
  <sheetProtection algorithmName="SHA-512" hashValue="HsP2ZDrzFUJemQo2V/YDNKL9qPO3QsxgGzoWn8xsyWfIjhKGLIPrHJsMTChehOFJ6qjGoxgHFwQypNxx4JBbEQ==" saltValue="ZJlHBXcyf0f4hCatR73+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217</v>
      </c>
      <c r="DI1" s="643"/>
      <c r="DJ1" s="643"/>
      <c r="DK1" s="643"/>
      <c r="DL1" s="643"/>
      <c r="DM1" s="643"/>
      <c r="DN1" s="644"/>
      <c r="DO1" s="212"/>
      <c r="DP1" s="642" t="s">
        <v>218</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220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223</v>
      </c>
      <c r="S4" s="646"/>
      <c r="T4" s="646"/>
      <c r="U4" s="646"/>
      <c r="V4" s="646"/>
      <c r="W4" s="646"/>
      <c r="X4" s="646"/>
      <c r="Y4" s="647"/>
      <c r="Z4" s="645" t="s">
        <v>224</v>
      </c>
      <c r="AA4" s="646"/>
      <c r="AB4" s="646"/>
      <c r="AC4" s="647"/>
      <c r="AD4" s="645" t="s">
        <v>225</v>
      </c>
      <c r="AE4" s="646"/>
      <c r="AF4" s="646"/>
      <c r="AG4" s="646"/>
      <c r="AH4" s="646"/>
      <c r="AI4" s="646"/>
      <c r="AJ4" s="646"/>
      <c r="AK4" s="647"/>
      <c r="AL4" s="645" t="s">
        <v>224</v>
      </c>
      <c r="AM4" s="646"/>
      <c r="AN4" s="646"/>
      <c r="AO4" s="647"/>
      <c r="AP4" s="651" t="s">
        <v>226</v>
      </c>
      <c r="AQ4" s="651"/>
      <c r="AR4" s="651"/>
      <c r="AS4" s="651"/>
      <c r="AT4" s="651"/>
      <c r="AU4" s="651"/>
      <c r="AV4" s="651"/>
      <c r="AW4" s="651"/>
      <c r="AX4" s="651"/>
      <c r="AY4" s="651"/>
      <c r="AZ4" s="651"/>
      <c r="BA4" s="651"/>
      <c r="BB4" s="651"/>
      <c r="BC4" s="651"/>
      <c r="BD4" s="651"/>
      <c r="BE4" s="651"/>
      <c r="BF4" s="651"/>
      <c r="BG4" s="651" t="s">
        <v>227</v>
      </c>
      <c r="BH4" s="651"/>
      <c r="BI4" s="651"/>
      <c r="BJ4" s="651"/>
      <c r="BK4" s="651"/>
      <c r="BL4" s="651"/>
      <c r="BM4" s="651"/>
      <c r="BN4" s="651"/>
      <c r="BO4" s="651" t="s">
        <v>224</v>
      </c>
      <c r="BP4" s="651"/>
      <c r="BQ4" s="651"/>
      <c r="BR4" s="651"/>
      <c r="BS4" s="651" t="s">
        <v>228</v>
      </c>
      <c r="BT4" s="651"/>
      <c r="BU4" s="651"/>
      <c r="BV4" s="651"/>
      <c r="BW4" s="651"/>
      <c r="BX4" s="651"/>
      <c r="BY4" s="651"/>
      <c r="BZ4" s="651"/>
      <c r="CA4" s="651"/>
      <c r="CB4" s="651"/>
      <c r="CD4" s="648" t="s">
        <v>229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230</v>
      </c>
      <c r="C5" s="653"/>
      <c r="D5" s="653"/>
      <c r="E5" s="653"/>
      <c r="F5" s="653"/>
      <c r="G5" s="653"/>
      <c r="H5" s="653"/>
      <c r="I5" s="653"/>
      <c r="J5" s="653"/>
      <c r="K5" s="653"/>
      <c r="L5" s="653"/>
      <c r="M5" s="653"/>
      <c r="N5" s="653"/>
      <c r="O5" s="653"/>
      <c r="P5" s="653"/>
      <c r="Q5" s="654"/>
      <c r="R5" s="655">
        <v>1250849</v>
      </c>
      <c r="S5" s="656"/>
      <c r="T5" s="656"/>
      <c r="U5" s="656"/>
      <c r="V5" s="656"/>
      <c r="W5" s="656"/>
      <c r="X5" s="656"/>
      <c r="Y5" s="657"/>
      <c r="Z5" s="658">
        <v>16.600000000000001</v>
      </c>
      <c r="AA5" s="658"/>
      <c r="AB5" s="658"/>
      <c r="AC5" s="658"/>
      <c r="AD5" s="659">
        <v>1250849</v>
      </c>
      <c r="AE5" s="659"/>
      <c r="AF5" s="659"/>
      <c r="AG5" s="659"/>
      <c r="AH5" s="659"/>
      <c r="AI5" s="659"/>
      <c r="AJ5" s="659"/>
      <c r="AK5" s="659"/>
      <c r="AL5" s="660">
        <v>39.299999999999997</v>
      </c>
      <c r="AM5" s="661"/>
      <c r="AN5" s="661"/>
      <c r="AO5" s="662"/>
      <c r="AP5" s="652" t="s">
        <v>231</v>
      </c>
      <c r="AQ5" s="653"/>
      <c r="AR5" s="653"/>
      <c r="AS5" s="653"/>
      <c r="AT5" s="653"/>
      <c r="AU5" s="653"/>
      <c r="AV5" s="653"/>
      <c r="AW5" s="653"/>
      <c r="AX5" s="653"/>
      <c r="AY5" s="653"/>
      <c r="AZ5" s="653"/>
      <c r="BA5" s="653"/>
      <c r="BB5" s="653"/>
      <c r="BC5" s="653"/>
      <c r="BD5" s="653"/>
      <c r="BE5" s="653"/>
      <c r="BF5" s="654"/>
      <c r="BG5" s="666">
        <v>1248703</v>
      </c>
      <c r="BH5" s="667"/>
      <c r="BI5" s="667"/>
      <c r="BJ5" s="667"/>
      <c r="BK5" s="667"/>
      <c r="BL5" s="667"/>
      <c r="BM5" s="667"/>
      <c r="BN5" s="668"/>
      <c r="BO5" s="669">
        <v>99.8</v>
      </c>
      <c r="BP5" s="669"/>
      <c r="BQ5" s="669"/>
      <c r="BR5" s="669"/>
      <c r="BS5" s="670">
        <v>5258</v>
      </c>
      <c r="BT5" s="670"/>
      <c r="BU5" s="670"/>
      <c r="BV5" s="670"/>
      <c r="BW5" s="670"/>
      <c r="BX5" s="670"/>
      <c r="BY5" s="670"/>
      <c r="BZ5" s="670"/>
      <c r="CA5" s="670"/>
      <c r="CB5" s="674"/>
      <c r="CD5" s="648" t="s">
        <v>226</v>
      </c>
      <c r="CE5" s="649"/>
      <c r="CF5" s="649"/>
      <c r="CG5" s="649"/>
      <c r="CH5" s="649"/>
      <c r="CI5" s="649"/>
      <c r="CJ5" s="649"/>
      <c r="CK5" s="649"/>
      <c r="CL5" s="649"/>
      <c r="CM5" s="649"/>
      <c r="CN5" s="649"/>
      <c r="CO5" s="649"/>
      <c r="CP5" s="649"/>
      <c r="CQ5" s="650"/>
      <c r="CR5" s="648" t="s">
        <v>232</v>
      </c>
      <c r="CS5" s="649"/>
      <c r="CT5" s="649"/>
      <c r="CU5" s="649"/>
      <c r="CV5" s="649"/>
      <c r="CW5" s="649"/>
      <c r="CX5" s="649"/>
      <c r="CY5" s="650"/>
      <c r="CZ5" s="648" t="s">
        <v>224</v>
      </c>
      <c r="DA5" s="649"/>
      <c r="DB5" s="649"/>
      <c r="DC5" s="650"/>
      <c r="DD5" s="648" t="s">
        <v>233</v>
      </c>
      <c r="DE5" s="649"/>
      <c r="DF5" s="649"/>
      <c r="DG5" s="649"/>
      <c r="DH5" s="649"/>
      <c r="DI5" s="649"/>
      <c r="DJ5" s="649"/>
      <c r="DK5" s="649"/>
      <c r="DL5" s="649"/>
      <c r="DM5" s="649"/>
      <c r="DN5" s="649"/>
      <c r="DO5" s="649"/>
      <c r="DP5" s="650"/>
      <c r="DQ5" s="648" t="s">
        <v>234</v>
      </c>
      <c r="DR5" s="649"/>
      <c r="DS5" s="649"/>
      <c r="DT5" s="649"/>
      <c r="DU5" s="649"/>
      <c r="DV5" s="649"/>
      <c r="DW5" s="649"/>
      <c r="DX5" s="649"/>
      <c r="DY5" s="649"/>
      <c r="DZ5" s="649"/>
      <c r="EA5" s="649"/>
      <c r="EB5" s="649"/>
      <c r="EC5" s="650"/>
    </row>
    <row r="6" spans="2:143" ht="11.25" customHeight="1" x14ac:dyDescent="0.15">
      <c r="B6" s="663" t="s">
        <v>235</v>
      </c>
      <c r="C6" s="664"/>
      <c r="D6" s="664"/>
      <c r="E6" s="664"/>
      <c r="F6" s="664"/>
      <c r="G6" s="664"/>
      <c r="H6" s="664"/>
      <c r="I6" s="664"/>
      <c r="J6" s="664"/>
      <c r="K6" s="664"/>
      <c r="L6" s="664"/>
      <c r="M6" s="664"/>
      <c r="N6" s="664"/>
      <c r="O6" s="664"/>
      <c r="P6" s="664"/>
      <c r="Q6" s="665"/>
      <c r="R6" s="666">
        <v>47857</v>
      </c>
      <c r="S6" s="667"/>
      <c r="T6" s="667"/>
      <c r="U6" s="667"/>
      <c r="V6" s="667"/>
      <c r="W6" s="667"/>
      <c r="X6" s="667"/>
      <c r="Y6" s="668"/>
      <c r="Z6" s="669">
        <v>0.6</v>
      </c>
      <c r="AA6" s="669"/>
      <c r="AB6" s="669"/>
      <c r="AC6" s="669"/>
      <c r="AD6" s="670">
        <v>47857</v>
      </c>
      <c r="AE6" s="670"/>
      <c r="AF6" s="670"/>
      <c r="AG6" s="670"/>
      <c r="AH6" s="670"/>
      <c r="AI6" s="670"/>
      <c r="AJ6" s="670"/>
      <c r="AK6" s="670"/>
      <c r="AL6" s="671">
        <v>1.5</v>
      </c>
      <c r="AM6" s="672"/>
      <c r="AN6" s="672"/>
      <c r="AO6" s="673"/>
      <c r="AP6" s="663" t="s">
        <v>236</v>
      </c>
      <c r="AQ6" s="664"/>
      <c r="AR6" s="664"/>
      <c r="AS6" s="664"/>
      <c r="AT6" s="664"/>
      <c r="AU6" s="664"/>
      <c r="AV6" s="664"/>
      <c r="AW6" s="664"/>
      <c r="AX6" s="664"/>
      <c r="AY6" s="664"/>
      <c r="AZ6" s="664"/>
      <c r="BA6" s="664"/>
      <c r="BB6" s="664"/>
      <c r="BC6" s="664"/>
      <c r="BD6" s="664"/>
      <c r="BE6" s="664"/>
      <c r="BF6" s="665"/>
      <c r="BG6" s="666">
        <v>1248703</v>
      </c>
      <c r="BH6" s="667"/>
      <c r="BI6" s="667"/>
      <c r="BJ6" s="667"/>
      <c r="BK6" s="667"/>
      <c r="BL6" s="667"/>
      <c r="BM6" s="667"/>
      <c r="BN6" s="668"/>
      <c r="BO6" s="669">
        <v>99.8</v>
      </c>
      <c r="BP6" s="669"/>
      <c r="BQ6" s="669"/>
      <c r="BR6" s="669"/>
      <c r="BS6" s="670">
        <v>5258</v>
      </c>
      <c r="BT6" s="670"/>
      <c r="BU6" s="670"/>
      <c r="BV6" s="670"/>
      <c r="BW6" s="670"/>
      <c r="BX6" s="670"/>
      <c r="BY6" s="670"/>
      <c r="BZ6" s="670"/>
      <c r="CA6" s="670"/>
      <c r="CB6" s="674"/>
      <c r="CD6" s="677" t="s">
        <v>237</v>
      </c>
      <c r="CE6" s="678"/>
      <c r="CF6" s="678"/>
      <c r="CG6" s="678"/>
      <c r="CH6" s="678"/>
      <c r="CI6" s="678"/>
      <c r="CJ6" s="678"/>
      <c r="CK6" s="678"/>
      <c r="CL6" s="678"/>
      <c r="CM6" s="678"/>
      <c r="CN6" s="678"/>
      <c r="CO6" s="678"/>
      <c r="CP6" s="678"/>
      <c r="CQ6" s="679"/>
      <c r="CR6" s="666">
        <v>95097</v>
      </c>
      <c r="CS6" s="667"/>
      <c r="CT6" s="667"/>
      <c r="CU6" s="667"/>
      <c r="CV6" s="667"/>
      <c r="CW6" s="667"/>
      <c r="CX6" s="667"/>
      <c r="CY6" s="668"/>
      <c r="CZ6" s="660">
        <v>1.4</v>
      </c>
      <c r="DA6" s="661"/>
      <c r="DB6" s="661"/>
      <c r="DC6" s="680"/>
      <c r="DD6" s="675" t="s">
        <v>129</v>
      </c>
      <c r="DE6" s="667"/>
      <c r="DF6" s="667"/>
      <c r="DG6" s="667"/>
      <c r="DH6" s="667"/>
      <c r="DI6" s="667"/>
      <c r="DJ6" s="667"/>
      <c r="DK6" s="667"/>
      <c r="DL6" s="667"/>
      <c r="DM6" s="667"/>
      <c r="DN6" s="667"/>
      <c r="DO6" s="667"/>
      <c r="DP6" s="668"/>
      <c r="DQ6" s="675">
        <v>95097</v>
      </c>
      <c r="DR6" s="667"/>
      <c r="DS6" s="667"/>
      <c r="DT6" s="667"/>
      <c r="DU6" s="667"/>
      <c r="DV6" s="667"/>
      <c r="DW6" s="667"/>
      <c r="DX6" s="667"/>
      <c r="DY6" s="667"/>
      <c r="DZ6" s="667"/>
      <c r="EA6" s="667"/>
      <c r="EB6" s="667"/>
      <c r="EC6" s="676"/>
    </row>
    <row r="7" spans="2:143" ht="11.25" customHeight="1" x14ac:dyDescent="0.15">
      <c r="B7" s="663" t="s">
        <v>238</v>
      </c>
      <c r="C7" s="664"/>
      <c r="D7" s="664"/>
      <c r="E7" s="664"/>
      <c r="F7" s="664"/>
      <c r="G7" s="664"/>
      <c r="H7" s="664"/>
      <c r="I7" s="664"/>
      <c r="J7" s="664"/>
      <c r="K7" s="664"/>
      <c r="L7" s="664"/>
      <c r="M7" s="664"/>
      <c r="N7" s="664"/>
      <c r="O7" s="664"/>
      <c r="P7" s="664"/>
      <c r="Q7" s="665"/>
      <c r="R7" s="666">
        <v>291</v>
      </c>
      <c r="S7" s="667"/>
      <c r="T7" s="667"/>
      <c r="U7" s="667"/>
      <c r="V7" s="667"/>
      <c r="W7" s="667"/>
      <c r="X7" s="667"/>
      <c r="Y7" s="668"/>
      <c r="Z7" s="669">
        <v>0</v>
      </c>
      <c r="AA7" s="669"/>
      <c r="AB7" s="669"/>
      <c r="AC7" s="669"/>
      <c r="AD7" s="670">
        <v>291</v>
      </c>
      <c r="AE7" s="670"/>
      <c r="AF7" s="670"/>
      <c r="AG7" s="670"/>
      <c r="AH7" s="670"/>
      <c r="AI7" s="670"/>
      <c r="AJ7" s="670"/>
      <c r="AK7" s="670"/>
      <c r="AL7" s="671">
        <v>0</v>
      </c>
      <c r="AM7" s="672"/>
      <c r="AN7" s="672"/>
      <c r="AO7" s="673"/>
      <c r="AP7" s="663" t="s">
        <v>239</v>
      </c>
      <c r="AQ7" s="664"/>
      <c r="AR7" s="664"/>
      <c r="AS7" s="664"/>
      <c r="AT7" s="664"/>
      <c r="AU7" s="664"/>
      <c r="AV7" s="664"/>
      <c r="AW7" s="664"/>
      <c r="AX7" s="664"/>
      <c r="AY7" s="664"/>
      <c r="AZ7" s="664"/>
      <c r="BA7" s="664"/>
      <c r="BB7" s="664"/>
      <c r="BC7" s="664"/>
      <c r="BD7" s="664"/>
      <c r="BE7" s="664"/>
      <c r="BF7" s="665"/>
      <c r="BG7" s="666">
        <v>355192</v>
      </c>
      <c r="BH7" s="667"/>
      <c r="BI7" s="667"/>
      <c r="BJ7" s="667"/>
      <c r="BK7" s="667"/>
      <c r="BL7" s="667"/>
      <c r="BM7" s="667"/>
      <c r="BN7" s="668"/>
      <c r="BO7" s="669">
        <v>28.4</v>
      </c>
      <c r="BP7" s="669"/>
      <c r="BQ7" s="669"/>
      <c r="BR7" s="669"/>
      <c r="BS7" s="670">
        <v>5258</v>
      </c>
      <c r="BT7" s="670"/>
      <c r="BU7" s="670"/>
      <c r="BV7" s="670"/>
      <c r="BW7" s="670"/>
      <c r="BX7" s="670"/>
      <c r="BY7" s="670"/>
      <c r="BZ7" s="670"/>
      <c r="CA7" s="670"/>
      <c r="CB7" s="674"/>
      <c r="CD7" s="681" t="s">
        <v>240</v>
      </c>
      <c r="CE7" s="682"/>
      <c r="CF7" s="682"/>
      <c r="CG7" s="682"/>
      <c r="CH7" s="682"/>
      <c r="CI7" s="682"/>
      <c r="CJ7" s="682"/>
      <c r="CK7" s="682"/>
      <c r="CL7" s="682"/>
      <c r="CM7" s="682"/>
      <c r="CN7" s="682"/>
      <c r="CO7" s="682"/>
      <c r="CP7" s="682"/>
      <c r="CQ7" s="683"/>
      <c r="CR7" s="666">
        <v>1129998</v>
      </c>
      <c r="CS7" s="667"/>
      <c r="CT7" s="667"/>
      <c r="CU7" s="667"/>
      <c r="CV7" s="667"/>
      <c r="CW7" s="667"/>
      <c r="CX7" s="667"/>
      <c r="CY7" s="668"/>
      <c r="CZ7" s="669">
        <v>16.600000000000001</v>
      </c>
      <c r="DA7" s="669"/>
      <c r="DB7" s="669"/>
      <c r="DC7" s="669"/>
      <c r="DD7" s="675">
        <v>172638</v>
      </c>
      <c r="DE7" s="667"/>
      <c r="DF7" s="667"/>
      <c r="DG7" s="667"/>
      <c r="DH7" s="667"/>
      <c r="DI7" s="667"/>
      <c r="DJ7" s="667"/>
      <c r="DK7" s="667"/>
      <c r="DL7" s="667"/>
      <c r="DM7" s="667"/>
      <c r="DN7" s="667"/>
      <c r="DO7" s="667"/>
      <c r="DP7" s="668"/>
      <c r="DQ7" s="675">
        <v>1008167</v>
      </c>
      <c r="DR7" s="667"/>
      <c r="DS7" s="667"/>
      <c r="DT7" s="667"/>
      <c r="DU7" s="667"/>
      <c r="DV7" s="667"/>
      <c r="DW7" s="667"/>
      <c r="DX7" s="667"/>
      <c r="DY7" s="667"/>
      <c r="DZ7" s="667"/>
      <c r="EA7" s="667"/>
      <c r="EB7" s="667"/>
      <c r="EC7" s="676"/>
    </row>
    <row r="8" spans="2:143" ht="11.25" customHeight="1" x14ac:dyDescent="0.15">
      <c r="B8" s="663" t="s">
        <v>241</v>
      </c>
      <c r="C8" s="664"/>
      <c r="D8" s="664"/>
      <c r="E8" s="664"/>
      <c r="F8" s="664"/>
      <c r="G8" s="664"/>
      <c r="H8" s="664"/>
      <c r="I8" s="664"/>
      <c r="J8" s="664"/>
      <c r="K8" s="664"/>
      <c r="L8" s="664"/>
      <c r="M8" s="664"/>
      <c r="N8" s="664"/>
      <c r="O8" s="664"/>
      <c r="P8" s="664"/>
      <c r="Q8" s="665"/>
      <c r="R8" s="666">
        <v>2618</v>
      </c>
      <c r="S8" s="667"/>
      <c r="T8" s="667"/>
      <c r="U8" s="667"/>
      <c r="V8" s="667"/>
      <c r="W8" s="667"/>
      <c r="X8" s="667"/>
      <c r="Y8" s="668"/>
      <c r="Z8" s="669">
        <v>0</v>
      </c>
      <c r="AA8" s="669"/>
      <c r="AB8" s="669"/>
      <c r="AC8" s="669"/>
      <c r="AD8" s="670">
        <v>2618</v>
      </c>
      <c r="AE8" s="670"/>
      <c r="AF8" s="670"/>
      <c r="AG8" s="670"/>
      <c r="AH8" s="670"/>
      <c r="AI8" s="670"/>
      <c r="AJ8" s="670"/>
      <c r="AK8" s="670"/>
      <c r="AL8" s="671">
        <v>0.1</v>
      </c>
      <c r="AM8" s="672"/>
      <c r="AN8" s="672"/>
      <c r="AO8" s="673"/>
      <c r="AP8" s="663" t="s">
        <v>242</v>
      </c>
      <c r="AQ8" s="664"/>
      <c r="AR8" s="664"/>
      <c r="AS8" s="664"/>
      <c r="AT8" s="664"/>
      <c r="AU8" s="664"/>
      <c r="AV8" s="664"/>
      <c r="AW8" s="664"/>
      <c r="AX8" s="664"/>
      <c r="AY8" s="664"/>
      <c r="AZ8" s="664"/>
      <c r="BA8" s="664"/>
      <c r="BB8" s="664"/>
      <c r="BC8" s="664"/>
      <c r="BD8" s="664"/>
      <c r="BE8" s="664"/>
      <c r="BF8" s="665"/>
      <c r="BG8" s="666">
        <v>13190</v>
      </c>
      <c r="BH8" s="667"/>
      <c r="BI8" s="667"/>
      <c r="BJ8" s="667"/>
      <c r="BK8" s="667"/>
      <c r="BL8" s="667"/>
      <c r="BM8" s="667"/>
      <c r="BN8" s="668"/>
      <c r="BO8" s="669">
        <v>1.1000000000000001</v>
      </c>
      <c r="BP8" s="669"/>
      <c r="BQ8" s="669"/>
      <c r="BR8" s="669"/>
      <c r="BS8" s="670" t="s">
        <v>129</v>
      </c>
      <c r="BT8" s="670"/>
      <c r="BU8" s="670"/>
      <c r="BV8" s="670"/>
      <c r="BW8" s="670"/>
      <c r="BX8" s="670"/>
      <c r="BY8" s="670"/>
      <c r="BZ8" s="670"/>
      <c r="CA8" s="670"/>
      <c r="CB8" s="674"/>
      <c r="CD8" s="681" t="s">
        <v>243</v>
      </c>
      <c r="CE8" s="682"/>
      <c r="CF8" s="682"/>
      <c r="CG8" s="682"/>
      <c r="CH8" s="682"/>
      <c r="CI8" s="682"/>
      <c r="CJ8" s="682"/>
      <c r="CK8" s="682"/>
      <c r="CL8" s="682"/>
      <c r="CM8" s="682"/>
      <c r="CN8" s="682"/>
      <c r="CO8" s="682"/>
      <c r="CP8" s="682"/>
      <c r="CQ8" s="683"/>
      <c r="CR8" s="666">
        <v>1329597</v>
      </c>
      <c r="CS8" s="667"/>
      <c r="CT8" s="667"/>
      <c r="CU8" s="667"/>
      <c r="CV8" s="667"/>
      <c r="CW8" s="667"/>
      <c r="CX8" s="667"/>
      <c r="CY8" s="668"/>
      <c r="CZ8" s="669">
        <v>19.5</v>
      </c>
      <c r="DA8" s="669"/>
      <c r="DB8" s="669"/>
      <c r="DC8" s="669"/>
      <c r="DD8" s="675">
        <v>111</v>
      </c>
      <c r="DE8" s="667"/>
      <c r="DF8" s="667"/>
      <c r="DG8" s="667"/>
      <c r="DH8" s="667"/>
      <c r="DI8" s="667"/>
      <c r="DJ8" s="667"/>
      <c r="DK8" s="667"/>
      <c r="DL8" s="667"/>
      <c r="DM8" s="667"/>
      <c r="DN8" s="667"/>
      <c r="DO8" s="667"/>
      <c r="DP8" s="668"/>
      <c r="DQ8" s="675">
        <v>669702</v>
      </c>
      <c r="DR8" s="667"/>
      <c r="DS8" s="667"/>
      <c r="DT8" s="667"/>
      <c r="DU8" s="667"/>
      <c r="DV8" s="667"/>
      <c r="DW8" s="667"/>
      <c r="DX8" s="667"/>
      <c r="DY8" s="667"/>
      <c r="DZ8" s="667"/>
      <c r="EA8" s="667"/>
      <c r="EB8" s="667"/>
      <c r="EC8" s="676"/>
    </row>
    <row r="9" spans="2:143" ht="11.25" customHeight="1" x14ac:dyDescent="0.15">
      <c r="B9" s="663" t="s">
        <v>244</v>
      </c>
      <c r="C9" s="664"/>
      <c r="D9" s="664"/>
      <c r="E9" s="664"/>
      <c r="F9" s="664"/>
      <c r="G9" s="664"/>
      <c r="H9" s="664"/>
      <c r="I9" s="664"/>
      <c r="J9" s="664"/>
      <c r="K9" s="664"/>
      <c r="L9" s="664"/>
      <c r="M9" s="664"/>
      <c r="N9" s="664"/>
      <c r="O9" s="664"/>
      <c r="P9" s="664"/>
      <c r="Q9" s="665"/>
      <c r="R9" s="666">
        <v>2985</v>
      </c>
      <c r="S9" s="667"/>
      <c r="T9" s="667"/>
      <c r="U9" s="667"/>
      <c r="V9" s="667"/>
      <c r="W9" s="667"/>
      <c r="X9" s="667"/>
      <c r="Y9" s="668"/>
      <c r="Z9" s="669">
        <v>0</v>
      </c>
      <c r="AA9" s="669"/>
      <c r="AB9" s="669"/>
      <c r="AC9" s="669"/>
      <c r="AD9" s="670">
        <v>2985</v>
      </c>
      <c r="AE9" s="670"/>
      <c r="AF9" s="670"/>
      <c r="AG9" s="670"/>
      <c r="AH9" s="670"/>
      <c r="AI9" s="670"/>
      <c r="AJ9" s="670"/>
      <c r="AK9" s="670"/>
      <c r="AL9" s="671">
        <v>0.1</v>
      </c>
      <c r="AM9" s="672"/>
      <c r="AN9" s="672"/>
      <c r="AO9" s="673"/>
      <c r="AP9" s="663" t="s">
        <v>245</v>
      </c>
      <c r="AQ9" s="664"/>
      <c r="AR9" s="664"/>
      <c r="AS9" s="664"/>
      <c r="AT9" s="664"/>
      <c r="AU9" s="664"/>
      <c r="AV9" s="664"/>
      <c r="AW9" s="664"/>
      <c r="AX9" s="664"/>
      <c r="AY9" s="664"/>
      <c r="AZ9" s="664"/>
      <c r="BA9" s="664"/>
      <c r="BB9" s="664"/>
      <c r="BC9" s="664"/>
      <c r="BD9" s="664"/>
      <c r="BE9" s="664"/>
      <c r="BF9" s="665"/>
      <c r="BG9" s="666">
        <v>257622</v>
      </c>
      <c r="BH9" s="667"/>
      <c r="BI9" s="667"/>
      <c r="BJ9" s="667"/>
      <c r="BK9" s="667"/>
      <c r="BL9" s="667"/>
      <c r="BM9" s="667"/>
      <c r="BN9" s="668"/>
      <c r="BO9" s="669">
        <v>20.6</v>
      </c>
      <c r="BP9" s="669"/>
      <c r="BQ9" s="669"/>
      <c r="BR9" s="669"/>
      <c r="BS9" s="670" t="s">
        <v>129</v>
      </c>
      <c r="BT9" s="670"/>
      <c r="BU9" s="670"/>
      <c r="BV9" s="670"/>
      <c r="BW9" s="670"/>
      <c r="BX9" s="670"/>
      <c r="BY9" s="670"/>
      <c r="BZ9" s="670"/>
      <c r="CA9" s="670"/>
      <c r="CB9" s="674"/>
      <c r="CD9" s="681" t="s">
        <v>246</v>
      </c>
      <c r="CE9" s="682"/>
      <c r="CF9" s="682"/>
      <c r="CG9" s="682"/>
      <c r="CH9" s="682"/>
      <c r="CI9" s="682"/>
      <c r="CJ9" s="682"/>
      <c r="CK9" s="682"/>
      <c r="CL9" s="682"/>
      <c r="CM9" s="682"/>
      <c r="CN9" s="682"/>
      <c r="CO9" s="682"/>
      <c r="CP9" s="682"/>
      <c r="CQ9" s="683"/>
      <c r="CR9" s="666">
        <v>453047</v>
      </c>
      <c r="CS9" s="667"/>
      <c r="CT9" s="667"/>
      <c r="CU9" s="667"/>
      <c r="CV9" s="667"/>
      <c r="CW9" s="667"/>
      <c r="CX9" s="667"/>
      <c r="CY9" s="668"/>
      <c r="CZ9" s="669">
        <v>6.6</v>
      </c>
      <c r="DA9" s="669"/>
      <c r="DB9" s="669"/>
      <c r="DC9" s="669"/>
      <c r="DD9" s="675">
        <v>5183</v>
      </c>
      <c r="DE9" s="667"/>
      <c r="DF9" s="667"/>
      <c r="DG9" s="667"/>
      <c r="DH9" s="667"/>
      <c r="DI9" s="667"/>
      <c r="DJ9" s="667"/>
      <c r="DK9" s="667"/>
      <c r="DL9" s="667"/>
      <c r="DM9" s="667"/>
      <c r="DN9" s="667"/>
      <c r="DO9" s="667"/>
      <c r="DP9" s="668"/>
      <c r="DQ9" s="675">
        <v>349460</v>
      </c>
      <c r="DR9" s="667"/>
      <c r="DS9" s="667"/>
      <c r="DT9" s="667"/>
      <c r="DU9" s="667"/>
      <c r="DV9" s="667"/>
      <c r="DW9" s="667"/>
      <c r="DX9" s="667"/>
      <c r="DY9" s="667"/>
      <c r="DZ9" s="667"/>
      <c r="EA9" s="667"/>
      <c r="EB9" s="667"/>
      <c r="EC9" s="676"/>
    </row>
    <row r="10" spans="2:143" ht="11.25" customHeight="1" x14ac:dyDescent="0.15">
      <c r="B10" s="663" t="s">
        <v>247</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248</v>
      </c>
      <c r="AQ10" s="664"/>
      <c r="AR10" s="664"/>
      <c r="AS10" s="664"/>
      <c r="AT10" s="664"/>
      <c r="AU10" s="664"/>
      <c r="AV10" s="664"/>
      <c r="AW10" s="664"/>
      <c r="AX10" s="664"/>
      <c r="AY10" s="664"/>
      <c r="AZ10" s="664"/>
      <c r="BA10" s="664"/>
      <c r="BB10" s="664"/>
      <c r="BC10" s="664"/>
      <c r="BD10" s="664"/>
      <c r="BE10" s="664"/>
      <c r="BF10" s="665"/>
      <c r="BG10" s="666">
        <v>31673</v>
      </c>
      <c r="BH10" s="667"/>
      <c r="BI10" s="667"/>
      <c r="BJ10" s="667"/>
      <c r="BK10" s="667"/>
      <c r="BL10" s="667"/>
      <c r="BM10" s="667"/>
      <c r="BN10" s="668"/>
      <c r="BO10" s="669">
        <v>2.5</v>
      </c>
      <c r="BP10" s="669"/>
      <c r="BQ10" s="669"/>
      <c r="BR10" s="669"/>
      <c r="BS10" s="670">
        <v>5258</v>
      </c>
      <c r="BT10" s="670"/>
      <c r="BU10" s="670"/>
      <c r="BV10" s="670"/>
      <c r="BW10" s="670"/>
      <c r="BX10" s="670"/>
      <c r="BY10" s="670"/>
      <c r="BZ10" s="670"/>
      <c r="CA10" s="670"/>
      <c r="CB10" s="674"/>
      <c r="CD10" s="681" t="s">
        <v>249</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129</v>
      </c>
      <c r="DA10" s="669"/>
      <c r="DB10" s="669"/>
      <c r="DC10" s="669"/>
      <c r="DD10" s="675" t="s">
        <v>129</v>
      </c>
      <c r="DE10" s="667"/>
      <c r="DF10" s="667"/>
      <c r="DG10" s="667"/>
      <c r="DH10" s="667"/>
      <c r="DI10" s="667"/>
      <c r="DJ10" s="667"/>
      <c r="DK10" s="667"/>
      <c r="DL10" s="667"/>
      <c r="DM10" s="667"/>
      <c r="DN10" s="667"/>
      <c r="DO10" s="667"/>
      <c r="DP10" s="668"/>
      <c r="DQ10" s="675" t="s">
        <v>129</v>
      </c>
      <c r="DR10" s="667"/>
      <c r="DS10" s="667"/>
      <c r="DT10" s="667"/>
      <c r="DU10" s="667"/>
      <c r="DV10" s="667"/>
      <c r="DW10" s="667"/>
      <c r="DX10" s="667"/>
      <c r="DY10" s="667"/>
      <c r="DZ10" s="667"/>
      <c r="EA10" s="667"/>
      <c r="EB10" s="667"/>
      <c r="EC10" s="676"/>
    </row>
    <row r="11" spans="2:143" ht="11.25" customHeight="1" x14ac:dyDescent="0.15">
      <c r="B11" s="663" t="s">
        <v>250</v>
      </c>
      <c r="C11" s="664"/>
      <c r="D11" s="664"/>
      <c r="E11" s="664"/>
      <c r="F11" s="664"/>
      <c r="G11" s="664"/>
      <c r="H11" s="664"/>
      <c r="I11" s="664"/>
      <c r="J11" s="664"/>
      <c r="K11" s="664"/>
      <c r="L11" s="664"/>
      <c r="M11" s="664"/>
      <c r="N11" s="664"/>
      <c r="O11" s="664"/>
      <c r="P11" s="664"/>
      <c r="Q11" s="665"/>
      <c r="R11" s="666">
        <v>195753</v>
      </c>
      <c r="S11" s="667"/>
      <c r="T11" s="667"/>
      <c r="U11" s="667"/>
      <c r="V11" s="667"/>
      <c r="W11" s="667"/>
      <c r="X11" s="667"/>
      <c r="Y11" s="668"/>
      <c r="Z11" s="671">
        <v>2.6</v>
      </c>
      <c r="AA11" s="672"/>
      <c r="AB11" s="672"/>
      <c r="AC11" s="684"/>
      <c r="AD11" s="675">
        <v>195753</v>
      </c>
      <c r="AE11" s="667"/>
      <c r="AF11" s="667"/>
      <c r="AG11" s="667"/>
      <c r="AH11" s="667"/>
      <c r="AI11" s="667"/>
      <c r="AJ11" s="667"/>
      <c r="AK11" s="668"/>
      <c r="AL11" s="671">
        <v>6.1</v>
      </c>
      <c r="AM11" s="672"/>
      <c r="AN11" s="672"/>
      <c r="AO11" s="673"/>
      <c r="AP11" s="663" t="s">
        <v>251</v>
      </c>
      <c r="AQ11" s="664"/>
      <c r="AR11" s="664"/>
      <c r="AS11" s="664"/>
      <c r="AT11" s="664"/>
      <c r="AU11" s="664"/>
      <c r="AV11" s="664"/>
      <c r="AW11" s="664"/>
      <c r="AX11" s="664"/>
      <c r="AY11" s="664"/>
      <c r="AZ11" s="664"/>
      <c r="BA11" s="664"/>
      <c r="BB11" s="664"/>
      <c r="BC11" s="664"/>
      <c r="BD11" s="664"/>
      <c r="BE11" s="664"/>
      <c r="BF11" s="665"/>
      <c r="BG11" s="666">
        <v>52707</v>
      </c>
      <c r="BH11" s="667"/>
      <c r="BI11" s="667"/>
      <c r="BJ11" s="667"/>
      <c r="BK11" s="667"/>
      <c r="BL11" s="667"/>
      <c r="BM11" s="667"/>
      <c r="BN11" s="668"/>
      <c r="BO11" s="669">
        <v>4.2</v>
      </c>
      <c r="BP11" s="669"/>
      <c r="BQ11" s="669"/>
      <c r="BR11" s="669"/>
      <c r="BS11" s="670" t="s">
        <v>129</v>
      </c>
      <c r="BT11" s="670"/>
      <c r="BU11" s="670"/>
      <c r="BV11" s="670"/>
      <c r="BW11" s="670"/>
      <c r="BX11" s="670"/>
      <c r="BY11" s="670"/>
      <c r="BZ11" s="670"/>
      <c r="CA11" s="670"/>
      <c r="CB11" s="674"/>
      <c r="CD11" s="681" t="s">
        <v>252</v>
      </c>
      <c r="CE11" s="682"/>
      <c r="CF11" s="682"/>
      <c r="CG11" s="682"/>
      <c r="CH11" s="682"/>
      <c r="CI11" s="682"/>
      <c r="CJ11" s="682"/>
      <c r="CK11" s="682"/>
      <c r="CL11" s="682"/>
      <c r="CM11" s="682"/>
      <c r="CN11" s="682"/>
      <c r="CO11" s="682"/>
      <c r="CP11" s="682"/>
      <c r="CQ11" s="683"/>
      <c r="CR11" s="666">
        <v>888800</v>
      </c>
      <c r="CS11" s="667"/>
      <c r="CT11" s="667"/>
      <c r="CU11" s="667"/>
      <c r="CV11" s="667"/>
      <c r="CW11" s="667"/>
      <c r="CX11" s="667"/>
      <c r="CY11" s="668"/>
      <c r="CZ11" s="669">
        <v>13</v>
      </c>
      <c r="DA11" s="669"/>
      <c r="DB11" s="669"/>
      <c r="DC11" s="669"/>
      <c r="DD11" s="675">
        <v>589410</v>
      </c>
      <c r="DE11" s="667"/>
      <c r="DF11" s="667"/>
      <c r="DG11" s="667"/>
      <c r="DH11" s="667"/>
      <c r="DI11" s="667"/>
      <c r="DJ11" s="667"/>
      <c r="DK11" s="667"/>
      <c r="DL11" s="667"/>
      <c r="DM11" s="667"/>
      <c r="DN11" s="667"/>
      <c r="DO11" s="667"/>
      <c r="DP11" s="668"/>
      <c r="DQ11" s="675">
        <v>229427</v>
      </c>
      <c r="DR11" s="667"/>
      <c r="DS11" s="667"/>
      <c r="DT11" s="667"/>
      <c r="DU11" s="667"/>
      <c r="DV11" s="667"/>
      <c r="DW11" s="667"/>
      <c r="DX11" s="667"/>
      <c r="DY11" s="667"/>
      <c r="DZ11" s="667"/>
      <c r="EA11" s="667"/>
      <c r="EB11" s="667"/>
      <c r="EC11" s="676"/>
    </row>
    <row r="12" spans="2:143" ht="11.25" customHeight="1" x14ac:dyDescent="0.15">
      <c r="B12" s="663" t="s">
        <v>253</v>
      </c>
      <c r="C12" s="664"/>
      <c r="D12" s="664"/>
      <c r="E12" s="664"/>
      <c r="F12" s="664"/>
      <c r="G12" s="664"/>
      <c r="H12" s="664"/>
      <c r="I12" s="664"/>
      <c r="J12" s="664"/>
      <c r="K12" s="664"/>
      <c r="L12" s="664"/>
      <c r="M12" s="664"/>
      <c r="N12" s="664"/>
      <c r="O12" s="664"/>
      <c r="P12" s="664"/>
      <c r="Q12" s="665"/>
      <c r="R12" s="666">
        <v>64536</v>
      </c>
      <c r="S12" s="667"/>
      <c r="T12" s="667"/>
      <c r="U12" s="667"/>
      <c r="V12" s="667"/>
      <c r="W12" s="667"/>
      <c r="X12" s="667"/>
      <c r="Y12" s="668"/>
      <c r="Z12" s="669">
        <v>0.9</v>
      </c>
      <c r="AA12" s="669"/>
      <c r="AB12" s="669"/>
      <c r="AC12" s="669"/>
      <c r="AD12" s="670">
        <v>64536</v>
      </c>
      <c r="AE12" s="670"/>
      <c r="AF12" s="670"/>
      <c r="AG12" s="670"/>
      <c r="AH12" s="670"/>
      <c r="AI12" s="670"/>
      <c r="AJ12" s="670"/>
      <c r="AK12" s="670"/>
      <c r="AL12" s="671">
        <v>2</v>
      </c>
      <c r="AM12" s="672"/>
      <c r="AN12" s="672"/>
      <c r="AO12" s="673"/>
      <c r="AP12" s="663" t="s">
        <v>254</v>
      </c>
      <c r="AQ12" s="664"/>
      <c r="AR12" s="664"/>
      <c r="AS12" s="664"/>
      <c r="AT12" s="664"/>
      <c r="AU12" s="664"/>
      <c r="AV12" s="664"/>
      <c r="AW12" s="664"/>
      <c r="AX12" s="664"/>
      <c r="AY12" s="664"/>
      <c r="AZ12" s="664"/>
      <c r="BA12" s="664"/>
      <c r="BB12" s="664"/>
      <c r="BC12" s="664"/>
      <c r="BD12" s="664"/>
      <c r="BE12" s="664"/>
      <c r="BF12" s="665"/>
      <c r="BG12" s="666">
        <v>767427</v>
      </c>
      <c r="BH12" s="667"/>
      <c r="BI12" s="667"/>
      <c r="BJ12" s="667"/>
      <c r="BK12" s="667"/>
      <c r="BL12" s="667"/>
      <c r="BM12" s="667"/>
      <c r="BN12" s="668"/>
      <c r="BO12" s="669">
        <v>61.4</v>
      </c>
      <c r="BP12" s="669"/>
      <c r="BQ12" s="669"/>
      <c r="BR12" s="669"/>
      <c r="BS12" s="670" t="s">
        <v>129</v>
      </c>
      <c r="BT12" s="670"/>
      <c r="BU12" s="670"/>
      <c r="BV12" s="670"/>
      <c r="BW12" s="670"/>
      <c r="BX12" s="670"/>
      <c r="BY12" s="670"/>
      <c r="BZ12" s="670"/>
      <c r="CA12" s="670"/>
      <c r="CB12" s="674"/>
      <c r="CD12" s="681" t="s">
        <v>255</v>
      </c>
      <c r="CE12" s="682"/>
      <c r="CF12" s="682"/>
      <c r="CG12" s="682"/>
      <c r="CH12" s="682"/>
      <c r="CI12" s="682"/>
      <c r="CJ12" s="682"/>
      <c r="CK12" s="682"/>
      <c r="CL12" s="682"/>
      <c r="CM12" s="682"/>
      <c r="CN12" s="682"/>
      <c r="CO12" s="682"/>
      <c r="CP12" s="682"/>
      <c r="CQ12" s="683"/>
      <c r="CR12" s="666">
        <v>96262</v>
      </c>
      <c r="CS12" s="667"/>
      <c r="CT12" s="667"/>
      <c r="CU12" s="667"/>
      <c r="CV12" s="667"/>
      <c r="CW12" s="667"/>
      <c r="CX12" s="667"/>
      <c r="CY12" s="668"/>
      <c r="CZ12" s="669">
        <v>1.4</v>
      </c>
      <c r="DA12" s="669"/>
      <c r="DB12" s="669"/>
      <c r="DC12" s="669"/>
      <c r="DD12" s="675">
        <v>104</v>
      </c>
      <c r="DE12" s="667"/>
      <c r="DF12" s="667"/>
      <c r="DG12" s="667"/>
      <c r="DH12" s="667"/>
      <c r="DI12" s="667"/>
      <c r="DJ12" s="667"/>
      <c r="DK12" s="667"/>
      <c r="DL12" s="667"/>
      <c r="DM12" s="667"/>
      <c r="DN12" s="667"/>
      <c r="DO12" s="667"/>
      <c r="DP12" s="668"/>
      <c r="DQ12" s="675">
        <v>57743</v>
      </c>
      <c r="DR12" s="667"/>
      <c r="DS12" s="667"/>
      <c r="DT12" s="667"/>
      <c r="DU12" s="667"/>
      <c r="DV12" s="667"/>
      <c r="DW12" s="667"/>
      <c r="DX12" s="667"/>
      <c r="DY12" s="667"/>
      <c r="DZ12" s="667"/>
      <c r="EA12" s="667"/>
      <c r="EB12" s="667"/>
      <c r="EC12" s="676"/>
    </row>
    <row r="13" spans="2:143" ht="11.25" customHeight="1" x14ac:dyDescent="0.15">
      <c r="B13" s="663" t="s">
        <v>256</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257</v>
      </c>
      <c r="AQ13" s="664"/>
      <c r="AR13" s="664"/>
      <c r="AS13" s="664"/>
      <c r="AT13" s="664"/>
      <c r="AU13" s="664"/>
      <c r="AV13" s="664"/>
      <c r="AW13" s="664"/>
      <c r="AX13" s="664"/>
      <c r="AY13" s="664"/>
      <c r="AZ13" s="664"/>
      <c r="BA13" s="664"/>
      <c r="BB13" s="664"/>
      <c r="BC13" s="664"/>
      <c r="BD13" s="664"/>
      <c r="BE13" s="664"/>
      <c r="BF13" s="665"/>
      <c r="BG13" s="666">
        <v>767426</v>
      </c>
      <c r="BH13" s="667"/>
      <c r="BI13" s="667"/>
      <c r="BJ13" s="667"/>
      <c r="BK13" s="667"/>
      <c r="BL13" s="667"/>
      <c r="BM13" s="667"/>
      <c r="BN13" s="668"/>
      <c r="BO13" s="669">
        <v>61.4</v>
      </c>
      <c r="BP13" s="669"/>
      <c r="BQ13" s="669"/>
      <c r="BR13" s="669"/>
      <c r="BS13" s="670" t="s">
        <v>129</v>
      </c>
      <c r="BT13" s="670"/>
      <c r="BU13" s="670"/>
      <c r="BV13" s="670"/>
      <c r="BW13" s="670"/>
      <c r="BX13" s="670"/>
      <c r="BY13" s="670"/>
      <c r="BZ13" s="670"/>
      <c r="CA13" s="670"/>
      <c r="CB13" s="674"/>
      <c r="CD13" s="681" t="s">
        <v>258</v>
      </c>
      <c r="CE13" s="682"/>
      <c r="CF13" s="682"/>
      <c r="CG13" s="682"/>
      <c r="CH13" s="682"/>
      <c r="CI13" s="682"/>
      <c r="CJ13" s="682"/>
      <c r="CK13" s="682"/>
      <c r="CL13" s="682"/>
      <c r="CM13" s="682"/>
      <c r="CN13" s="682"/>
      <c r="CO13" s="682"/>
      <c r="CP13" s="682"/>
      <c r="CQ13" s="683"/>
      <c r="CR13" s="666">
        <v>806235</v>
      </c>
      <c r="CS13" s="667"/>
      <c r="CT13" s="667"/>
      <c r="CU13" s="667"/>
      <c r="CV13" s="667"/>
      <c r="CW13" s="667"/>
      <c r="CX13" s="667"/>
      <c r="CY13" s="668"/>
      <c r="CZ13" s="669">
        <v>11.8</v>
      </c>
      <c r="DA13" s="669"/>
      <c r="DB13" s="669"/>
      <c r="DC13" s="669"/>
      <c r="DD13" s="675">
        <v>335174</v>
      </c>
      <c r="DE13" s="667"/>
      <c r="DF13" s="667"/>
      <c r="DG13" s="667"/>
      <c r="DH13" s="667"/>
      <c r="DI13" s="667"/>
      <c r="DJ13" s="667"/>
      <c r="DK13" s="667"/>
      <c r="DL13" s="667"/>
      <c r="DM13" s="667"/>
      <c r="DN13" s="667"/>
      <c r="DO13" s="667"/>
      <c r="DP13" s="668"/>
      <c r="DQ13" s="675">
        <v>423232</v>
      </c>
      <c r="DR13" s="667"/>
      <c r="DS13" s="667"/>
      <c r="DT13" s="667"/>
      <c r="DU13" s="667"/>
      <c r="DV13" s="667"/>
      <c r="DW13" s="667"/>
      <c r="DX13" s="667"/>
      <c r="DY13" s="667"/>
      <c r="DZ13" s="667"/>
      <c r="EA13" s="667"/>
      <c r="EB13" s="667"/>
      <c r="EC13" s="676"/>
    </row>
    <row r="14" spans="2:143" ht="11.25" customHeight="1" x14ac:dyDescent="0.15">
      <c r="B14" s="663" t="s">
        <v>259</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260</v>
      </c>
      <c r="AQ14" s="664"/>
      <c r="AR14" s="664"/>
      <c r="AS14" s="664"/>
      <c r="AT14" s="664"/>
      <c r="AU14" s="664"/>
      <c r="AV14" s="664"/>
      <c r="AW14" s="664"/>
      <c r="AX14" s="664"/>
      <c r="AY14" s="664"/>
      <c r="AZ14" s="664"/>
      <c r="BA14" s="664"/>
      <c r="BB14" s="664"/>
      <c r="BC14" s="664"/>
      <c r="BD14" s="664"/>
      <c r="BE14" s="664"/>
      <c r="BF14" s="665"/>
      <c r="BG14" s="666">
        <v>32103</v>
      </c>
      <c r="BH14" s="667"/>
      <c r="BI14" s="667"/>
      <c r="BJ14" s="667"/>
      <c r="BK14" s="667"/>
      <c r="BL14" s="667"/>
      <c r="BM14" s="667"/>
      <c r="BN14" s="668"/>
      <c r="BO14" s="669">
        <v>2.6</v>
      </c>
      <c r="BP14" s="669"/>
      <c r="BQ14" s="669"/>
      <c r="BR14" s="669"/>
      <c r="BS14" s="670" t="s">
        <v>129</v>
      </c>
      <c r="BT14" s="670"/>
      <c r="BU14" s="670"/>
      <c r="BV14" s="670"/>
      <c r="BW14" s="670"/>
      <c r="BX14" s="670"/>
      <c r="BY14" s="670"/>
      <c r="BZ14" s="670"/>
      <c r="CA14" s="670"/>
      <c r="CB14" s="674"/>
      <c r="CD14" s="681" t="s">
        <v>261</v>
      </c>
      <c r="CE14" s="682"/>
      <c r="CF14" s="682"/>
      <c r="CG14" s="682"/>
      <c r="CH14" s="682"/>
      <c r="CI14" s="682"/>
      <c r="CJ14" s="682"/>
      <c r="CK14" s="682"/>
      <c r="CL14" s="682"/>
      <c r="CM14" s="682"/>
      <c r="CN14" s="682"/>
      <c r="CO14" s="682"/>
      <c r="CP14" s="682"/>
      <c r="CQ14" s="683"/>
      <c r="CR14" s="666">
        <v>206015</v>
      </c>
      <c r="CS14" s="667"/>
      <c r="CT14" s="667"/>
      <c r="CU14" s="667"/>
      <c r="CV14" s="667"/>
      <c r="CW14" s="667"/>
      <c r="CX14" s="667"/>
      <c r="CY14" s="668"/>
      <c r="CZ14" s="669">
        <v>3</v>
      </c>
      <c r="DA14" s="669"/>
      <c r="DB14" s="669"/>
      <c r="DC14" s="669"/>
      <c r="DD14" s="675">
        <v>11333</v>
      </c>
      <c r="DE14" s="667"/>
      <c r="DF14" s="667"/>
      <c r="DG14" s="667"/>
      <c r="DH14" s="667"/>
      <c r="DI14" s="667"/>
      <c r="DJ14" s="667"/>
      <c r="DK14" s="667"/>
      <c r="DL14" s="667"/>
      <c r="DM14" s="667"/>
      <c r="DN14" s="667"/>
      <c r="DO14" s="667"/>
      <c r="DP14" s="668"/>
      <c r="DQ14" s="675">
        <v>202836</v>
      </c>
      <c r="DR14" s="667"/>
      <c r="DS14" s="667"/>
      <c r="DT14" s="667"/>
      <c r="DU14" s="667"/>
      <c r="DV14" s="667"/>
      <c r="DW14" s="667"/>
      <c r="DX14" s="667"/>
      <c r="DY14" s="667"/>
      <c r="DZ14" s="667"/>
      <c r="EA14" s="667"/>
      <c r="EB14" s="667"/>
      <c r="EC14" s="676"/>
    </row>
    <row r="15" spans="2:143" ht="11.25" customHeight="1" x14ac:dyDescent="0.15">
      <c r="B15" s="663" t="s">
        <v>262</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263</v>
      </c>
      <c r="AQ15" s="664"/>
      <c r="AR15" s="664"/>
      <c r="AS15" s="664"/>
      <c r="AT15" s="664"/>
      <c r="AU15" s="664"/>
      <c r="AV15" s="664"/>
      <c r="AW15" s="664"/>
      <c r="AX15" s="664"/>
      <c r="AY15" s="664"/>
      <c r="AZ15" s="664"/>
      <c r="BA15" s="664"/>
      <c r="BB15" s="664"/>
      <c r="BC15" s="664"/>
      <c r="BD15" s="664"/>
      <c r="BE15" s="664"/>
      <c r="BF15" s="665"/>
      <c r="BG15" s="666">
        <v>93981</v>
      </c>
      <c r="BH15" s="667"/>
      <c r="BI15" s="667"/>
      <c r="BJ15" s="667"/>
      <c r="BK15" s="667"/>
      <c r="BL15" s="667"/>
      <c r="BM15" s="667"/>
      <c r="BN15" s="668"/>
      <c r="BO15" s="669">
        <v>7.5</v>
      </c>
      <c r="BP15" s="669"/>
      <c r="BQ15" s="669"/>
      <c r="BR15" s="669"/>
      <c r="BS15" s="670" t="s">
        <v>129</v>
      </c>
      <c r="BT15" s="670"/>
      <c r="BU15" s="670"/>
      <c r="BV15" s="670"/>
      <c r="BW15" s="670"/>
      <c r="BX15" s="670"/>
      <c r="BY15" s="670"/>
      <c r="BZ15" s="670"/>
      <c r="CA15" s="670"/>
      <c r="CB15" s="674"/>
      <c r="CD15" s="681" t="s">
        <v>264</v>
      </c>
      <c r="CE15" s="682"/>
      <c r="CF15" s="682"/>
      <c r="CG15" s="682"/>
      <c r="CH15" s="682"/>
      <c r="CI15" s="682"/>
      <c r="CJ15" s="682"/>
      <c r="CK15" s="682"/>
      <c r="CL15" s="682"/>
      <c r="CM15" s="682"/>
      <c r="CN15" s="682"/>
      <c r="CO15" s="682"/>
      <c r="CP15" s="682"/>
      <c r="CQ15" s="683"/>
      <c r="CR15" s="666">
        <v>505401</v>
      </c>
      <c r="CS15" s="667"/>
      <c r="CT15" s="667"/>
      <c r="CU15" s="667"/>
      <c r="CV15" s="667"/>
      <c r="CW15" s="667"/>
      <c r="CX15" s="667"/>
      <c r="CY15" s="668"/>
      <c r="CZ15" s="669">
        <v>7.4</v>
      </c>
      <c r="DA15" s="669"/>
      <c r="DB15" s="669"/>
      <c r="DC15" s="669"/>
      <c r="DD15" s="675">
        <v>42568</v>
      </c>
      <c r="DE15" s="667"/>
      <c r="DF15" s="667"/>
      <c r="DG15" s="667"/>
      <c r="DH15" s="667"/>
      <c r="DI15" s="667"/>
      <c r="DJ15" s="667"/>
      <c r="DK15" s="667"/>
      <c r="DL15" s="667"/>
      <c r="DM15" s="667"/>
      <c r="DN15" s="667"/>
      <c r="DO15" s="667"/>
      <c r="DP15" s="668"/>
      <c r="DQ15" s="675">
        <v>392357</v>
      </c>
      <c r="DR15" s="667"/>
      <c r="DS15" s="667"/>
      <c r="DT15" s="667"/>
      <c r="DU15" s="667"/>
      <c r="DV15" s="667"/>
      <c r="DW15" s="667"/>
      <c r="DX15" s="667"/>
      <c r="DY15" s="667"/>
      <c r="DZ15" s="667"/>
      <c r="EA15" s="667"/>
      <c r="EB15" s="667"/>
      <c r="EC15" s="676"/>
    </row>
    <row r="16" spans="2:143" ht="11.25" customHeight="1" x14ac:dyDescent="0.15">
      <c r="B16" s="663" t="s">
        <v>265</v>
      </c>
      <c r="C16" s="664"/>
      <c r="D16" s="664"/>
      <c r="E16" s="664"/>
      <c r="F16" s="664"/>
      <c r="G16" s="664"/>
      <c r="H16" s="664"/>
      <c r="I16" s="664"/>
      <c r="J16" s="664"/>
      <c r="K16" s="664"/>
      <c r="L16" s="664"/>
      <c r="M16" s="664"/>
      <c r="N16" s="664"/>
      <c r="O16" s="664"/>
      <c r="P16" s="664"/>
      <c r="Q16" s="665"/>
      <c r="R16" s="666">
        <v>4440</v>
      </c>
      <c r="S16" s="667"/>
      <c r="T16" s="667"/>
      <c r="U16" s="667"/>
      <c r="V16" s="667"/>
      <c r="W16" s="667"/>
      <c r="X16" s="667"/>
      <c r="Y16" s="668"/>
      <c r="Z16" s="669">
        <v>0.1</v>
      </c>
      <c r="AA16" s="669"/>
      <c r="AB16" s="669"/>
      <c r="AC16" s="669"/>
      <c r="AD16" s="670">
        <v>4440</v>
      </c>
      <c r="AE16" s="670"/>
      <c r="AF16" s="670"/>
      <c r="AG16" s="670"/>
      <c r="AH16" s="670"/>
      <c r="AI16" s="670"/>
      <c r="AJ16" s="670"/>
      <c r="AK16" s="670"/>
      <c r="AL16" s="671">
        <v>0.1</v>
      </c>
      <c r="AM16" s="672"/>
      <c r="AN16" s="672"/>
      <c r="AO16" s="673"/>
      <c r="AP16" s="663" t="s">
        <v>266</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267</v>
      </c>
      <c r="CE16" s="682"/>
      <c r="CF16" s="682"/>
      <c r="CG16" s="682"/>
      <c r="CH16" s="682"/>
      <c r="CI16" s="682"/>
      <c r="CJ16" s="682"/>
      <c r="CK16" s="682"/>
      <c r="CL16" s="682"/>
      <c r="CM16" s="682"/>
      <c r="CN16" s="682"/>
      <c r="CO16" s="682"/>
      <c r="CP16" s="682"/>
      <c r="CQ16" s="683"/>
      <c r="CR16" s="666">
        <v>888246</v>
      </c>
      <c r="CS16" s="667"/>
      <c r="CT16" s="667"/>
      <c r="CU16" s="667"/>
      <c r="CV16" s="667"/>
      <c r="CW16" s="667"/>
      <c r="CX16" s="667"/>
      <c r="CY16" s="668"/>
      <c r="CZ16" s="669">
        <v>13</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15">
      <c r="B17" s="663" t="s">
        <v>268</v>
      </c>
      <c r="C17" s="664"/>
      <c r="D17" s="664"/>
      <c r="E17" s="664"/>
      <c r="F17" s="664"/>
      <c r="G17" s="664"/>
      <c r="H17" s="664"/>
      <c r="I17" s="664"/>
      <c r="J17" s="664"/>
      <c r="K17" s="664"/>
      <c r="L17" s="664"/>
      <c r="M17" s="664"/>
      <c r="N17" s="664"/>
      <c r="O17" s="664"/>
      <c r="P17" s="664"/>
      <c r="Q17" s="665"/>
      <c r="R17" s="666">
        <v>16884</v>
      </c>
      <c r="S17" s="667"/>
      <c r="T17" s="667"/>
      <c r="U17" s="667"/>
      <c r="V17" s="667"/>
      <c r="W17" s="667"/>
      <c r="X17" s="667"/>
      <c r="Y17" s="668"/>
      <c r="Z17" s="669">
        <v>0.2</v>
      </c>
      <c r="AA17" s="669"/>
      <c r="AB17" s="669"/>
      <c r="AC17" s="669"/>
      <c r="AD17" s="670">
        <v>16884</v>
      </c>
      <c r="AE17" s="670"/>
      <c r="AF17" s="670"/>
      <c r="AG17" s="670"/>
      <c r="AH17" s="670"/>
      <c r="AI17" s="670"/>
      <c r="AJ17" s="670"/>
      <c r="AK17" s="670"/>
      <c r="AL17" s="671">
        <v>0.5</v>
      </c>
      <c r="AM17" s="672"/>
      <c r="AN17" s="672"/>
      <c r="AO17" s="673"/>
      <c r="AP17" s="663" t="s">
        <v>269</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270</v>
      </c>
      <c r="CE17" s="682"/>
      <c r="CF17" s="682"/>
      <c r="CG17" s="682"/>
      <c r="CH17" s="682"/>
      <c r="CI17" s="682"/>
      <c r="CJ17" s="682"/>
      <c r="CK17" s="682"/>
      <c r="CL17" s="682"/>
      <c r="CM17" s="682"/>
      <c r="CN17" s="682"/>
      <c r="CO17" s="682"/>
      <c r="CP17" s="682"/>
      <c r="CQ17" s="683"/>
      <c r="CR17" s="666">
        <v>418995</v>
      </c>
      <c r="CS17" s="667"/>
      <c r="CT17" s="667"/>
      <c r="CU17" s="667"/>
      <c r="CV17" s="667"/>
      <c r="CW17" s="667"/>
      <c r="CX17" s="667"/>
      <c r="CY17" s="668"/>
      <c r="CZ17" s="669">
        <v>6.1</v>
      </c>
      <c r="DA17" s="669"/>
      <c r="DB17" s="669"/>
      <c r="DC17" s="669"/>
      <c r="DD17" s="675" t="s">
        <v>129</v>
      </c>
      <c r="DE17" s="667"/>
      <c r="DF17" s="667"/>
      <c r="DG17" s="667"/>
      <c r="DH17" s="667"/>
      <c r="DI17" s="667"/>
      <c r="DJ17" s="667"/>
      <c r="DK17" s="667"/>
      <c r="DL17" s="667"/>
      <c r="DM17" s="667"/>
      <c r="DN17" s="667"/>
      <c r="DO17" s="667"/>
      <c r="DP17" s="668"/>
      <c r="DQ17" s="675">
        <v>387316</v>
      </c>
      <c r="DR17" s="667"/>
      <c r="DS17" s="667"/>
      <c r="DT17" s="667"/>
      <c r="DU17" s="667"/>
      <c r="DV17" s="667"/>
      <c r="DW17" s="667"/>
      <c r="DX17" s="667"/>
      <c r="DY17" s="667"/>
      <c r="DZ17" s="667"/>
      <c r="EA17" s="667"/>
      <c r="EB17" s="667"/>
      <c r="EC17" s="676"/>
    </row>
    <row r="18" spans="2:133" ht="11.25" customHeight="1" x14ac:dyDescent="0.15">
      <c r="B18" s="663" t="s">
        <v>271</v>
      </c>
      <c r="C18" s="664"/>
      <c r="D18" s="664"/>
      <c r="E18" s="664"/>
      <c r="F18" s="664"/>
      <c r="G18" s="664"/>
      <c r="H18" s="664"/>
      <c r="I18" s="664"/>
      <c r="J18" s="664"/>
      <c r="K18" s="664"/>
      <c r="L18" s="664"/>
      <c r="M18" s="664"/>
      <c r="N18" s="664"/>
      <c r="O18" s="664"/>
      <c r="P18" s="664"/>
      <c r="Q18" s="665"/>
      <c r="R18" s="666">
        <v>45929</v>
      </c>
      <c r="S18" s="667"/>
      <c r="T18" s="667"/>
      <c r="U18" s="667"/>
      <c r="V18" s="667"/>
      <c r="W18" s="667"/>
      <c r="X18" s="667"/>
      <c r="Y18" s="668"/>
      <c r="Z18" s="669">
        <v>0.6</v>
      </c>
      <c r="AA18" s="669"/>
      <c r="AB18" s="669"/>
      <c r="AC18" s="669"/>
      <c r="AD18" s="670">
        <v>45929</v>
      </c>
      <c r="AE18" s="670"/>
      <c r="AF18" s="670"/>
      <c r="AG18" s="670"/>
      <c r="AH18" s="670"/>
      <c r="AI18" s="670"/>
      <c r="AJ18" s="670"/>
      <c r="AK18" s="670"/>
      <c r="AL18" s="671">
        <v>1.3999999761581421</v>
      </c>
      <c r="AM18" s="672"/>
      <c r="AN18" s="672"/>
      <c r="AO18" s="673"/>
      <c r="AP18" s="663" t="s">
        <v>272</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273</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274</v>
      </c>
      <c r="C19" s="664"/>
      <c r="D19" s="664"/>
      <c r="E19" s="664"/>
      <c r="F19" s="664"/>
      <c r="G19" s="664"/>
      <c r="H19" s="664"/>
      <c r="I19" s="664"/>
      <c r="J19" s="664"/>
      <c r="K19" s="664"/>
      <c r="L19" s="664"/>
      <c r="M19" s="664"/>
      <c r="N19" s="664"/>
      <c r="O19" s="664"/>
      <c r="P19" s="664"/>
      <c r="Q19" s="665"/>
      <c r="R19" s="666">
        <v>6171</v>
      </c>
      <c r="S19" s="667"/>
      <c r="T19" s="667"/>
      <c r="U19" s="667"/>
      <c r="V19" s="667"/>
      <c r="W19" s="667"/>
      <c r="X19" s="667"/>
      <c r="Y19" s="668"/>
      <c r="Z19" s="669">
        <v>0.1</v>
      </c>
      <c r="AA19" s="669"/>
      <c r="AB19" s="669"/>
      <c r="AC19" s="669"/>
      <c r="AD19" s="670">
        <v>6171</v>
      </c>
      <c r="AE19" s="670"/>
      <c r="AF19" s="670"/>
      <c r="AG19" s="670"/>
      <c r="AH19" s="670"/>
      <c r="AI19" s="670"/>
      <c r="AJ19" s="670"/>
      <c r="AK19" s="670"/>
      <c r="AL19" s="671">
        <v>0.2</v>
      </c>
      <c r="AM19" s="672"/>
      <c r="AN19" s="672"/>
      <c r="AO19" s="673"/>
      <c r="AP19" s="663" t="s">
        <v>275</v>
      </c>
      <c r="AQ19" s="664"/>
      <c r="AR19" s="664"/>
      <c r="AS19" s="664"/>
      <c r="AT19" s="664"/>
      <c r="AU19" s="664"/>
      <c r="AV19" s="664"/>
      <c r="AW19" s="664"/>
      <c r="AX19" s="664"/>
      <c r="AY19" s="664"/>
      <c r="AZ19" s="664"/>
      <c r="BA19" s="664"/>
      <c r="BB19" s="664"/>
      <c r="BC19" s="664"/>
      <c r="BD19" s="664"/>
      <c r="BE19" s="664"/>
      <c r="BF19" s="665"/>
      <c r="BG19" s="666">
        <v>2146</v>
      </c>
      <c r="BH19" s="667"/>
      <c r="BI19" s="667"/>
      <c r="BJ19" s="667"/>
      <c r="BK19" s="667"/>
      <c r="BL19" s="667"/>
      <c r="BM19" s="667"/>
      <c r="BN19" s="668"/>
      <c r="BO19" s="669">
        <v>0.2</v>
      </c>
      <c r="BP19" s="669"/>
      <c r="BQ19" s="669"/>
      <c r="BR19" s="669"/>
      <c r="BS19" s="670" t="s">
        <v>129</v>
      </c>
      <c r="BT19" s="670"/>
      <c r="BU19" s="670"/>
      <c r="BV19" s="670"/>
      <c r="BW19" s="670"/>
      <c r="BX19" s="670"/>
      <c r="BY19" s="670"/>
      <c r="BZ19" s="670"/>
      <c r="CA19" s="670"/>
      <c r="CB19" s="674"/>
      <c r="CD19" s="681" t="s">
        <v>276</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277</v>
      </c>
      <c r="C20" s="664"/>
      <c r="D20" s="664"/>
      <c r="E20" s="664"/>
      <c r="F20" s="664"/>
      <c r="G20" s="664"/>
      <c r="H20" s="664"/>
      <c r="I20" s="664"/>
      <c r="J20" s="664"/>
      <c r="K20" s="664"/>
      <c r="L20" s="664"/>
      <c r="M20" s="664"/>
      <c r="N20" s="664"/>
      <c r="O20" s="664"/>
      <c r="P20" s="664"/>
      <c r="Q20" s="665"/>
      <c r="R20" s="666">
        <v>1244</v>
      </c>
      <c r="S20" s="667"/>
      <c r="T20" s="667"/>
      <c r="U20" s="667"/>
      <c r="V20" s="667"/>
      <c r="W20" s="667"/>
      <c r="X20" s="667"/>
      <c r="Y20" s="668"/>
      <c r="Z20" s="669">
        <v>0</v>
      </c>
      <c r="AA20" s="669"/>
      <c r="AB20" s="669"/>
      <c r="AC20" s="669"/>
      <c r="AD20" s="670">
        <v>1244</v>
      </c>
      <c r="AE20" s="670"/>
      <c r="AF20" s="670"/>
      <c r="AG20" s="670"/>
      <c r="AH20" s="670"/>
      <c r="AI20" s="670"/>
      <c r="AJ20" s="670"/>
      <c r="AK20" s="670"/>
      <c r="AL20" s="671">
        <v>0</v>
      </c>
      <c r="AM20" s="672"/>
      <c r="AN20" s="672"/>
      <c r="AO20" s="673"/>
      <c r="AP20" s="663" t="s">
        <v>278</v>
      </c>
      <c r="AQ20" s="664"/>
      <c r="AR20" s="664"/>
      <c r="AS20" s="664"/>
      <c r="AT20" s="664"/>
      <c r="AU20" s="664"/>
      <c r="AV20" s="664"/>
      <c r="AW20" s="664"/>
      <c r="AX20" s="664"/>
      <c r="AY20" s="664"/>
      <c r="AZ20" s="664"/>
      <c r="BA20" s="664"/>
      <c r="BB20" s="664"/>
      <c r="BC20" s="664"/>
      <c r="BD20" s="664"/>
      <c r="BE20" s="664"/>
      <c r="BF20" s="665"/>
      <c r="BG20" s="666">
        <v>2146</v>
      </c>
      <c r="BH20" s="667"/>
      <c r="BI20" s="667"/>
      <c r="BJ20" s="667"/>
      <c r="BK20" s="667"/>
      <c r="BL20" s="667"/>
      <c r="BM20" s="667"/>
      <c r="BN20" s="668"/>
      <c r="BO20" s="669">
        <v>0.2</v>
      </c>
      <c r="BP20" s="669"/>
      <c r="BQ20" s="669"/>
      <c r="BR20" s="669"/>
      <c r="BS20" s="670" t="s">
        <v>129</v>
      </c>
      <c r="BT20" s="670"/>
      <c r="BU20" s="670"/>
      <c r="BV20" s="670"/>
      <c r="BW20" s="670"/>
      <c r="BX20" s="670"/>
      <c r="BY20" s="670"/>
      <c r="BZ20" s="670"/>
      <c r="CA20" s="670"/>
      <c r="CB20" s="674"/>
      <c r="CD20" s="681" t="s">
        <v>279</v>
      </c>
      <c r="CE20" s="682"/>
      <c r="CF20" s="682"/>
      <c r="CG20" s="682"/>
      <c r="CH20" s="682"/>
      <c r="CI20" s="682"/>
      <c r="CJ20" s="682"/>
      <c r="CK20" s="682"/>
      <c r="CL20" s="682"/>
      <c r="CM20" s="682"/>
      <c r="CN20" s="682"/>
      <c r="CO20" s="682"/>
      <c r="CP20" s="682"/>
      <c r="CQ20" s="683"/>
      <c r="CR20" s="666">
        <v>6817693</v>
      </c>
      <c r="CS20" s="667"/>
      <c r="CT20" s="667"/>
      <c r="CU20" s="667"/>
      <c r="CV20" s="667"/>
      <c r="CW20" s="667"/>
      <c r="CX20" s="667"/>
      <c r="CY20" s="668"/>
      <c r="CZ20" s="669">
        <v>100</v>
      </c>
      <c r="DA20" s="669"/>
      <c r="DB20" s="669"/>
      <c r="DC20" s="669"/>
      <c r="DD20" s="675">
        <v>1156521</v>
      </c>
      <c r="DE20" s="667"/>
      <c r="DF20" s="667"/>
      <c r="DG20" s="667"/>
      <c r="DH20" s="667"/>
      <c r="DI20" s="667"/>
      <c r="DJ20" s="667"/>
      <c r="DK20" s="667"/>
      <c r="DL20" s="667"/>
      <c r="DM20" s="667"/>
      <c r="DN20" s="667"/>
      <c r="DO20" s="667"/>
      <c r="DP20" s="668"/>
      <c r="DQ20" s="675">
        <v>3815337</v>
      </c>
      <c r="DR20" s="667"/>
      <c r="DS20" s="667"/>
      <c r="DT20" s="667"/>
      <c r="DU20" s="667"/>
      <c r="DV20" s="667"/>
      <c r="DW20" s="667"/>
      <c r="DX20" s="667"/>
      <c r="DY20" s="667"/>
      <c r="DZ20" s="667"/>
      <c r="EA20" s="667"/>
      <c r="EB20" s="667"/>
      <c r="EC20" s="676"/>
    </row>
    <row r="21" spans="2:133" ht="11.25" customHeight="1" x14ac:dyDescent="0.15">
      <c r="B21" s="663" t="s">
        <v>280</v>
      </c>
      <c r="C21" s="664"/>
      <c r="D21" s="664"/>
      <c r="E21" s="664"/>
      <c r="F21" s="664"/>
      <c r="G21" s="664"/>
      <c r="H21" s="664"/>
      <c r="I21" s="664"/>
      <c r="J21" s="664"/>
      <c r="K21" s="664"/>
      <c r="L21" s="664"/>
      <c r="M21" s="664"/>
      <c r="N21" s="664"/>
      <c r="O21" s="664"/>
      <c r="P21" s="664"/>
      <c r="Q21" s="665"/>
      <c r="R21" s="666">
        <v>430</v>
      </c>
      <c r="S21" s="667"/>
      <c r="T21" s="667"/>
      <c r="U21" s="667"/>
      <c r="V21" s="667"/>
      <c r="W21" s="667"/>
      <c r="X21" s="667"/>
      <c r="Y21" s="668"/>
      <c r="Z21" s="669">
        <v>0</v>
      </c>
      <c r="AA21" s="669"/>
      <c r="AB21" s="669"/>
      <c r="AC21" s="669"/>
      <c r="AD21" s="670">
        <v>430</v>
      </c>
      <c r="AE21" s="670"/>
      <c r="AF21" s="670"/>
      <c r="AG21" s="670"/>
      <c r="AH21" s="670"/>
      <c r="AI21" s="670"/>
      <c r="AJ21" s="670"/>
      <c r="AK21" s="670"/>
      <c r="AL21" s="671">
        <v>0</v>
      </c>
      <c r="AM21" s="672"/>
      <c r="AN21" s="672"/>
      <c r="AO21" s="673"/>
      <c r="AP21" s="685" t="s">
        <v>281</v>
      </c>
      <c r="AQ21" s="686"/>
      <c r="AR21" s="686"/>
      <c r="AS21" s="686"/>
      <c r="AT21" s="686"/>
      <c r="AU21" s="686"/>
      <c r="AV21" s="686"/>
      <c r="AW21" s="686"/>
      <c r="AX21" s="686"/>
      <c r="AY21" s="686"/>
      <c r="AZ21" s="686"/>
      <c r="BA21" s="686"/>
      <c r="BB21" s="686"/>
      <c r="BC21" s="686"/>
      <c r="BD21" s="686"/>
      <c r="BE21" s="686"/>
      <c r="BF21" s="687"/>
      <c r="BG21" s="666">
        <v>2146</v>
      </c>
      <c r="BH21" s="667"/>
      <c r="BI21" s="667"/>
      <c r="BJ21" s="667"/>
      <c r="BK21" s="667"/>
      <c r="BL21" s="667"/>
      <c r="BM21" s="667"/>
      <c r="BN21" s="668"/>
      <c r="BO21" s="669">
        <v>0.2</v>
      </c>
      <c r="BP21" s="669"/>
      <c r="BQ21" s="669"/>
      <c r="BR21" s="669"/>
      <c r="BS21" s="670" t="s">
        <v>129</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282</v>
      </c>
      <c r="C22" s="692"/>
      <c r="D22" s="692"/>
      <c r="E22" s="692"/>
      <c r="F22" s="692"/>
      <c r="G22" s="692"/>
      <c r="H22" s="692"/>
      <c r="I22" s="692"/>
      <c r="J22" s="692"/>
      <c r="K22" s="692"/>
      <c r="L22" s="692"/>
      <c r="M22" s="692"/>
      <c r="N22" s="692"/>
      <c r="O22" s="692"/>
      <c r="P22" s="692"/>
      <c r="Q22" s="693"/>
      <c r="R22" s="666">
        <v>38084</v>
      </c>
      <c r="S22" s="667"/>
      <c r="T22" s="667"/>
      <c r="U22" s="667"/>
      <c r="V22" s="667"/>
      <c r="W22" s="667"/>
      <c r="X22" s="667"/>
      <c r="Y22" s="668"/>
      <c r="Z22" s="669">
        <v>0.5</v>
      </c>
      <c r="AA22" s="669"/>
      <c r="AB22" s="669"/>
      <c r="AC22" s="669"/>
      <c r="AD22" s="670">
        <v>38084</v>
      </c>
      <c r="AE22" s="670"/>
      <c r="AF22" s="670"/>
      <c r="AG22" s="670"/>
      <c r="AH22" s="670"/>
      <c r="AI22" s="670"/>
      <c r="AJ22" s="670"/>
      <c r="AK22" s="670"/>
      <c r="AL22" s="671">
        <v>1.2000000476837158</v>
      </c>
      <c r="AM22" s="672"/>
      <c r="AN22" s="672"/>
      <c r="AO22" s="673"/>
      <c r="AP22" s="685" t="s">
        <v>283</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285</v>
      </c>
      <c r="C23" s="664"/>
      <c r="D23" s="664"/>
      <c r="E23" s="664"/>
      <c r="F23" s="664"/>
      <c r="G23" s="664"/>
      <c r="H23" s="664"/>
      <c r="I23" s="664"/>
      <c r="J23" s="664"/>
      <c r="K23" s="664"/>
      <c r="L23" s="664"/>
      <c r="M23" s="664"/>
      <c r="N23" s="664"/>
      <c r="O23" s="664"/>
      <c r="P23" s="664"/>
      <c r="Q23" s="665"/>
      <c r="R23" s="666">
        <v>1766477</v>
      </c>
      <c r="S23" s="667"/>
      <c r="T23" s="667"/>
      <c r="U23" s="667"/>
      <c r="V23" s="667"/>
      <c r="W23" s="667"/>
      <c r="X23" s="667"/>
      <c r="Y23" s="668"/>
      <c r="Z23" s="669">
        <v>23.4</v>
      </c>
      <c r="AA23" s="669"/>
      <c r="AB23" s="669"/>
      <c r="AC23" s="669"/>
      <c r="AD23" s="670">
        <v>1494846</v>
      </c>
      <c r="AE23" s="670"/>
      <c r="AF23" s="670"/>
      <c r="AG23" s="670"/>
      <c r="AH23" s="670"/>
      <c r="AI23" s="670"/>
      <c r="AJ23" s="670"/>
      <c r="AK23" s="670"/>
      <c r="AL23" s="671">
        <v>46.9</v>
      </c>
      <c r="AM23" s="672"/>
      <c r="AN23" s="672"/>
      <c r="AO23" s="673"/>
      <c r="AP23" s="685" t="s">
        <v>286</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226</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700" t="s">
        <v>290</v>
      </c>
      <c r="DM23" s="701"/>
      <c r="DN23" s="701"/>
      <c r="DO23" s="701"/>
      <c r="DP23" s="701"/>
      <c r="DQ23" s="701"/>
      <c r="DR23" s="701"/>
      <c r="DS23" s="701"/>
      <c r="DT23" s="701"/>
      <c r="DU23" s="701"/>
      <c r="DV23" s="702"/>
      <c r="DW23" s="648" t="s">
        <v>291</v>
      </c>
      <c r="DX23" s="649"/>
      <c r="DY23" s="649"/>
      <c r="DZ23" s="649"/>
      <c r="EA23" s="649"/>
      <c r="EB23" s="649"/>
      <c r="EC23" s="650"/>
    </row>
    <row r="24" spans="2:133" ht="11.25" customHeight="1" x14ac:dyDescent="0.15">
      <c r="B24" s="663" t="s">
        <v>292</v>
      </c>
      <c r="C24" s="664"/>
      <c r="D24" s="664"/>
      <c r="E24" s="664"/>
      <c r="F24" s="664"/>
      <c r="G24" s="664"/>
      <c r="H24" s="664"/>
      <c r="I24" s="664"/>
      <c r="J24" s="664"/>
      <c r="K24" s="664"/>
      <c r="L24" s="664"/>
      <c r="M24" s="664"/>
      <c r="N24" s="664"/>
      <c r="O24" s="664"/>
      <c r="P24" s="664"/>
      <c r="Q24" s="665"/>
      <c r="R24" s="666">
        <v>1494846</v>
      </c>
      <c r="S24" s="667"/>
      <c r="T24" s="667"/>
      <c r="U24" s="667"/>
      <c r="V24" s="667"/>
      <c r="W24" s="667"/>
      <c r="X24" s="667"/>
      <c r="Y24" s="668"/>
      <c r="Z24" s="669">
        <v>19.8</v>
      </c>
      <c r="AA24" s="669"/>
      <c r="AB24" s="669"/>
      <c r="AC24" s="669"/>
      <c r="AD24" s="670">
        <v>1494846</v>
      </c>
      <c r="AE24" s="670"/>
      <c r="AF24" s="670"/>
      <c r="AG24" s="670"/>
      <c r="AH24" s="670"/>
      <c r="AI24" s="670"/>
      <c r="AJ24" s="670"/>
      <c r="AK24" s="670"/>
      <c r="AL24" s="671">
        <v>46.9</v>
      </c>
      <c r="AM24" s="672"/>
      <c r="AN24" s="672"/>
      <c r="AO24" s="673"/>
      <c r="AP24" s="685" t="s">
        <v>293</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294</v>
      </c>
      <c r="CE24" s="678"/>
      <c r="CF24" s="678"/>
      <c r="CG24" s="678"/>
      <c r="CH24" s="678"/>
      <c r="CI24" s="678"/>
      <c r="CJ24" s="678"/>
      <c r="CK24" s="678"/>
      <c r="CL24" s="678"/>
      <c r="CM24" s="678"/>
      <c r="CN24" s="678"/>
      <c r="CO24" s="678"/>
      <c r="CP24" s="678"/>
      <c r="CQ24" s="679"/>
      <c r="CR24" s="655">
        <v>1758736</v>
      </c>
      <c r="CS24" s="656"/>
      <c r="CT24" s="656"/>
      <c r="CU24" s="656"/>
      <c r="CV24" s="656"/>
      <c r="CW24" s="656"/>
      <c r="CX24" s="656"/>
      <c r="CY24" s="657"/>
      <c r="CZ24" s="660">
        <v>25.8</v>
      </c>
      <c r="DA24" s="661"/>
      <c r="DB24" s="661"/>
      <c r="DC24" s="680"/>
      <c r="DD24" s="703">
        <v>1285863</v>
      </c>
      <c r="DE24" s="656"/>
      <c r="DF24" s="656"/>
      <c r="DG24" s="656"/>
      <c r="DH24" s="656"/>
      <c r="DI24" s="656"/>
      <c r="DJ24" s="656"/>
      <c r="DK24" s="657"/>
      <c r="DL24" s="703">
        <v>1259354</v>
      </c>
      <c r="DM24" s="656"/>
      <c r="DN24" s="656"/>
      <c r="DO24" s="656"/>
      <c r="DP24" s="656"/>
      <c r="DQ24" s="656"/>
      <c r="DR24" s="656"/>
      <c r="DS24" s="656"/>
      <c r="DT24" s="656"/>
      <c r="DU24" s="656"/>
      <c r="DV24" s="657"/>
      <c r="DW24" s="660">
        <v>37.700000000000003</v>
      </c>
      <c r="DX24" s="661"/>
      <c r="DY24" s="661"/>
      <c r="DZ24" s="661"/>
      <c r="EA24" s="661"/>
      <c r="EB24" s="661"/>
      <c r="EC24" s="662"/>
    </row>
    <row r="25" spans="2:133" ht="11.25" customHeight="1" x14ac:dyDescent="0.15">
      <c r="B25" s="663" t="s">
        <v>295</v>
      </c>
      <c r="C25" s="664"/>
      <c r="D25" s="664"/>
      <c r="E25" s="664"/>
      <c r="F25" s="664"/>
      <c r="G25" s="664"/>
      <c r="H25" s="664"/>
      <c r="I25" s="664"/>
      <c r="J25" s="664"/>
      <c r="K25" s="664"/>
      <c r="L25" s="664"/>
      <c r="M25" s="664"/>
      <c r="N25" s="664"/>
      <c r="O25" s="664"/>
      <c r="P25" s="664"/>
      <c r="Q25" s="665"/>
      <c r="R25" s="666">
        <v>264423</v>
      </c>
      <c r="S25" s="667"/>
      <c r="T25" s="667"/>
      <c r="U25" s="667"/>
      <c r="V25" s="667"/>
      <c r="W25" s="667"/>
      <c r="X25" s="667"/>
      <c r="Y25" s="668"/>
      <c r="Z25" s="669">
        <v>3.5</v>
      </c>
      <c r="AA25" s="669"/>
      <c r="AB25" s="669"/>
      <c r="AC25" s="669"/>
      <c r="AD25" s="670" t="s">
        <v>129</v>
      </c>
      <c r="AE25" s="670"/>
      <c r="AF25" s="670"/>
      <c r="AG25" s="670"/>
      <c r="AH25" s="670"/>
      <c r="AI25" s="670"/>
      <c r="AJ25" s="670"/>
      <c r="AK25" s="670"/>
      <c r="AL25" s="671" t="s">
        <v>129</v>
      </c>
      <c r="AM25" s="672"/>
      <c r="AN25" s="672"/>
      <c r="AO25" s="673"/>
      <c r="AP25" s="685" t="s">
        <v>296</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297</v>
      </c>
      <c r="CE25" s="682"/>
      <c r="CF25" s="682"/>
      <c r="CG25" s="682"/>
      <c r="CH25" s="682"/>
      <c r="CI25" s="682"/>
      <c r="CJ25" s="682"/>
      <c r="CK25" s="682"/>
      <c r="CL25" s="682"/>
      <c r="CM25" s="682"/>
      <c r="CN25" s="682"/>
      <c r="CO25" s="682"/>
      <c r="CP25" s="682"/>
      <c r="CQ25" s="683"/>
      <c r="CR25" s="666">
        <v>795571</v>
      </c>
      <c r="CS25" s="704"/>
      <c r="CT25" s="704"/>
      <c r="CU25" s="704"/>
      <c r="CV25" s="704"/>
      <c r="CW25" s="704"/>
      <c r="CX25" s="704"/>
      <c r="CY25" s="705"/>
      <c r="CZ25" s="671">
        <v>11.7</v>
      </c>
      <c r="DA25" s="706"/>
      <c r="DB25" s="706"/>
      <c r="DC25" s="709"/>
      <c r="DD25" s="675">
        <v>743582</v>
      </c>
      <c r="DE25" s="704"/>
      <c r="DF25" s="704"/>
      <c r="DG25" s="704"/>
      <c r="DH25" s="704"/>
      <c r="DI25" s="704"/>
      <c r="DJ25" s="704"/>
      <c r="DK25" s="705"/>
      <c r="DL25" s="675">
        <v>736372</v>
      </c>
      <c r="DM25" s="704"/>
      <c r="DN25" s="704"/>
      <c r="DO25" s="704"/>
      <c r="DP25" s="704"/>
      <c r="DQ25" s="704"/>
      <c r="DR25" s="704"/>
      <c r="DS25" s="704"/>
      <c r="DT25" s="704"/>
      <c r="DU25" s="704"/>
      <c r="DV25" s="705"/>
      <c r="DW25" s="671">
        <v>22.1</v>
      </c>
      <c r="DX25" s="706"/>
      <c r="DY25" s="706"/>
      <c r="DZ25" s="706"/>
      <c r="EA25" s="706"/>
      <c r="EB25" s="706"/>
      <c r="EC25" s="707"/>
    </row>
    <row r="26" spans="2:133" ht="11.25" customHeight="1" x14ac:dyDescent="0.15">
      <c r="B26" s="663" t="s">
        <v>298</v>
      </c>
      <c r="C26" s="664"/>
      <c r="D26" s="664"/>
      <c r="E26" s="664"/>
      <c r="F26" s="664"/>
      <c r="G26" s="664"/>
      <c r="H26" s="664"/>
      <c r="I26" s="664"/>
      <c r="J26" s="664"/>
      <c r="K26" s="664"/>
      <c r="L26" s="664"/>
      <c r="M26" s="664"/>
      <c r="N26" s="664"/>
      <c r="O26" s="664"/>
      <c r="P26" s="664"/>
      <c r="Q26" s="665"/>
      <c r="R26" s="666">
        <v>7208</v>
      </c>
      <c r="S26" s="667"/>
      <c r="T26" s="667"/>
      <c r="U26" s="667"/>
      <c r="V26" s="667"/>
      <c r="W26" s="667"/>
      <c r="X26" s="667"/>
      <c r="Y26" s="668"/>
      <c r="Z26" s="669">
        <v>0.1</v>
      </c>
      <c r="AA26" s="669"/>
      <c r="AB26" s="669"/>
      <c r="AC26" s="669"/>
      <c r="AD26" s="670" t="s">
        <v>129</v>
      </c>
      <c r="AE26" s="670"/>
      <c r="AF26" s="670"/>
      <c r="AG26" s="670"/>
      <c r="AH26" s="670"/>
      <c r="AI26" s="670"/>
      <c r="AJ26" s="670"/>
      <c r="AK26" s="670"/>
      <c r="AL26" s="671" t="s">
        <v>129</v>
      </c>
      <c r="AM26" s="672"/>
      <c r="AN26" s="672"/>
      <c r="AO26" s="673"/>
      <c r="AP26" s="685" t="s">
        <v>299</v>
      </c>
      <c r="AQ26" s="708"/>
      <c r="AR26" s="708"/>
      <c r="AS26" s="708"/>
      <c r="AT26" s="708"/>
      <c r="AU26" s="708"/>
      <c r="AV26" s="708"/>
      <c r="AW26" s="708"/>
      <c r="AX26" s="708"/>
      <c r="AY26" s="708"/>
      <c r="AZ26" s="708"/>
      <c r="BA26" s="708"/>
      <c r="BB26" s="708"/>
      <c r="BC26" s="708"/>
      <c r="BD26" s="708"/>
      <c r="BE26" s="708"/>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300</v>
      </c>
      <c r="CE26" s="682"/>
      <c r="CF26" s="682"/>
      <c r="CG26" s="682"/>
      <c r="CH26" s="682"/>
      <c r="CI26" s="682"/>
      <c r="CJ26" s="682"/>
      <c r="CK26" s="682"/>
      <c r="CL26" s="682"/>
      <c r="CM26" s="682"/>
      <c r="CN26" s="682"/>
      <c r="CO26" s="682"/>
      <c r="CP26" s="682"/>
      <c r="CQ26" s="683"/>
      <c r="CR26" s="666">
        <v>478931</v>
      </c>
      <c r="CS26" s="667"/>
      <c r="CT26" s="667"/>
      <c r="CU26" s="667"/>
      <c r="CV26" s="667"/>
      <c r="CW26" s="667"/>
      <c r="CX26" s="667"/>
      <c r="CY26" s="668"/>
      <c r="CZ26" s="671">
        <v>7</v>
      </c>
      <c r="DA26" s="706"/>
      <c r="DB26" s="706"/>
      <c r="DC26" s="709"/>
      <c r="DD26" s="675">
        <v>444083</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15">
      <c r="B27" s="663" t="s">
        <v>301</v>
      </c>
      <c r="C27" s="664"/>
      <c r="D27" s="664"/>
      <c r="E27" s="664"/>
      <c r="F27" s="664"/>
      <c r="G27" s="664"/>
      <c r="H27" s="664"/>
      <c r="I27" s="664"/>
      <c r="J27" s="664"/>
      <c r="K27" s="664"/>
      <c r="L27" s="664"/>
      <c r="M27" s="664"/>
      <c r="N27" s="664"/>
      <c r="O27" s="664"/>
      <c r="P27" s="664"/>
      <c r="Q27" s="665"/>
      <c r="R27" s="666">
        <v>3398619</v>
      </c>
      <c r="S27" s="667"/>
      <c r="T27" s="667"/>
      <c r="U27" s="667"/>
      <c r="V27" s="667"/>
      <c r="W27" s="667"/>
      <c r="X27" s="667"/>
      <c r="Y27" s="668"/>
      <c r="Z27" s="669">
        <v>45.1</v>
      </c>
      <c r="AA27" s="669"/>
      <c r="AB27" s="669"/>
      <c r="AC27" s="669"/>
      <c r="AD27" s="670">
        <v>3126988</v>
      </c>
      <c r="AE27" s="670"/>
      <c r="AF27" s="670"/>
      <c r="AG27" s="670"/>
      <c r="AH27" s="670"/>
      <c r="AI27" s="670"/>
      <c r="AJ27" s="670"/>
      <c r="AK27" s="670"/>
      <c r="AL27" s="671">
        <v>98.199996948242188</v>
      </c>
      <c r="AM27" s="672"/>
      <c r="AN27" s="672"/>
      <c r="AO27" s="673"/>
      <c r="AP27" s="663" t="s">
        <v>302</v>
      </c>
      <c r="AQ27" s="664"/>
      <c r="AR27" s="664"/>
      <c r="AS27" s="664"/>
      <c r="AT27" s="664"/>
      <c r="AU27" s="664"/>
      <c r="AV27" s="664"/>
      <c r="AW27" s="664"/>
      <c r="AX27" s="664"/>
      <c r="AY27" s="664"/>
      <c r="AZ27" s="664"/>
      <c r="BA27" s="664"/>
      <c r="BB27" s="664"/>
      <c r="BC27" s="664"/>
      <c r="BD27" s="664"/>
      <c r="BE27" s="664"/>
      <c r="BF27" s="665"/>
      <c r="BG27" s="666">
        <v>1250849</v>
      </c>
      <c r="BH27" s="667"/>
      <c r="BI27" s="667"/>
      <c r="BJ27" s="667"/>
      <c r="BK27" s="667"/>
      <c r="BL27" s="667"/>
      <c r="BM27" s="667"/>
      <c r="BN27" s="668"/>
      <c r="BO27" s="669">
        <v>100</v>
      </c>
      <c r="BP27" s="669"/>
      <c r="BQ27" s="669"/>
      <c r="BR27" s="669"/>
      <c r="BS27" s="670">
        <v>5258</v>
      </c>
      <c r="BT27" s="670"/>
      <c r="BU27" s="670"/>
      <c r="BV27" s="670"/>
      <c r="BW27" s="670"/>
      <c r="BX27" s="670"/>
      <c r="BY27" s="670"/>
      <c r="BZ27" s="670"/>
      <c r="CA27" s="670"/>
      <c r="CB27" s="674"/>
      <c r="CD27" s="681" t="s">
        <v>303</v>
      </c>
      <c r="CE27" s="682"/>
      <c r="CF27" s="682"/>
      <c r="CG27" s="682"/>
      <c r="CH27" s="682"/>
      <c r="CI27" s="682"/>
      <c r="CJ27" s="682"/>
      <c r="CK27" s="682"/>
      <c r="CL27" s="682"/>
      <c r="CM27" s="682"/>
      <c r="CN27" s="682"/>
      <c r="CO27" s="682"/>
      <c r="CP27" s="682"/>
      <c r="CQ27" s="683"/>
      <c r="CR27" s="666">
        <v>544170</v>
      </c>
      <c r="CS27" s="704"/>
      <c r="CT27" s="704"/>
      <c r="CU27" s="704"/>
      <c r="CV27" s="704"/>
      <c r="CW27" s="704"/>
      <c r="CX27" s="704"/>
      <c r="CY27" s="705"/>
      <c r="CZ27" s="671">
        <v>8</v>
      </c>
      <c r="DA27" s="706"/>
      <c r="DB27" s="706"/>
      <c r="DC27" s="709"/>
      <c r="DD27" s="675">
        <v>154965</v>
      </c>
      <c r="DE27" s="704"/>
      <c r="DF27" s="704"/>
      <c r="DG27" s="704"/>
      <c r="DH27" s="704"/>
      <c r="DI27" s="704"/>
      <c r="DJ27" s="704"/>
      <c r="DK27" s="705"/>
      <c r="DL27" s="675">
        <v>135666</v>
      </c>
      <c r="DM27" s="704"/>
      <c r="DN27" s="704"/>
      <c r="DO27" s="704"/>
      <c r="DP27" s="704"/>
      <c r="DQ27" s="704"/>
      <c r="DR27" s="704"/>
      <c r="DS27" s="704"/>
      <c r="DT27" s="704"/>
      <c r="DU27" s="704"/>
      <c r="DV27" s="705"/>
      <c r="DW27" s="671">
        <v>4.0999999999999996</v>
      </c>
      <c r="DX27" s="706"/>
      <c r="DY27" s="706"/>
      <c r="DZ27" s="706"/>
      <c r="EA27" s="706"/>
      <c r="EB27" s="706"/>
      <c r="EC27" s="707"/>
    </row>
    <row r="28" spans="2:133" ht="11.25" customHeight="1" x14ac:dyDescent="0.15">
      <c r="B28" s="663" t="s">
        <v>304</v>
      </c>
      <c r="C28" s="664"/>
      <c r="D28" s="664"/>
      <c r="E28" s="664"/>
      <c r="F28" s="664"/>
      <c r="G28" s="664"/>
      <c r="H28" s="664"/>
      <c r="I28" s="664"/>
      <c r="J28" s="664"/>
      <c r="K28" s="664"/>
      <c r="L28" s="664"/>
      <c r="M28" s="664"/>
      <c r="N28" s="664"/>
      <c r="O28" s="664"/>
      <c r="P28" s="664"/>
      <c r="Q28" s="665"/>
      <c r="R28" s="666">
        <v>813</v>
      </c>
      <c r="S28" s="667"/>
      <c r="T28" s="667"/>
      <c r="U28" s="667"/>
      <c r="V28" s="667"/>
      <c r="W28" s="667"/>
      <c r="X28" s="667"/>
      <c r="Y28" s="668"/>
      <c r="Z28" s="669">
        <v>0</v>
      </c>
      <c r="AA28" s="669"/>
      <c r="AB28" s="669"/>
      <c r="AC28" s="669"/>
      <c r="AD28" s="670">
        <v>813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305</v>
      </c>
      <c r="CE28" s="682"/>
      <c r="CF28" s="682"/>
      <c r="CG28" s="682"/>
      <c r="CH28" s="682"/>
      <c r="CI28" s="682"/>
      <c r="CJ28" s="682"/>
      <c r="CK28" s="682"/>
      <c r="CL28" s="682"/>
      <c r="CM28" s="682"/>
      <c r="CN28" s="682"/>
      <c r="CO28" s="682"/>
      <c r="CP28" s="682"/>
      <c r="CQ28" s="683"/>
      <c r="CR28" s="666">
        <v>418995</v>
      </c>
      <c r="CS28" s="667"/>
      <c r="CT28" s="667"/>
      <c r="CU28" s="667"/>
      <c r="CV28" s="667"/>
      <c r="CW28" s="667"/>
      <c r="CX28" s="667"/>
      <c r="CY28" s="668"/>
      <c r="CZ28" s="671">
        <v>6.1</v>
      </c>
      <c r="DA28" s="706"/>
      <c r="DB28" s="706"/>
      <c r="DC28" s="709"/>
      <c r="DD28" s="675">
        <v>387316</v>
      </c>
      <c r="DE28" s="667"/>
      <c r="DF28" s="667"/>
      <c r="DG28" s="667"/>
      <c r="DH28" s="667"/>
      <c r="DI28" s="667"/>
      <c r="DJ28" s="667"/>
      <c r="DK28" s="668"/>
      <c r="DL28" s="675">
        <v>387316</v>
      </c>
      <c r="DM28" s="667"/>
      <c r="DN28" s="667"/>
      <c r="DO28" s="667"/>
      <c r="DP28" s="667"/>
      <c r="DQ28" s="667"/>
      <c r="DR28" s="667"/>
      <c r="DS28" s="667"/>
      <c r="DT28" s="667"/>
      <c r="DU28" s="667"/>
      <c r="DV28" s="668"/>
      <c r="DW28" s="671">
        <v>11.6</v>
      </c>
      <c r="DX28" s="706"/>
      <c r="DY28" s="706"/>
      <c r="DZ28" s="706"/>
      <c r="EA28" s="706"/>
      <c r="EB28" s="706"/>
      <c r="EC28" s="707"/>
    </row>
    <row r="29" spans="2:133" ht="11.25" customHeight="1" x14ac:dyDescent="0.15">
      <c r="B29" s="663" t="s">
        <v>306</v>
      </c>
      <c r="C29" s="664"/>
      <c r="D29" s="664"/>
      <c r="E29" s="664"/>
      <c r="F29" s="664"/>
      <c r="G29" s="664"/>
      <c r="H29" s="664"/>
      <c r="I29" s="664"/>
      <c r="J29" s="664"/>
      <c r="K29" s="664"/>
      <c r="L29" s="664"/>
      <c r="M29" s="664"/>
      <c r="N29" s="664"/>
      <c r="O29" s="664"/>
      <c r="P29" s="664"/>
      <c r="Q29" s="665"/>
      <c r="R29" s="666">
        <v>14194</v>
      </c>
      <c r="S29" s="667"/>
      <c r="T29" s="667"/>
      <c r="U29" s="667"/>
      <c r="V29" s="667"/>
      <c r="W29" s="667"/>
      <c r="X29" s="667"/>
      <c r="Y29" s="668"/>
      <c r="Z29" s="669">
        <v>0.2</v>
      </c>
      <c r="AA29" s="669"/>
      <c r="AB29" s="669"/>
      <c r="AC29" s="669"/>
      <c r="AD29" s="670">
        <v>1</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307</v>
      </c>
      <c r="CE29" s="716"/>
      <c r="CF29" s="681" t="s">
        <v>70</v>
      </c>
      <c r="CG29" s="682"/>
      <c r="CH29" s="682"/>
      <c r="CI29" s="682"/>
      <c r="CJ29" s="682"/>
      <c r="CK29" s="682"/>
      <c r="CL29" s="682"/>
      <c r="CM29" s="682"/>
      <c r="CN29" s="682"/>
      <c r="CO29" s="682"/>
      <c r="CP29" s="682"/>
      <c r="CQ29" s="683"/>
      <c r="CR29" s="666">
        <v>418995</v>
      </c>
      <c r="CS29" s="704"/>
      <c r="CT29" s="704"/>
      <c r="CU29" s="704"/>
      <c r="CV29" s="704"/>
      <c r="CW29" s="704"/>
      <c r="CX29" s="704"/>
      <c r="CY29" s="705"/>
      <c r="CZ29" s="671">
        <v>6.1</v>
      </c>
      <c r="DA29" s="706"/>
      <c r="DB29" s="706"/>
      <c r="DC29" s="709"/>
      <c r="DD29" s="675">
        <v>387316</v>
      </c>
      <c r="DE29" s="704"/>
      <c r="DF29" s="704"/>
      <c r="DG29" s="704"/>
      <c r="DH29" s="704"/>
      <c r="DI29" s="704"/>
      <c r="DJ29" s="704"/>
      <c r="DK29" s="705"/>
      <c r="DL29" s="675">
        <v>387316</v>
      </c>
      <c r="DM29" s="704"/>
      <c r="DN29" s="704"/>
      <c r="DO29" s="704"/>
      <c r="DP29" s="704"/>
      <c r="DQ29" s="704"/>
      <c r="DR29" s="704"/>
      <c r="DS29" s="704"/>
      <c r="DT29" s="704"/>
      <c r="DU29" s="704"/>
      <c r="DV29" s="705"/>
      <c r="DW29" s="671">
        <v>11.6</v>
      </c>
      <c r="DX29" s="706"/>
      <c r="DY29" s="706"/>
      <c r="DZ29" s="706"/>
      <c r="EA29" s="706"/>
      <c r="EB29" s="706"/>
      <c r="EC29" s="707"/>
    </row>
    <row r="30" spans="2:133" ht="11.25" customHeight="1" x14ac:dyDescent="0.15">
      <c r="B30" s="663" t="s">
        <v>308</v>
      </c>
      <c r="C30" s="664"/>
      <c r="D30" s="664"/>
      <c r="E30" s="664"/>
      <c r="F30" s="664"/>
      <c r="G30" s="664"/>
      <c r="H30" s="664"/>
      <c r="I30" s="664"/>
      <c r="J30" s="664"/>
      <c r="K30" s="664"/>
      <c r="L30" s="664"/>
      <c r="M30" s="664"/>
      <c r="N30" s="664"/>
      <c r="O30" s="664"/>
      <c r="P30" s="664"/>
      <c r="Q30" s="665"/>
      <c r="R30" s="666">
        <v>53404</v>
      </c>
      <c r="S30" s="667"/>
      <c r="T30" s="667"/>
      <c r="U30" s="667"/>
      <c r="V30" s="667"/>
      <c r="W30" s="667"/>
      <c r="X30" s="667"/>
      <c r="Y30" s="668"/>
      <c r="Z30" s="669">
        <v>0.7</v>
      </c>
      <c r="AA30" s="669"/>
      <c r="AB30" s="669"/>
      <c r="AC30" s="669"/>
      <c r="AD30" s="670">
        <v>5701</v>
      </c>
      <c r="AE30" s="670"/>
      <c r="AF30" s="670"/>
      <c r="AG30" s="670"/>
      <c r="AH30" s="670"/>
      <c r="AI30" s="670"/>
      <c r="AJ30" s="670"/>
      <c r="AK30" s="670"/>
      <c r="AL30" s="671">
        <v>0.2</v>
      </c>
      <c r="AM30" s="672"/>
      <c r="AN30" s="672"/>
      <c r="AO30" s="673"/>
      <c r="AP30" s="645" t="s">
        <v>226</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1" t="s">
        <v>311</v>
      </c>
      <c r="CG30" s="682"/>
      <c r="CH30" s="682"/>
      <c r="CI30" s="682"/>
      <c r="CJ30" s="682"/>
      <c r="CK30" s="682"/>
      <c r="CL30" s="682"/>
      <c r="CM30" s="682"/>
      <c r="CN30" s="682"/>
      <c r="CO30" s="682"/>
      <c r="CP30" s="682"/>
      <c r="CQ30" s="683"/>
      <c r="CR30" s="666">
        <v>399357</v>
      </c>
      <c r="CS30" s="667"/>
      <c r="CT30" s="667"/>
      <c r="CU30" s="667"/>
      <c r="CV30" s="667"/>
      <c r="CW30" s="667"/>
      <c r="CX30" s="667"/>
      <c r="CY30" s="668"/>
      <c r="CZ30" s="671">
        <v>5.9</v>
      </c>
      <c r="DA30" s="706"/>
      <c r="DB30" s="706"/>
      <c r="DC30" s="709"/>
      <c r="DD30" s="675">
        <v>368773</v>
      </c>
      <c r="DE30" s="667"/>
      <c r="DF30" s="667"/>
      <c r="DG30" s="667"/>
      <c r="DH30" s="667"/>
      <c r="DI30" s="667"/>
      <c r="DJ30" s="667"/>
      <c r="DK30" s="668"/>
      <c r="DL30" s="675">
        <v>368773</v>
      </c>
      <c r="DM30" s="667"/>
      <c r="DN30" s="667"/>
      <c r="DO30" s="667"/>
      <c r="DP30" s="667"/>
      <c r="DQ30" s="667"/>
      <c r="DR30" s="667"/>
      <c r="DS30" s="667"/>
      <c r="DT30" s="667"/>
      <c r="DU30" s="667"/>
      <c r="DV30" s="668"/>
      <c r="DW30" s="671">
        <v>11.1</v>
      </c>
      <c r="DX30" s="706"/>
      <c r="DY30" s="706"/>
      <c r="DZ30" s="706"/>
      <c r="EA30" s="706"/>
      <c r="EB30" s="706"/>
      <c r="EC30" s="707"/>
    </row>
    <row r="31" spans="2:133" ht="11.25" customHeight="1" x14ac:dyDescent="0.15">
      <c r="B31" s="663" t="s">
        <v>312</v>
      </c>
      <c r="C31" s="664"/>
      <c r="D31" s="664"/>
      <c r="E31" s="664"/>
      <c r="F31" s="664"/>
      <c r="G31" s="664"/>
      <c r="H31" s="664"/>
      <c r="I31" s="664"/>
      <c r="J31" s="664"/>
      <c r="K31" s="664"/>
      <c r="L31" s="664"/>
      <c r="M31" s="664"/>
      <c r="N31" s="664"/>
      <c r="O31" s="664"/>
      <c r="P31" s="664"/>
      <c r="Q31" s="665"/>
      <c r="R31" s="666">
        <v>23205</v>
      </c>
      <c r="S31" s="667"/>
      <c r="T31" s="667"/>
      <c r="U31" s="667"/>
      <c r="V31" s="667"/>
      <c r="W31" s="667"/>
      <c r="X31" s="667"/>
      <c r="Y31" s="668"/>
      <c r="Z31" s="669">
        <v>0.3</v>
      </c>
      <c r="AA31" s="669"/>
      <c r="AB31" s="669"/>
      <c r="AC31" s="669"/>
      <c r="AD31" s="670" t="s">
        <v>129</v>
      </c>
      <c r="AE31" s="670"/>
      <c r="AF31" s="670"/>
      <c r="AG31" s="670"/>
      <c r="AH31" s="670"/>
      <c r="AI31" s="670"/>
      <c r="AJ31" s="670"/>
      <c r="AK31" s="670"/>
      <c r="AL31" s="671" t="s">
        <v>129</v>
      </c>
      <c r="AM31" s="672"/>
      <c r="AN31" s="672"/>
      <c r="AO31" s="673"/>
      <c r="AP31" s="721" t="s">
        <v>313</v>
      </c>
      <c r="AQ31" s="722"/>
      <c r="AR31" s="722"/>
      <c r="AS31" s="722"/>
      <c r="AT31" s="727" t="s">
        <v>314</v>
      </c>
      <c r="AU31" s="367"/>
      <c r="AV31" s="367"/>
      <c r="AW31" s="367"/>
      <c r="AX31" s="652" t="s">
        <v>191</v>
      </c>
      <c r="AY31" s="653"/>
      <c r="AZ31" s="653"/>
      <c r="BA31" s="653"/>
      <c r="BB31" s="653"/>
      <c r="BC31" s="653"/>
      <c r="BD31" s="653"/>
      <c r="BE31" s="653"/>
      <c r="BF31" s="654"/>
      <c r="BG31" s="730">
        <v>99.8</v>
      </c>
      <c r="BH31" s="731"/>
      <c r="BI31" s="731"/>
      <c r="BJ31" s="731"/>
      <c r="BK31" s="731"/>
      <c r="BL31" s="731"/>
      <c r="BM31" s="661">
        <v>97.6</v>
      </c>
      <c r="BN31" s="731"/>
      <c r="BO31" s="731"/>
      <c r="BP31" s="731"/>
      <c r="BQ31" s="732"/>
      <c r="BR31" s="730">
        <v>99.5</v>
      </c>
      <c r="BS31" s="731"/>
      <c r="BT31" s="731"/>
      <c r="BU31" s="731"/>
      <c r="BV31" s="731"/>
      <c r="BW31" s="731"/>
      <c r="BX31" s="661">
        <v>96.7</v>
      </c>
      <c r="BY31" s="731"/>
      <c r="BZ31" s="731"/>
      <c r="CA31" s="731"/>
      <c r="CB31" s="732"/>
      <c r="CD31" s="717"/>
      <c r="CE31" s="718"/>
      <c r="CF31" s="681" t="s">
        <v>315</v>
      </c>
      <c r="CG31" s="682"/>
      <c r="CH31" s="682"/>
      <c r="CI31" s="682"/>
      <c r="CJ31" s="682"/>
      <c r="CK31" s="682"/>
      <c r="CL31" s="682"/>
      <c r="CM31" s="682"/>
      <c r="CN31" s="682"/>
      <c r="CO31" s="682"/>
      <c r="CP31" s="682"/>
      <c r="CQ31" s="683"/>
      <c r="CR31" s="666">
        <v>19638</v>
      </c>
      <c r="CS31" s="704"/>
      <c r="CT31" s="704"/>
      <c r="CU31" s="704"/>
      <c r="CV31" s="704"/>
      <c r="CW31" s="704"/>
      <c r="CX31" s="704"/>
      <c r="CY31" s="705"/>
      <c r="CZ31" s="671">
        <v>0.3</v>
      </c>
      <c r="DA31" s="706"/>
      <c r="DB31" s="706"/>
      <c r="DC31" s="709"/>
      <c r="DD31" s="675">
        <v>18543</v>
      </c>
      <c r="DE31" s="704"/>
      <c r="DF31" s="704"/>
      <c r="DG31" s="704"/>
      <c r="DH31" s="704"/>
      <c r="DI31" s="704"/>
      <c r="DJ31" s="704"/>
      <c r="DK31" s="705"/>
      <c r="DL31" s="675">
        <v>18543</v>
      </c>
      <c r="DM31" s="704"/>
      <c r="DN31" s="704"/>
      <c r="DO31" s="704"/>
      <c r="DP31" s="704"/>
      <c r="DQ31" s="704"/>
      <c r="DR31" s="704"/>
      <c r="DS31" s="704"/>
      <c r="DT31" s="704"/>
      <c r="DU31" s="704"/>
      <c r="DV31" s="705"/>
      <c r="DW31" s="671">
        <v>0.6</v>
      </c>
      <c r="DX31" s="706"/>
      <c r="DY31" s="706"/>
      <c r="DZ31" s="706"/>
      <c r="EA31" s="706"/>
      <c r="EB31" s="706"/>
      <c r="EC31" s="707"/>
    </row>
    <row r="32" spans="2:133" ht="11.25" customHeight="1" x14ac:dyDescent="0.15">
      <c r="B32" s="663" t="s">
        <v>316</v>
      </c>
      <c r="C32" s="664"/>
      <c r="D32" s="664"/>
      <c r="E32" s="664"/>
      <c r="F32" s="664"/>
      <c r="G32" s="664"/>
      <c r="H32" s="664"/>
      <c r="I32" s="664"/>
      <c r="J32" s="664"/>
      <c r="K32" s="664"/>
      <c r="L32" s="664"/>
      <c r="M32" s="664"/>
      <c r="N32" s="664"/>
      <c r="O32" s="664"/>
      <c r="P32" s="664"/>
      <c r="Q32" s="665"/>
      <c r="R32" s="666">
        <v>1438011</v>
      </c>
      <c r="S32" s="667"/>
      <c r="T32" s="667"/>
      <c r="U32" s="667"/>
      <c r="V32" s="667"/>
      <c r="W32" s="667"/>
      <c r="X32" s="667"/>
      <c r="Y32" s="668"/>
      <c r="Z32" s="669">
        <v>19.100000000000001</v>
      </c>
      <c r="AA32" s="669"/>
      <c r="AB32" s="669"/>
      <c r="AC32" s="669"/>
      <c r="AD32" s="670" t="s">
        <v>129</v>
      </c>
      <c r="AE32" s="670"/>
      <c r="AF32" s="670"/>
      <c r="AG32" s="670"/>
      <c r="AH32" s="670"/>
      <c r="AI32" s="670"/>
      <c r="AJ32" s="670"/>
      <c r="AK32" s="670"/>
      <c r="AL32" s="671" t="s">
        <v>129</v>
      </c>
      <c r="AM32" s="672"/>
      <c r="AN32" s="672"/>
      <c r="AO32" s="673"/>
      <c r="AP32" s="723"/>
      <c r="AQ32" s="724"/>
      <c r="AR32" s="724"/>
      <c r="AS32" s="724"/>
      <c r="AT32" s="728"/>
      <c r="AU32" s="363" t="s">
        <v>317</v>
      </c>
      <c r="AV32" s="363"/>
      <c r="AW32" s="363"/>
      <c r="AX32" s="663" t="s">
        <v>318</v>
      </c>
      <c r="AY32" s="664"/>
      <c r="AZ32" s="664"/>
      <c r="BA32" s="664"/>
      <c r="BB32" s="664"/>
      <c r="BC32" s="664"/>
      <c r="BD32" s="664"/>
      <c r="BE32" s="664"/>
      <c r="BF32" s="665"/>
      <c r="BG32" s="733">
        <v>99.7</v>
      </c>
      <c r="BH32" s="704"/>
      <c r="BI32" s="704"/>
      <c r="BJ32" s="704"/>
      <c r="BK32" s="704"/>
      <c r="BL32" s="704"/>
      <c r="BM32" s="672">
        <v>98.4</v>
      </c>
      <c r="BN32" s="734"/>
      <c r="BO32" s="734"/>
      <c r="BP32" s="734"/>
      <c r="BQ32" s="735"/>
      <c r="BR32" s="733">
        <v>99.6</v>
      </c>
      <c r="BS32" s="704"/>
      <c r="BT32" s="704"/>
      <c r="BU32" s="704"/>
      <c r="BV32" s="704"/>
      <c r="BW32" s="704"/>
      <c r="BX32" s="672">
        <v>98</v>
      </c>
      <c r="BY32" s="734"/>
      <c r="BZ32" s="734"/>
      <c r="CA32" s="734"/>
      <c r="CB32" s="735"/>
      <c r="CD32" s="719"/>
      <c r="CE32" s="720"/>
      <c r="CF32" s="681" t="s">
        <v>319</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9"/>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x14ac:dyDescent="0.15">
      <c r="B33" s="691" t="s">
        <v>320</v>
      </c>
      <c r="C33" s="692"/>
      <c r="D33" s="692"/>
      <c r="E33" s="692"/>
      <c r="F33" s="692"/>
      <c r="G33" s="692"/>
      <c r="H33" s="692"/>
      <c r="I33" s="692"/>
      <c r="J33" s="692"/>
      <c r="K33" s="692"/>
      <c r="L33" s="692"/>
      <c r="M33" s="692"/>
      <c r="N33" s="692"/>
      <c r="O33" s="692"/>
      <c r="P33" s="692"/>
      <c r="Q33" s="693"/>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25"/>
      <c r="AQ33" s="726"/>
      <c r="AR33" s="726"/>
      <c r="AS33" s="726"/>
      <c r="AT33" s="729"/>
      <c r="AU33" s="361"/>
      <c r="AV33" s="361"/>
      <c r="AW33" s="361"/>
      <c r="AX33" s="710" t="s">
        <v>321</v>
      </c>
      <c r="AY33" s="711"/>
      <c r="AZ33" s="711"/>
      <c r="BA33" s="711"/>
      <c r="BB33" s="711"/>
      <c r="BC33" s="711"/>
      <c r="BD33" s="711"/>
      <c r="BE33" s="711"/>
      <c r="BF33" s="712"/>
      <c r="BG33" s="736">
        <v>99.8</v>
      </c>
      <c r="BH33" s="737"/>
      <c r="BI33" s="737"/>
      <c r="BJ33" s="737"/>
      <c r="BK33" s="737"/>
      <c r="BL33" s="737"/>
      <c r="BM33" s="738">
        <v>96.8</v>
      </c>
      <c r="BN33" s="737"/>
      <c r="BO33" s="737"/>
      <c r="BP33" s="737"/>
      <c r="BQ33" s="739"/>
      <c r="BR33" s="736">
        <v>99.4</v>
      </c>
      <c r="BS33" s="737"/>
      <c r="BT33" s="737"/>
      <c r="BU33" s="737"/>
      <c r="BV33" s="737"/>
      <c r="BW33" s="737"/>
      <c r="BX33" s="738">
        <v>95.7</v>
      </c>
      <c r="BY33" s="737"/>
      <c r="BZ33" s="737"/>
      <c r="CA33" s="737"/>
      <c r="CB33" s="739"/>
      <c r="CD33" s="681" t="s">
        <v>322</v>
      </c>
      <c r="CE33" s="682"/>
      <c r="CF33" s="682"/>
      <c r="CG33" s="682"/>
      <c r="CH33" s="682"/>
      <c r="CI33" s="682"/>
      <c r="CJ33" s="682"/>
      <c r="CK33" s="682"/>
      <c r="CL33" s="682"/>
      <c r="CM33" s="682"/>
      <c r="CN33" s="682"/>
      <c r="CO33" s="682"/>
      <c r="CP33" s="682"/>
      <c r="CQ33" s="683"/>
      <c r="CR33" s="666">
        <v>3014190</v>
      </c>
      <c r="CS33" s="704"/>
      <c r="CT33" s="704"/>
      <c r="CU33" s="704"/>
      <c r="CV33" s="704"/>
      <c r="CW33" s="704"/>
      <c r="CX33" s="704"/>
      <c r="CY33" s="705"/>
      <c r="CZ33" s="671">
        <v>44.2</v>
      </c>
      <c r="DA33" s="706"/>
      <c r="DB33" s="706"/>
      <c r="DC33" s="709"/>
      <c r="DD33" s="675">
        <v>2243003</v>
      </c>
      <c r="DE33" s="704"/>
      <c r="DF33" s="704"/>
      <c r="DG33" s="704"/>
      <c r="DH33" s="704"/>
      <c r="DI33" s="704"/>
      <c r="DJ33" s="704"/>
      <c r="DK33" s="705"/>
      <c r="DL33" s="675">
        <v>1482153</v>
      </c>
      <c r="DM33" s="704"/>
      <c r="DN33" s="704"/>
      <c r="DO33" s="704"/>
      <c r="DP33" s="704"/>
      <c r="DQ33" s="704"/>
      <c r="DR33" s="704"/>
      <c r="DS33" s="704"/>
      <c r="DT33" s="704"/>
      <c r="DU33" s="704"/>
      <c r="DV33" s="705"/>
      <c r="DW33" s="671">
        <v>44.4</v>
      </c>
      <c r="DX33" s="706"/>
      <c r="DY33" s="706"/>
      <c r="DZ33" s="706"/>
      <c r="EA33" s="706"/>
      <c r="EB33" s="706"/>
      <c r="EC33" s="707"/>
    </row>
    <row r="34" spans="2:133" ht="11.25" customHeight="1" x14ac:dyDescent="0.15">
      <c r="B34" s="663" t="s">
        <v>323</v>
      </c>
      <c r="C34" s="664"/>
      <c r="D34" s="664"/>
      <c r="E34" s="664"/>
      <c r="F34" s="664"/>
      <c r="G34" s="664"/>
      <c r="H34" s="664"/>
      <c r="I34" s="664"/>
      <c r="J34" s="664"/>
      <c r="K34" s="664"/>
      <c r="L34" s="664"/>
      <c r="M34" s="664"/>
      <c r="N34" s="664"/>
      <c r="O34" s="664"/>
      <c r="P34" s="664"/>
      <c r="Q34" s="665"/>
      <c r="R34" s="666">
        <v>874997</v>
      </c>
      <c r="S34" s="667"/>
      <c r="T34" s="667"/>
      <c r="U34" s="667"/>
      <c r="V34" s="667"/>
      <c r="W34" s="667"/>
      <c r="X34" s="667"/>
      <c r="Y34" s="668"/>
      <c r="Z34" s="669">
        <v>11.6</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324</v>
      </c>
      <c r="CE34" s="682"/>
      <c r="CF34" s="682"/>
      <c r="CG34" s="682"/>
      <c r="CH34" s="682"/>
      <c r="CI34" s="682"/>
      <c r="CJ34" s="682"/>
      <c r="CK34" s="682"/>
      <c r="CL34" s="682"/>
      <c r="CM34" s="682"/>
      <c r="CN34" s="682"/>
      <c r="CO34" s="682"/>
      <c r="CP34" s="682"/>
      <c r="CQ34" s="683"/>
      <c r="CR34" s="666">
        <v>842621</v>
      </c>
      <c r="CS34" s="667"/>
      <c r="CT34" s="667"/>
      <c r="CU34" s="667"/>
      <c r="CV34" s="667"/>
      <c r="CW34" s="667"/>
      <c r="CX34" s="667"/>
      <c r="CY34" s="668"/>
      <c r="CZ34" s="671">
        <v>12.4</v>
      </c>
      <c r="DA34" s="706"/>
      <c r="DB34" s="706"/>
      <c r="DC34" s="709"/>
      <c r="DD34" s="675">
        <v>607962</v>
      </c>
      <c r="DE34" s="667"/>
      <c r="DF34" s="667"/>
      <c r="DG34" s="667"/>
      <c r="DH34" s="667"/>
      <c r="DI34" s="667"/>
      <c r="DJ34" s="667"/>
      <c r="DK34" s="668"/>
      <c r="DL34" s="675">
        <v>475023</v>
      </c>
      <c r="DM34" s="667"/>
      <c r="DN34" s="667"/>
      <c r="DO34" s="667"/>
      <c r="DP34" s="667"/>
      <c r="DQ34" s="667"/>
      <c r="DR34" s="667"/>
      <c r="DS34" s="667"/>
      <c r="DT34" s="667"/>
      <c r="DU34" s="667"/>
      <c r="DV34" s="668"/>
      <c r="DW34" s="671">
        <v>14.2</v>
      </c>
      <c r="DX34" s="706"/>
      <c r="DY34" s="706"/>
      <c r="DZ34" s="706"/>
      <c r="EA34" s="706"/>
      <c r="EB34" s="706"/>
      <c r="EC34" s="707"/>
    </row>
    <row r="35" spans="2:133" ht="11.25" customHeight="1" x14ac:dyDescent="0.15">
      <c r="B35" s="663" t="s">
        <v>325</v>
      </c>
      <c r="C35" s="664"/>
      <c r="D35" s="664"/>
      <c r="E35" s="664"/>
      <c r="F35" s="664"/>
      <c r="G35" s="664"/>
      <c r="H35" s="664"/>
      <c r="I35" s="664"/>
      <c r="J35" s="664"/>
      <c r="K35" s="664"/>
      <c r="L35" s="664"/>
      <c r="M35" s="664"/>
      <c r="N35" s="664"/>
      <c r="O35" s="664"/>
      <c r="P35" s="664"/>
      <c r="Q35" s="665"/>
      <c r="R35" s="666">
        <v>212735</v>
      </c>
      <c r="S35" s="667"/>
      <c r="T35" s="667"/>
      <c r="U35" s="667"/>
      <c r="V35" s="667"/>
      <c r="W35" s="667"/>
      <c r="X35" s="667"/>
      <c r="Y35" s="668"/>
      <c r="Z35" s="669">
        <v>2.8</v>
      </c>
      <c r="AA35" s="669"/>
      <c r="AB35" s="669"/>
      <c r="AC35" s="669"/>
      <c r="AD35" s="670">
        <v>52207</v>
      </c>
      <c r="AE35" s="670"/>
      <c r="AF35" s="670"/>
      <c r="AG35" s="670"/>
      <c r="AH35" s="670"/>
      <c r="AI35" s="670"/>
      <c r="AJ35" s="670"/>
      <c r="AK35" s="670"/>
      <c r="AL35" s="671">
        <v>1.6</v>
      </c>
      <c r="AM35" s="672"/>
      <c r="AN35" s="672"/>
      <c r="AO35" s="673"/>
      <c r="AP35" s="218"/>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328</v>
      </c>
      <c r="CE35" s="682"/>
      <c r="CF35" s="682"/>
      <c r="CG35" s="682"/>
      <c r="CH35" s="682"/>
      <c r="CI35" s="682"/>
      <c r="CJ35" s="682"/>
      <c r="CK35" s="682"/>
      <c r="CL35" s="682"/>
      <c r="CM35" s="682"/>
      <c r="CN35" s="682"/>
      <c r="CO35" s="682"/>
      <c r="CP35" s="682"/>
      <c r="CQ35" s="683"/>
      <c r="CR35" s="666">
        <v>108695</v>
      </c>
      <c r="CS35" s="704"/>
      <c r="CT35" s="704"/>
      <c r="CU35" s="704"/>
      <c r="CV35" s="704"/>
      <c r="CW35" s="704"/>
      <c r="CX35" s="704"/>
      <c r="CY35" s="705"/>
      <c r="CZ35" s="671">
        <v>1.6</v>
      </c>
      <c r="DA35" s="706"/>
      <c r="DB35" s="706"/>
      <c r="DC35" s="709"/>
      <c r="DD35" s="675">
        <v>82011</v>
      </c>
      <c r="DE35" s="704"/>
      <c r="DF35" s="704"/>
      <c r="DG35" s="704"/>
      <c r="DH35" s="704"/>
      <c r="DI35" s="704"/>
      <c r="DJ35" s="704"/>
      <c r="DK35" s="705"/>
      <c r="DL35" s="675">
        <v>81959</v>
      </c>
      <c r="DM35" s="704"/>
      <c r="DN35" s="704"/>
      <c r="DO35" s="704"/>
      <c r="DP35" s="704"/>
      <c r="DQ35" s="704"/>
      <c r="DR35" s="704"/>
      <c r="DS35" s="704"/>
      <c r="DT35" s="704"/>
      <c r="DU35" s="704"/>
      <c r="DV35" s="705"/>
      <c r="DW35" s="671">
        <v>2.5</v>
      </c>
      <c r="DX35" s="706"/>
      <c r="DY35" s="706"/>
      <c r="DZ35" s="706"/>
      <c r="EA35" s="706"/>
      <c r="EB35" s="706"/>
      <c r="EC35" s="707"/>
    </row>
    <row r="36" spans="2:133" ht="11.25" customHeight="1" x14ac:dyDescent="0.15">
      <c r="B36" s="663" t="s">
        <v>329</v>
      </c>
      <c r="C36" s="664"/>
      <c r="D36" s="664"/>
      <c r="E36" s="664"/>
      <c r="F36" s="664"/>
      <c r="G36" s="664"/>
      <c r="H36" s="664"/>
      <c r="I36" s="664"/>
      <c r="J36" s="664"/>
      <c r="K36" s="664"/>
      <c r="L36" s="664"/>
      <c r="M36" s="664"/>
      <c r="N36" s="664"/>
      <c r="O36" s="664"/>
      <c r="P36" s="664"/>
      <c r="Q36" s="665"/>
      <c r="R36" s="666">
        <v>92249</v>
      </c>
      <c r="S36" s="667"/>
      <c r="T36" s="667"/>
      <c r="U36" s="667"/>
      <c r="V36" s="667"/>
      <c r="W36" s="667"/>
      <c r="X36" s="667"/>
      <c r="Y36" s="668"/>
      <c r="Z36" s="669">
        <v>1.2</v>
      </c>
      <c r="AA36" s="669"/>
      <c r="AB36" s="669"/>
      <c r="AC36" s="669"/>
      <c r="AD36" s="670" t="s">
        <v>129</v>
      </c>
      <c r="AE36" s="670"/>
      <c r="AF36" s="670"/>
      <c r="AG36" s="670"/>
      <c r="AH36" s="670"/>
      <c r="AI36" s="670"/>
      <c r="AJ36" s="670"/>
      <c r="AK36" s="670"/>
      <c r="AL36" s="671" t="s">
        <v>129</v>
      </c>
      <c r="AM36" s="672"/>
      <c r="AN36" s="672"/>
      <c r="AO36" s="673"/>
      <c r="AP36" s="218"/>
      <c r="AQ36" s="740" t="s">
        <v>330</v>
      </c>
      <c r="AR36" s="741"/>
      <c r="AS36" s="741"/>
      <c r="AT36" s="741"/>
      <c r="AU36" s="741"/>
      <c r="AV36" s="741"/>
      <c r="AW36" s="741"/>
      <c r="AX36" s="741"/>
      <c r="AY36" s="742"/>
      <c r="AZ36" s="655">
        <v>816177</v>
      </c>
      <c r="BA36" s="656"/>
      <c r="BB36" s="656"/>
      <c r="BC36" s="656"/>
      <c r="BD36" s="656"/>
      <c r="BE36" s="656"/>
      <c r="BF36" s="743"/>
      <c r="BG36" s="677" t="s">
        <v>331</v>
      </c>
      <c r="BH36" s="678"/>
      <c r="BI36" s="678"/>
      <c r="BJ36" s="678"/>
      <c r="BK36" s="678"/>
      <c r="BL36" s="678"/>
      <c r="BM36" s="678"/>
      <c r="BN36" s="678"/>
      <c r="BO36" s="678"/>
      <c r="BP36" s="678"/>
      <c r="BQ36" s="678"/>
      <c r="BR36" s="678"/>
      <c r="BS36" s="678"/>
      <c r="BT36" s="678"/>
      <c r="BU36" s="679"/>
      <c r="BV36" s="655">
        <v>39706</v>
      </c>
      <c r="BW36" s="656"/>
      <c r="BX36" s="656"/>
      <c r="BY36" s="656"/>
      <c r="BZ36" s="656"/>
      <c r="CA36" s="656"/>
      <c r="CB36" s="743"/>
      <c r="CD36" s="681" t="s">
        <v>332</v>
      </c>
      <c r="CE36" s="682"/>
      <c r="CF36" s="682"/>
      <c r="CG36" s="682"/>
      <c r="CH36" s="682"/>
      <c r="CI36" s="682"/>
      <c r="CJ36" s="682"/>
      <c r="CK36" s="682"/>
      <c r="CL36" s="682"/>
      <c r="CM36" s="682"/>
      <c r="CN36" s="682"/>
      <c r="CO36" s="682"/>
      <c r="CP36" s="682"/>
      <c r="CQ36" s="683"/>
      <c r="CR36" s="666">
        <v>987968</v>
      </c>
      <c r="CS36" s="667"/>
      <c r="CT36" s="667"/>
      <c r="CU36" s="667"/>
      <c r="CV36" s="667"/>
      <c r="CW36" s="667"/>
      <c r="CX36" s="667"/>
      <c r="CY36" s="668"/>
      <c r="CZ36" s="671">
        <v>14.5</v>
      </c>
      <c r="DA36" s="706"/>
      <c r="DB36" s="706"/>
      <c r="DC36" s="709"/>
      <c r="DD36" s="675">
        <v>637632</v>
      </c>
      <c r="DE36" s="667"/>
      <c r="DF36" s="667"/>
      <c r="DG36" s="667"/>
      <c r="DH36" s="667"/>
      <c r="DI36" s="667"/>
      <c r="DJ36" s="667"/>
      <c r="DK36" s="668"/>
      <c r="DL36" s="675">
        <v>420763</v>
      </c>
      <c r="DM36" s="667"/>
      <c r="DN36" s="667"/>
      <c r="DO36" s="667"/>
      <c r="DP36" s="667"/>
      <c r="DQ36" s="667"/>
      <c r="DR36" s="667"/>
      <c r="DS36" s="667"/>
      <c r="DT36" s="667"/>
      <c r="DU36" s="667"/>
      <c r="DV36" s="668"/>
      <c r="DW36" s="671">
        <v>12.6</v>
      </c>
      <c r="DX36" s="706"/>
      <c r="DY36" s="706"/>
      <c r="DZ36" s="706"/>
      <c r="EA36" s="706"/>
      <c r="EB36" s="706"/>
      <c r="EC36" s="707"/>
    </row>
    <row r="37" spans="2:133" ht="11.25" customHeight="1" x14ac:dyDescent="0.15">
      <c r="B37" s="663" t="s">
        <v>333</v>
      </c>
      <c r="C37" s="664"/>
      <c r="D37" s="664"/>
      <c r="E37" s="664"/>
      <c r="F37" s="664"/>
      <c r="G37" s="664"/>
      <c r="H37" s="664"/>
      <c r="I37" s="664"/>
      <c r="J37" s="664"/>
      <c r="K37" s="664"/>
      <c r="L37" s="664"/>
      <c r="M37" s="664"/>
      <c r="N37" s="664"/>
      <c r="O37" s="664"/>
      <c r="P37" s="664"/>
      <c r="Q37" s="665"/>
      <c r="R37" s="666">
        <v>422366</v>
      </c>
      <c r="S37" s="667"/>
      <c r="T37" s="667"/>
      <c r="U37" s="667"/>
      <c r="V37" s="667"/>
      <c r="W37" s="667"/>
      <c r="X37" s="667"/>
      <c r="Y37" s="668"/>
      <c r="Z37" s="669">
        <v>5.6</v>
      </c>
      <c r="AA37" s="669"/>
      <c r="AB37" s="669"/>
      <c r="AC37" s="669"/>
      <c r="AD37" s="670" t="s">
        <v>129</v>
      </c>
      <c r="AE37" s="670"/>
      <c r="AF37" s="670"/>
      <c r="AG37" s="670"/>
      <c r="AH37" s="670"/>
      <c r="AI37" s="670"/>
      <c r="AJ37" s="670"/>
      <c r="AK37" s="670"/>
      <c r="AL37" s="671" t="s">
        <v>129</v>
      </c>
      <c r="AM37" s="672"/>
      <c r="AN37" s="672"/>
      <c r="AO37" s="673"/>
      <c r="AQ37" s="744" t="s">
        <v>334</v>
      </c>
      <c r="AR37" s="745"/>
      <c r="AS37" s="745"/>
      <c r="AT37" s="745"/>
      <c r="AU37" s="745"/>
      <c r="AV37" s="745"/>
      <c r="AW37" s="745"/>
      <c r="AX37" s="745"/>
      <c r="AY37" s="746"/>
      <c r="AZ37" s="666">
        <v>231133</v>
      </c>
      <c r="BA37" s="667"/>
      <c r="BB37" s="667"/>
      <c r="BC37" s="667"/>
      <c r="BD37" s="704"/>
      <c r="BE37" s="704"/>
      <c r="BF37" s="735"/>
      <c r="BG37" s="681" t="s">
        <v>335</v>
      </c>
      <c r="BH37" s="682"/>
      <c r="BI37" s="682"/>
      <c r="BJ37" s="682"/>
      <c r="BK37" s="682"/>
      <c r="BL37" s="682"/>
      <c r="BM37" s="682"/>
      <c r="BN37" s="682"/>
      <c r="BO37" s="682"/>
      <c r="BP37" s="682"/>
      <c r="BQ37" s="682"/>
      <c r="BR37" s="682"/>
      <c r="BS37" s="682"/>
      <c r="BT37" s="682"/>
      <c r="BU37" s="683"/>
      <c r="BV37" s="666">
        <v>36197</v>
      </c>
      <c r="BW37" s="667"/>
      <c r="BX37" s="667"/>
      <c r="BY37" s="667"/>
      <c r="BZ37" s="667"/>
      <c r="CA37" s="667"/>
      <c r="CB37" s="676"/>
      <c r="CD37" s="681" t="s">
        <v>336</v>
      </c>
      <c r="CE37" s="682"/>
      <c r="CF37" s="682"/>
      <c r="CG37" s="682"/>
      <c r="CH37" s="682"/>
      <c r="CI37" s="682"/>
      <c r="CJ37" s="682"/>
      <c r="CK37" s="682"/>
      <c r="CL37" s="682"/>
      <c r="CM37" s="682"/>
      <c r="CN37" s="682"/>
      <c r="CO37" s="682"/>
      <c r="CP37" s="682"/>
      <c r="CQ37" s="683"/>
      <c r="CR37" s="666">
        <v>319712</v>
      </c>
      <c r="CS37" s="704"/>
      <c r="CT37" s="704"/>
      <c r="CU37" s="704"/>
      <c r="CV37" s="704"/>
      <c r="CW37" s="704"/>
      <c r="CX37" s="704"/>
      <c r="CY37" s="705"/>
      <c r="CZ37" s="671">
        <v>4.7</v>
      </c>
      <c r="DA37" s="706"/>
      <c r="DB37" s="706"/>
      <c r="DC37" s="709"/>
      <c r="DD37" s="675">
        <v>306635</v>
      </c>
      <c r="DE37" s="704"/>
      <c r="DF37" s="704"/>
      <c r="DG37" s="704"/>
      <c r="DH37" s="704"/>
      <c r="DI37" s="704"/>
      <c r="DJ37" s="704"/>
      <c r="DK37" s="705"/>
      <c r="DL37" s="675">
        <v>284445</v>
      </c>
      <c r="DM37" s="704"/>
      <c r="DN37" s="704"/>
      <c r="DO37" s="704"/>
      <c r="DP37" s="704"/>
      <c r="DQ37" s="704"/>
      <c r="DR37" s="704"/>
      <c r="DS37" s="704"/>
      <c r="DT37" s="704"/>
      <c r="DU37" s="704"/>
      <c r="DV37" s="705"/>
      <c r="DW37" s="671">
        <v>8.5</v>
      </c>
      <c r="DX37" s="706"/>
      <c r="DY37" s="706"/>
      <c r="DZ37" s="706"/>
      <c r="EA37" s="706"/>
      <c r="EB37" s="706"/>
      <c r="EC37" s="707"/>
    </row>
    <row r="38" spans="2:133" ht="11.25" customHeight="1" x14ac:dyDescent="0.15">
      <c r="B38" s="663" t="s">
        <v>337</v>
      </c>
      <c r="C38" s="664"/>
      <c r="D38" s="664"/>
      <c r="E38" s="664"/>
      <c r="F38" s="664"/>
      <c r="G38" s="664"/>
      <c r="H38" s="664"/>
      <c r="I38" s="664"/>
      <c r="J38" s="664"/>
      <c r="K38" s="664"/>
      <c r="L38" s="664"/>
      <c r="M38" s="664"/>
      <c r="N38" s="664"/>
      <c r="O38" s="664"/>
      <c r="P38" s="664"/>
      <c r="Q38" s="665"/>
      <c r="R38" s="666">
        <v>253968</v>
      </c>
      <c r="S38" s="667"/>
      <c r="T38" s="667"/>
      <c r="U38" s="667"/>
      <c r="V38" s="667"/>
      <c r="W38" s="667"/>
      <c r="X38" s="667"/>
      <c r="Y38" s="668"/>
      <c r="Z38" s="669">
        <v>3.4</v>
      </c>
      <c r="AA38" s="669"/>
      <c r="AB38" s="669"/>
      <c r="AC38" s="669"/>
      <c r="AD38" s="670" t="s">
        <v>129</v>
      </c>
      <c r="AE38" s="670"/>
      <c r="AF38" s="670"/>
      <c r="AG38" s="670"/>
      <c r="AH38" s="670"/>
      <c r="AI38" s="670"/>
      <c r="AJ38" s="670"/>
      <c r="AK38" s="670"/>
      <c r="AL38" s="671" t="s">
        <v>129</v>
      </c>
      <c r="AM38" s="672"/>
      <c r="AN38" s="672"/>
      <c r="AO38" s="673"/>
      <c r="AQ38" s="744" t="s">
        <v>338</v>
      </c>
      <c r="AR38" s="745"/>
      <c r="AS38" s="745"/>
      <c r="AT38" s="745"/>
      <c r="AU38" s="745"/>
      <c r="AV38" s="745"/>
      <c r="AW38" s="745"/>
      <c r="AX38" s="745"/>
      <c r="AY38" s="746"/>
      <c r="AZ38" s="666">
        <v>145022</v>
      </c>
      <c r="BA38" s="667"/>
      <c r="BB38" s="667"/>
      <c r="BC38" s="667"/>
      <c r="BD38" s="704"/>
      <c r="BE38" s="704"/>
      <c r="BF38" s="735"/>
      <c r="BG38" s="681" t="s">
        <v>339</v>
      </c>
      <c r="BH38" s="682"/>
      <c r="BI38" s="682"/>
      <c r="BJ38" s="682"/>
      <c r="BK38" s="682"/>
      <c r="BL38" s="682"/>
      <c r="BM38" s="682"/>
      <c r="BN38" s="682"/>
      <c r="BO38" s="682"/>
      <c r="BP38" s="682"/>
      <c r="BQ38" s="682"/>
      <c r="BR38" s="682"/>
      <c r="BS38" s="682"/>
      <c r="BT38" s="682"/>
      <c r="BU38" s="683"/>
      <c r="BV38" s="666">
        <v>1076</v>
      </c>
      <c r="BW38" s="667"/>
      <c r="BX38" s="667"/>
      <c r="BY38" s="667"/>
      <c r="BZ38" s="667"/>
      <c r="CA38" s="667"/>
      <c r="CB38" s="676"/>
      <c r="CD38" s="681" t="s">
        <v>340</v>
      </c>
      <c r="CE38" s="682"/>
      <c r="CF38" s="682"/>
      <c r="CG38" s="682"/>
      <c r="CH38" s="682"/>
      <c r="CI38" s="682"/>
      <c r="CJ38" s="682"/>
      <c r="CK38" s="682"/>
      <c r="CL38" s="682"/>
      <c r="CM38" s="682"/>
      <c r="CN38" s="682"/>
      <c r="CO38" s="682"/>
      <c r="CP38" s="682"/>
      <c r="CQ38" s="683"/>
      <c r="CR38" s="666">
        <v>740572</v>
      </c>
      <c r="CS38" s="667"/>
      <c r="CT38" s="667"/>
      <c r="CU38" s="667"/>
      <c r="CV38" s="667"/>
      <c r="CW38" s="667"/>
      <c r="CX38" s="667"/>
      <c r="CY38" s="668"/>
      <c r="CZ38" s="671">
        <v>10.9</v>
      </c>
      <c r="DA38" s="706"/>
      <c r="DB38" s="706"/>
      <c r="DC38" s="709"/>
      <c r="DD38" s="675">
        <v>604808</v>
      </c>
      <c r="DE38" s="667"/>
      <c r="DF38" s="667"/>
      <c r="DG38" s="667"/>
      <c r="DH38" s="667"/>
      <c r="DI38" s="667"/>
      <c r="DJ38" s="667"/>
      <c r="DK38" s="668"/>
      <c r="DL38" s="675">
        <v>499248</v>
      </c>
      <c r="DM38" s="667"/>
      <c r="DN38" s="667"/>
      <c r="DO38" s="667"/>
      <c r="DP38" s="667"/>
      <c r="DQ38" s="667"/>
      <c r="DR38" s="667"/>
      <c r="DS38" s="667"/>
      <c r="DT38" s="667"/>
      <c r="DU38" s="667"/>
      <c r="DV38" s="668"/>
      <c r="DW38" s="671">
        <v>15</v>
      </c>
      <c r="DX38" s="706"/>
      <c r="DY38" s="706"/>
      <c r="DZ38" s="706"/>
      <c r="EA38" s="706"/>
      <c r="EB38" s="706"/>
      <c r="EC38" s="707"/>
    </row>
    <row r="39" spans="2:133" ht="11.25" customHeight="1" x14ac:dyDescent="0.15">
      <c r="B39" s="663" t="s">
        <v>341</v>
      </c>
      <c r="C39" s="664"/>
      <c r="D39" s="664"/>
      <c r="E39" s="664"/>
      <c r="F39" s="664"/>
      <c r="G39" s="664"/>
      <c r="H39" s="664"/>
      <c r="I39" s="664"/>
      <c r="J39" s="664"/>
      <c r="K39" s="664"/>
      <c r="L39" s="664"/>
      <c r="M39" s="664"/>
      <c r="N39" s="664"/>
      <c r="O39" s="664"/>
      <c r="P39" s="664"/>
      <c r="Q39" s="665"/>
      <c r="R39" s="666">
        <v>100056</v>
      </c>
      <c r="S39" s="667"/>
      <c r="T39" s="667"/>
      <c r="U39" s="667"/>
      <c r="V39" s="667"/>
      <c r="W39" s="667"/>
      <c r="X39" s="667"/>
      <c r="Y39" s="668"/>
      <c r="Z39" s="669">
        <v>1.3</v>
      </c>
      <c r="AA39" s="669"/>
      <c r="AB39" s="669"/>
      <c r="AC39" s="669"/>
      <c r="AD39" s="670">
        <v>39</v>
      </c>
      <c r="AE39" s="670"/>
      <c r="AF39" s="670"/>
      <c r="AG39" s="670"/>
      <c r="AH39" s="670"/>
      <c r="AI39" s="670"/>
      <c r="AJ39" s="670"/>
      <c r="AK39" s="670"/>
      <c r="AL39" s="671">
        <v>0</v>
      </c>
      <c r="AM39" s="672"/>
      <c r="AN39" s="672"/>
      <c r="AO39" s="673"/>
      <c r="AQ39" s="744" t="s">
        <v>342</v>
      </c>
      <c r="AR39" s="745"/>
      <c r="AS39" s="745"/>
      <c r="AT39" s="745"/>
      <c r="AU39" s="745"/>
      <c r="AV39" s="745"/>
      <c r="AW39" s="745"/>
      <c r="AX39" s="745"/>
      <c r="AY39" s="746"/>
      <c r="AZ39" s="666">
        <v>74614</v>
      </c>
      <c r="BA39" s="667"/>
      <c r="BB39" s="667"/>
      <c r="BC39" s="667"/>
      <c r="BD39" s="704"/>
      <c r="BE39" s="704"/>
      <c r="BF39" s="735"/>
      <c r="BG39" s="681" t="s">
        <v>343</v>
      </c>
      <c r="BH39" s="682"/>
      <c r="BI39" s="682"/>
      <c r="BJ39" s="682"/>
      <c r="BK39" s="682"/>
      <c r="BL39" s="682"/>
      <c r="BM39" s="682"/>
      <c r="BN39" s="682"/>
      <c r="BO39" s="682"/>
      <c r="BP39" s="682"/>
      <c r="BQ39" s="682"/>
      <c r="BR39" s="682"/>
      <c r="BS39" s="682"/>
      <c r="BT39" s="682"/>
      <c r="BU39" s="683"/>
      <c r="BV39" s="666">
        <v>1805</v>
      </c>
      <c r="BW39" s="667"/>
      <c r="BX39" s="667"/>
      <c r="BY39" s="667"/>
      <c r="BZ39" s="667"/>
      <c r="CA39" s="667"/>
      <c r="CB39" s="676"/>
      <c r="CD39" s="681" t="s">
        <v>344</v>
      </c>
      <c r="CE39" s="682"/>
      <c r="CF39" s="682"/>
      <c r="CG39" s="682"/>
      <c r="CH39" s="682"/>
      <c r="CI39" s="682"/>
      <c r="CJ39" s="682"/>
      <c r="CK39" s="682"/>
      <c r="CL39" s="682"/>
      <c r="CM39" s="682"/>
      <c r="CN39" s="682"/>
      <c r="CO39" s="682"/>
      <c r="CP39" s="682"/>
      <c r="CQ39" s="683"/>
      <c r="CR39" s="666">
        <v>276822</v>
      </c>
      <c r="CS39" s="704"/>
      <c r="CT39" s="704"/>
      <c r="CU39" s="704"/>
      <c r="CV39" s="704"/>
      <c r="CW39" s="704"/>
      <c r="CX39" s="704"/>
      <c r="CY39" s="705"/>
      <c r="CZ39" s="671">
        <v>4.0999999999999996</v>
      </c>
      <c r="DA39" s="706"/>
      <c r="DB39" s="706"/>
      <c r="DC39" s="709"/>
      <c r="DD39" s="675">
        <v>253897</v>
      </c>
      <c r="DE39" s="704"/>
      <c r="DF39" s="704"/>
      <c r="DG39" s="704"/>
      <c r="DH39" s="704"/>
      <c r="DI39" s="704"/>
      <c r="DJ39" s="704"/>
      <c r="DK39" s="705"/>
      <c r="DL39" s="675" t="s">
        <v>129</v>
      </c>
      <c r="DM39" s="704"/>
      <c r="DN39" s="704"/>
      <c r="DO39" s="704"/>
      <c r="DP39" s="704"/>
      <c r="DQ39" s="704"/>
      <c r="DR39" s="704"/>
      <c r="DS39" s="704"/>
      <c r="DT39" s="704"/>
      <c r="DU39" s="704"/>
      <c r="DV39" s="705"/>
      <c r="DW39" s="671" t="s">
        <v>129</v>
      </c>
      <c r="DX39" s="706"/>
      <c r="DY39" s="706"/>
      <c r="DZ39" s="706"/>
      <c r="EA39" s="706"/>
      <c r="EB39" s="706"/>
      <c r="EC39" s="707"/>
    </row>
    <row r="40" spans="2:133" ht="11.25" customHeight="1" x14ac:dyDescent="0.15">
      <c r="B40" s="663" t="s">
        <v>345</v>
      </c>
      <c r="C40" s="664"/>
      <c r="D40" s="664"/>
      <c r="E40" s="664"/>
      <c r="F40" s="664"/>
      <c r="G40" s="664"/>
      <c r="H40" s="664"/>
      <c r="I40" s="664"/>
      <c r="J40" s="664"/>
      <c r="K40" s="664"/>
      <c r="L40" s="664"/>
      <c r="M40" s="664"/>
      <c r="N40" s="664"/>
      <c r="O40" s="664"/>
      <c r="P40" s="664"/>
      <c r="Q40" s="665"/>
      <c r="R40" s="666">
        <v>648587</v>
      </c>
      <c r="S40" s="667"/>
      <c r="T40" s="667"/>
      <c r="U40" s="667"/>
      <c r="V40" s="667"/>
      <c r="W40" s="667"/>
      <c r="X40" s="667"/>
      <c r="Y40" s="668"/>
      <c r="Z40" s="669">
        <v>8.6</v>
      </c>
      <c r="AA40" s="669"/>
      <c r="AB40" s="669"/>
      <c r="AC40" s="669"/>
      <c r="AD40" s="670" t="s">
        <v>129</v>
      </c>
      <c r="AE40" s="670"/>
      <c r="AF40" s="670"/>
      <c r="AG40" s="670"/>
      <c r="AH40" s="670"/>
      <c r="AI40" s="670"/>
      <c r="AJ40" s="670"/>
      <c r="AK40" s="670"/>
      <c r="AL40" s="671" t="s">
        <v>129</v>
      </c>
      <c r="AM40" s="672"/>
      <c r="AN40" s="672"/>
      <c r="AO40" s="673"/>
      <c r="AQ40" s="744" t="s">
        <v>346</v>
      </c>
      <c r="AR40" s="745"/>
      <c r="AS40" s="745"/>
      <c r="AT40" s="745"/>
      <c r="AU40" s="745"/>
      <c r="AV40" s="745"/>
      <c r="AW40" s="745"/>
      <c r="AX40" s="745"/>
      <c r="AY40" s="746"/>
      <c r="AZ40" s="666">
        <v>991</v>
      </c>
      <c r="BA40" s="667"/>
      <c r="BB40" s="667"/>
      <c r="BC40" s="667"/>
      <c r="BD40" s="704"/>
      <c r="BE40" s="704"/>
      <c r="BF40" s="735"/>
      <c r="BG40" s="747" t="s">
        <v>347</v>
      </c>
      <c r="BH40" s="748"/>
      <c r="BI40" s="748"/>
      <c r="BJ40" s="748"/>
      <c r="BK40" s="748"/>
      <c r="BL40" s="365"/>
      <c r="BM40" s="682" t="s">
        <v>348</v>
      </c>
      <c r="BN40" s="682"/>
      <c r="BO40" s="682"/>
      <c r="BP40" s="682"/>
      <c r="BQ40" s="682"/>
      <c r="BR40" s="682"/>
      <c r="BS40" s="682"/>
      <c r="BT40" s="682"/>
      <c r="BU40" s="683"/>
      <c r="BV40" s="666">
        <v>81</v>
      </c>
      <c r="BW40" s="667"/>
      <c r="BX40" s="667"/>
      <c r="BY40" s="667"/>
      <c r="BZ40" s="667"/>
      <c r="CA40" s="667"/>
      <c r="CB40" s="676"/>
      <c r="CD40" s="681" t="s">
        <v>349</v>
      </c>
      <c r="CE40" s="682"/>
      <c r="CF40" s="682"/>
      <c r="CG40" s="682"/>
      <c r="CH40" s="682"/>
      <c r="CI40" s="682"/>
      <c r="CJ40" s="682"/>
      <c r="CK40" s="682"/>
      <c r="CL40" s="682"/>
      <c r="CM40" s="682"/>
      <c r="CN40" s="682"/>
      <c r="CO40" s="682"/>
      <c r="CP40" s="682"/>
      <c r="CQ40" s="683"/>
      <c r="CR40" s="666">
        <v>57512</v>
      </c>
      <c r="CS40" s="667"/>
      <c r="CT40" s="667"/>
      <c r="CU40" s="667"/>
      <c r="CV40" s="667"/>
      <c r="CW40" s="667"/>
      <c r="CX40" s="667"/>
      <c r="CY40" s="668"/>
      <c r="CZ40" s="671">
        <v>0.8</v>
      </c>
      <c r="DA40" s="706"/>
      <c r="DB40" s="706"/>
      <c r="DC40" s="709"/>
      <c r="DD40" s="675">
        <v>56693</v>
      </c>
      <c r="DE40" s="667"/>
      <c r="DF40" s="667"/>
      <c r="DG40" s="667"/>
      <c r="DH40" s="667"/>
      <c r="DI40" s="667"/>
      <c r="DJ40" s="667"/>
      <c r="DK40" s="668"/>
      <c r="DL40" s="675">
        <v>5160</v>
      </c>
      <c r="DM40" s="667"/>
      <c r="DN40" s="667"/>
      <c r="DO40" s="667"/>
      <c r="DP40" s="667"/>
      <c r="DQ40" s="667"/>
      <c r="DR40" s="667"/>
      <c r="DS40" s="667"/>
      <c r="DT40" s="667"/>
      <c r="DU40" s="667"/>
      <c r="DV40" s="668"/>
      <c r="DW40" s="671">
        <v>0.2</v>
      </c>
      <c r="DX40" s="706"/>
      <c r="DY40" s="706"/>
      <c r="DZ40" s="706"/>
      <c r="EA40" s="706"/>
      <c r="EB40" s="706"/>
      <c r="EC40" s="707"/>
    </row>
    <row r="41" spans="2:133" ht="11.25" customHeight="1" x14ac:dyDescent="0.15">
      <c r="B41" s="663" t="s">
        <v>350</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351</v>
      </c>
      <c r="AR41" s="745"/>
      <c r="AS41" s="745"/>
      <c r="AT41" s="745"/>
      <c r="AU41" s="745"/>
      <c r="AV41" s="745"/>
      <c r="AW41" s="745"/>
      <c r="AX41" s="745"/>
      <c r="AY41" s="746"/>
      <c r="AZ41" s="666">
        <v>67136</v>
      </c>
      <c r="BA41" s="667"/>
      <c r="BB41" s="667"/>
      <c r="BC41" s="667"/>
      <c r="BD41" s="704"/>
      <c r="BE41" s="704"/>
      <c r="BF41" s="735"/>
      <c r="BG41" s="747"/>
      <c r="BH41" s="748"/>
      <c r="BI41" s="748"/>
      <c r="BJ41" s="748"/>
      <c r="BK41" s="748"/>
      <c r="BL41" s="365"/>
      <c r="BM41" s="682" t="s">
        <v>352</v>
      </c>
      <c r="BN41" s="682"/>
      <c r="BO41" s="682"/>
      <c r="BP41" s="682"/>
      <c r="BQ41" s="682"/>
      <c r="BR41" s="682"/>
      <c r="BS41" s="682"/>
      <c r="BT41" s="682"/>
      <c r="BU41" s="683"/>
      <c r="BV41" s="666" t="s">
        <v>129</v>
      </c>
      <c r="BW41" s="667"/>
      <c r="BX41" s="667"/>
      <c r="BY41" s="667"/>
      <c r="BZ41" s="667"/>
      <c r="CA41" s="667"/>
      <c r="CB41" s="676"/>
      <c r="CD41" s="681" t="s">
        <v>353</v>
      </c>
      <c r="CE41" s="682"/>
      <c r="CF41" s="682"/>
      <c r="CG41" s="682"/>
      <c r="CH41" s="682"/>
      <c r="CI41" s="682"/>
      <c r="CJ41" s="682"/>
      <c r="CK41" s="682"/>
      <c r="CL41" s="682"/>
      <c r="CM41" s="682"/>
      <c r="CN41" s="682"/>
      <c r="CO41" s="682"/>
      <c r="CP41" s="682"/>
      <c r="CQ41" s="683"/>
      <c r="CR41" s="666" t="s">
        <v>129</v>
      </c>
      <c r="CS41" s="704"/>
      <c r="CT41" s="704"/>
      <c r="CU41" s="704"/>
      <c r="CV41" s="704"/>
      <c r="CW41" s="704"/>
      <c r="CX41" s="704"/>
      <c r="CY41" s="705"/>
      <c r="CZ41" s="671" t="s">
        <v>129</v>
      </c>
      <c r="DA41" s="706"/>
      <c r="DB41" s="706"/>
      <c r="DC41" s="709"/>
      <c r="DD41" s="675" t="s">
        <v>129</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354</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355</v>
      </c>
      <c r="AR42" s="755"/>
      <c r="AS42" s="755"/>
      <c r="AT42" s="755"/>
      <c r="AU42" s="755"/>
      <c r="AV42" s="755"/>
      <c r="AW42" s="755"/>
      <c r="AX42" s="755"/>
      <c r="AY42" s="756"/>
      <c r="AZ42" s="760">
        <v>297281</v>
      </c>
      <c r="BA42" s="761"/>
      <c r="BB42" s="761"/>
      <c r="BC42" s="761"/>
      <c r="BD42" s="737"/>
      <c r="BE42" s="737"/>
      <c r="BF42" s="739"/>
      <c r="BG42" s="749"/>
      <c r="BH42" s="750"/>
      <c r="BI42" s="750"/>
      <c r="BJ42" s="750"/>
      <c r="BK42" s="750"/>
      <c r="BL42" s="366"/>
      <c r="BM42" s="695" t="s">
        <v>356</v>
      </c>
      <c r="BN42" s="695"/>
      <c r="BO42" s="695"/>
      <c r="BP42" s="695"/>
      <c r="BQ42" s="695"/>
      <c r="BR42" s="695"/>
      <c r="BS42" s="695"/>
      <c r="BT42" s="695"/>
      <c r="BU42" s="696"/>
      <c r="BV42" s="760">
        <v>382</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2044767</v>
      </c>
      <c r="CS42" s="704"/>
      <c r="CT42" s="704"/>
      <c r="CU42" s="704"/>
      <c r="CV42" s="704"/>
      <c r="CW42" s="704"/>
      <c r="CX42" s="704"/>
      <c r="CY42" s="705"/>
      <c r="CZ42" s="671">
        <v>30</v>
      </c>
      <c r="DA42" s="706"/>
      <c r="DB42" s="706"/>
      <c r="DC42" s="709"/>
      <c r="DD42" s="675">
        <v>286471</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358</v>
      </c>
      <c r="C43" s="664"/>
      <c r="D43" s="664"/>
      <c r="E43" s="664"/>
      <c r="F43" s="664"/>
      <c r="G43" s="664"/>
      <c r="H43" s="664"/>
      <c r="I43" s="664"/>
      <c r="J43" s="664"/>
      <c r="K43" s="664"/>
      <c r="L43" s="664"/>
      <c r="M43" s="664"/>
      <c r="N43" s="664"/>
      <c r="O43" s="664"/>
      <c r="P43" s="664"/>
      <c r="Q43" s="665"/>
      <c r="R43" s="666">
        <v>150687</v>
      </c>
      <c r="S43" s="667"/>
      <c r="T43" s="667"/>
      <c r="U43" s="667"/>
      <c r="V43" s="667"/>
      <c r="W43" s="667"/>
      <c r="X43" s="667"/>
      <c r="Y43" s="668"/>
      <c r="Z43" s="669">
        <v>2</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359</v>
      </c>
      <c r="CE43" s="664"/>
      <c r="CF43" s="664"/>
      <c r="CG43" s="664"/>
      <c r="CH43" s="664"/>
      <c r="CI43" s="664"/>
      <c r="CJ43" s="664"/>
      <c r="CK43" s="664"/>
      <c r="CL43" s="664"/>
      <c r="CM43" s="664"/>
      <c r="CN43" s="664"/>
      <c r="CO43" s="664"/>
      <c r="CP43" s="664"/>
      <c r="CQ43" s="665"/>
      <c r="CR43" s="666" t="s">
        <v>129</v>
      </c>
      <c r="CS43" s="704"/>
      <c r="CT43" s="704"/>
      <c r="CU43" s="704"/>
      <c r="CV43" s="704"/>
      <c r="CW43" s="704"/>
      <c r="CX43" s="704"/>
      <c r="CY43" s="705"/>
      <c r="CZ43" s="671" t="s">
        <v>129</v>
      </c>
      <c r="DA43" s="706"/>
      <c r="DB43" s="706"/>
      <c r="DC43" s="709"/>
      <c r="DD43" s="675" t="s">
        <v>129</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360</v>
      </c>
      <c r="C44" s="711"/>
      <c r="D44" s="711"/>
      <c r="E44" s="711"/>
      <c r="F44" s="711"/>
      <c r="G44" s="711"/>
      <c r="H44" s="711"/>
      <c r="I44" s="711"/>
      <c r="J44" s="711"/>
      <c r="K44" s="711"/>
      <c r="L44" s="711"/>
      <c r="M44" s="711"/>
      <c r="N44" s="711"/>
      <c r="O44" s="711"/>
      <c r="P44" s="711"/>
      <c r="Q44" s="712"/>
      <c r="R44" s="760">
        <v>7533204</v>
      </c>
      <c r="S44" s="761"/>
      <c r="T44" s="761"/>
      <c r="U44" s="761"/>
      <c r="V44" s="761"/>
      <c r="W44" s="761"/>
      <c r="X44" s="761"/>
      <c r="Y44" s="762"/>
      <c r="Z44" s="763">
        <v>100</v>
      </c>
      <c r="AA44" s="763"/>
      <c r="AB44" s="763"/>
      <c r="AC44" s="763"/>
      <c r="AD44" s="764">
        <v>3185749</v>
      </c>
      <c r="AE44" s="764"/>
      <c r="AF44" s="764"/>
      <c r="AG44" s="764"/>
      <c r="AH44" s="764"/>
      <c r="AI44" s="764"/>
      <c r="AJ44" s="764"/>
      <c r="AK44" s="764"/>
      <c r="AL44" s="765">
        <v>100</v>
      </c>
      <c r="AM44" s="738"/>
      <c r="AN44" s="738"/>
      <c r="AO44" s="766"/>
      <c r="CD44" s="767" t="s">
        <v>307</v>
      </c>
      <c r="CE44" s="768"/>
      <c r="CF44" s="663" t="s">
        <v>361</v>
      </c>
      <c r="CG44" s="664"/>
      <c r="CH44" s="664"/>
      <c r="CI44" s="664"/>
      <c r="CJ44" s="664"/>
      <c r="CK44" s="664"/>
      <c r="CL44" s="664"/>
      <c r="CM44" s="664"/>
      <c r="CN44" s="664"/>
      <c r="CO44" s="664"/>
      <c r="CP44" s="664"/>
      <c r="CQ44" s="665"/>
      <c r="CR44" s="666">
        <v>1156521</v>
      </c>
      <c r="CS44" s="667"/>
      <c r="CT44" s="667"/>
      <c r="CU44" s="667"/>
      <c r="CV44" s="667"/>
      <c r="CW44" s="667"/>
      <c r="CX44" s="667"/>
      <c r="CY44" s="668"/>
      <c r="CZ44" s="671">
        <v>17</v>
      </c>
      <c r="DA44" s="672"/>
      <c r="DB44" s="672"/>
      <c r="DC44" s="684"/>
      <c r="DD44" s="675">
        <v>286471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362</v>
      </c>
      <c r="CG45" s="664"/>
      <c r="CH45" s="664"/>
      <c r="CI45" s="664"/>
      <c r="CJ45" s="664"/>
      <c r="CK45" s="664"/>
      <c r="CL45" s="664"/>
      <c r="CM45" s="664"/>
      <c r="CN45" s="664"/>
      <c r="CO45" s="664"/>
      <c r="CP45" s="664"/>
      <c r="CQ45" s="665"/>
      <c r="CR45" s="666">
        <v>644966</v>
      </c>
      <c r="CS45" s="704"/>
      <c r="CT45" s="704"/>
      <c r="CU45" s="704"/>
      <c r="CV45" s="704"/>
      <c r="CW45" s="704"/>
      <c r="CX45" s="704"/>
      <c r="CY45" s="705"/>
      <c r="CZ45" s="671">
        <v>9.5</v>
      </c>
      <c r="DA45" s="706"/>
      <c r="DB45" s="706"/>
      <c r="DC45" s="709"/>
      <c r="DD45" s="675">
        <v>6467</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364</v>
      </c>
      <c r="CG46" s="664"/>
      <c r="CH46" s="664"/>
      <c r="CI46" s="664"/>
      <c r="CJ46" s="664"/>
      <c r="CK46" s="664"/>
      <c r="CL46" s="664"/>
      <c r="CM46" s="664"/>
      <c r="CN46" s="664"/>
      <c r="CO46" s="664"/>
      <c r="CP46" s="664"/>
      <c r="CQ46" s="665"/>
      <c r="CR46" s="666">
        <v>509529</v>
      </c>
      <c r="CS46" s="667"/>
      <c r="CT46" s="667"/>
      <c r="CU46" s="667"/>
      <c r="CV46" s="667"/>
      <c r="CW46" s="667"/>
      <c r="CX46" s="667"/>
      <c r="CY46" s="668"/>
      <c r="CZ46" s="671">
        <v>7.5</v>
      </c>
      <c r="DA46" s="672"/>
      <c r="DB46" s="672"/>
      <c r="DC46" s="684"/>
      <c r="DD46" s="675">
        <v>277978</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v>888246</v>
      </c>
      <c r="CS47" s="704"/>
      <c r="CT47" s="704"/>
      <c r="CU47" s="704"/>
      <c r="CV47" s="704"/>
      <c r="CW47" s="704"/>
      <c r="CX47" s="704"/>
      <c r="CY47" s="705"/>
      <c r="CZ47" s="671">
        <v>13</v>
      </c>
      <c r="DA47" s="706"/>
      <c r="DB47" s="706"/>
      <c r="DC47" s="709"/>
      <c r="DD47" s="675" t="s">
        <v>129</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60">
        <v>6817693</v>
      </c>
      <c r="CS49" s="737"/>
      <c r="CT49" s="737"/>
      <c r="CU49" s="737"/>
      <c r="CV49" s="737"/>
      <c r="CW49" s="737"/>
      <c r="CX49" s="737"/>
      <c r="CY49" s="774"/>
      <c r="CZ49" s="765">
        <v>100</v>
      </c>
      <c r="DA49" s="775"/>
      <c r="DB49" s="775"/>
      <c r="DC49" s="776"/>
      <c r="DD49" s="777">
        <v>3815337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MiYKrfGe2e0W150gVj5g7cs3DCANv3kFuIOwbu7dk6F62lBEzezZjFujiLtbI2XG7CKITGiW+PorRpShVXoOA==" saltValue="umFTGgo3PQZh/YvMC5Zi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371</v>
      </c>
      <c r="DK2" s="788"/>
      <c r="DL2" s="788"/>
      <c r="DM2" s="788"/>
      <c r="DN2" s="788"/>
      <c r="DO2" s="789"/>
      <c r="DP2" s="224"/>
      <c r="DQ2" s="787" t="s">
        <v>372</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28"/>
      <c r="BA5" s="228"/>
      <c r="BB5" s="228"/>
      <c r="BC5" s="228"/>
      <c r="BD5" s="228"/>
      <c r="BE5" s="229"/>
      <c r="BF5" s="229"/>
      <c r="BG5" s="229"/>
      <c r="BH5" s="229"/>
      <c r="BI5" s="229"/>
      <c r="BJ5" s="229"/>
      <c r="BK5" s="229"/>
      <c r="BL5" s="229"/>
      <c r="BM5" s="229"/>
      <c r="BN5" s="229"/>
      <c r="BO5" s="229"/>
      <c r="BP5" s="229"/>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392</v>
      </c>
      <c r="C7" s="815"/>
      <c r="D7" s="815"/>
      <c r="E7" s="815"/>
      <c r="F7" s="815"/>
      <c r="G7" s="815"/>
      <c r="H7" s="815"/>
      <c r="I7" s="815"/>
      <c r="J7" s="815"/>
      <c r="K7" s="815"/>
      <c r="L7" s="815"/>
      <c r="M7" s="815"/>
      <c r="N7" s="815"/>
      <c r="O7" s="815"/>
      <c r="P7" s="816"/>
      <c r="Q7" s="817">
        <v>7533</v>
      </c>
      <c r="R7" s="818"/>
      <c r="S7" s="818"/>
      <c r="T7" s="818"/>
      <c r="U7" s="818"/>
      <c r="V7" s="818">
        <v>6818</v>
      </c>
      <c r="W7" s="818"/>
      <c r="X7" s="818"/>
      <c r="Y7" s="818"/>
      <c r="Z7" s="818"/>
      <c r="AA7" s="818">
        <v>715</v>
      </c>
      <c r="AB7" s="818"/>
      <c r="AC7" s="818"/>
      <c r="AD7" s="818"/>
      <c r="AE7" s="819"/>
      <c r="AF7" s="820">
        <v>527</v>
      </c>
      <c r="AG7" s="821"/>
      <c r="AH7" s="821"/>
      <c r="AI7" s="821"/>
      <c r="AJ7" s="822"/>
      <c r="AK7" s="823">
        <v>422</v>
      </c>
      <c r="AL7" s="824"/>
      <c r="AM7" s="824"/>
      <c r="AN7" s="824"/>
      <c r="AO7" s="824"/>
      <c r="AP7" s="824">
        <v>5534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587</v>
      </c>
      <c r="BT7" s="812"/>
      <c r="BU7" s="812"/>
      <c r="BV7" s="812"/>
      <c r="BW7" s="812"/>
      <c r="BX7" s="812"/>
      <c r="BY7" s="812"/>
      <c r="BZ7" s="812"/>
      <c r="CA7" s="812"/>
      <c r="CB7" s="812"/>
      <c r="CC7" s="812"/>
      <c r="CD7" s="812"/>
      <c r="CE7" s="812"/>
      <c r="CF7" s="812"/>
      <c r="CG7" s="827"/>
      <c r="CH7" s="808">
        <v>3</v>
      </c>
      <c r="CI7" s="809"/>
      <c r="CJ7" s="809"/>
      <c r="CK7" s="809"/>
      <c r="CL7" s="810"/>
      <c r="CM7" s="808">
        <v>0</v>
      </c>
      <c r="CN7" s="809"/>
      <c r="CO7" s="809"/>
      <c r="CP7" s="809"/>
      <c r="CQ7" s="810"/>
      <c r="CR7" s="808">
        <v>21</v>
      </c>
      <c r="CS7" s="809"/>
      <c r="CT7" s="809"/>
      <c r="CU7" s="809"/>
      <c r="CV7" s="810"/>
      <c r="CW7" s="808" t="s">
        <v>603</v>
      </c>
      <c r="CX7" s="809"/>
      <c r="CY7" s="809"/>
      <c r="CZ7" s="809"/>
      <c r="DA7" s="810"/>
      <c r="DB7" s="808">
        <v>91</v>
      </c>
      <c r="DC7" s="809"/>
      <c r="DD7" s="809"/>
      <c r="DE7" s="809"/>
      <c r="DF7" s="810"/>
      <c r="DG7" s="808" t="s">
        <v>603</v>
      </c>
      <c r="DH7" s="809"/>
      <c r="DI7" s="809"/>
      <c r="DJ7" s="809"/>
      <c r="DK7" s="810"/>
      <c r="DL7" s="808" t="s">
        <v>603</v>
      </c>
      <c r="DM7" s="809"/>
      <c r="DN7" s="809"/>
      <c r="DO7" s="809"/>
      <c r="DP7" s="810"/>
      <c r="DQ7" s="808" t="s">
        <v>603</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394</v>
      </c>
      <c r="B23" s="854" t="s">
        <v>395</v>
      </c>
      <c r="C23" s="855"/>
      <c r="D23" s="855"/>
      <c r="E23" s="855"/>
      <c r="F23" s="855"/>
      <c r="G23" s="855"/>
      <c r="H23" s="855"/>
      <c r="I23" s="855"/>
      <c r="J23" s="855"/>
      <c r="K23" s="855"/>
      <c r="L23" s="855"/>
      <c r="M23" s="855"/>
      <c r="N23" s="855"/>
      <c r="O23" s="855"/>
      <c r="P23" s="856"/>
      <c r="Q23" s="857">
        <v>7533</v>
      </c>
      <c r="R23" s="858"/>
      <c r="S23" s="858"/>
      <c r="T23" s="858"/>
      <c r="U23" s="858"/>
      <c r="V23" s="858">
        <v>6818</v>
      </c>
      <c r="W23" s="858"/>
      <c r="X23" s="858"/>
      <c r="Y23" s="858"/>
      <c r="Z23" s="858"/>
      <c r="AA23" s="858">
        <v>715</v>
      </c>
      <c r="AB23" s="858"/>
      <c r="AC23" s="858"/>
      <c r="AD23" s="858"/>
      <c r="AE23" s="859"/>
      <c r="AF23" s="860">
        <v>527</v>
      </c>
      <c r="AG23" s="858"/>
      <c r="AH23" s="858"/>
      <c r="AI23" s="858"/>
      <c r="AJ23" s="861"/>
      <c r="AK23" s="862"/>
      <c r="AL23" s="863"/>
      <c r="AM23" s="863"/>
      <c r="AN23" s="863"/>
      <c r="AO23" s="863"/>
      <c r="AP23" s="858">
        <v>5534</v>
      </c>
      <c r="AQ23" s="858"/>
      <c r="AR23" s="858"/>
      <c r="AS23" s="858"/>
      <c r="AT23" s="858"/>
      <c r="AU23" s="874"/>
      <c r="AV23" s="874"/>
      <c r="AW23" s="874"/>
      <c r="AX23" s="874"/>
      <c r="AY23" s="875"/>
      <c r="AZ23" s="876" t="s">
        <v>139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375</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382</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406</v>
      </c>
      <c r="C28" s="815"/>
      <c r="D28" s="815"/>
      <c r="E28" s="815"/>
      <c r="F28" s="815"/>
      <c r="G28" s="815"/>
      <c r="H28" s="815"/>
      <c r="I28" s="815"/>
      <c r="J28" s="815"/>
      <c r="K28" s="815"/>
      <c r="L28" s="815"/>
      <c r="M28" s="815"/>
      <c r="N28" s="815"/>
      <c r="O28" s="815"/>
      <c r="P28" s="816"/>
      <c r="Q28" s="887">
        <v>990</v>
      </c>
      <c r="R28" s="888"/>
      <c r="S28" s="888"/>
      <c r="T28" s="888"/>
      <c r="U28" s="888"/>
      <c r="V28" s="888">
        <v>950</v>
      </c>
      <c r="W28" s="888"/>
      <c r="X28" s="888"/>
      <c r="Y28" s="888"/>
      <c r="Z28" s="888"/>
      <c r="AA28" s="888">
        <v>40</v>
      </c>
      <c r="AB28" s="888"/>
      <c r="AC28" s="888"/>
      <c r="AD28" s="888"/>
      <c r="AE28" s="889"/>
      <c r="AF28" s="890">
        <v>40</v>
      </c>
      <c r="AG28" s="888"/>
      <c r="AH28" s="888"/>
      <c r="AI28" s="888"/>
      <c r="AJ28" s="891"/>
      <c r="AK28" s="892">
        <v>67</v>
      </c>
      <c r="AL28" s="893"/>
      <c r="AM28" s="893"/>
      <c r="AN28" s="893"/>
      <c r="AO28" s="893"/>
      <c r="AP28" s="893" t="s">
        <v>586</v>
      </c>
      <c r="AQ28" s="893"/>
      <c r="AR28" s="893"/>
      <c r="AS28" s="893"/>
      <c r="AT28" s="893"/>
      <c r="AU28" s="893" t="s">
        <v>586</v>
      </c>
      <c r="AV28" s="893"/>
      <c r="AW28" s="893"/>
      <c r="AX28" s="893"/>
      <c r="AY28" s="893"/>
      <c r="AZ28" s="894" t="s">
        <v>586</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407</v>
      </c>
      <c r="C29" s="846"/>
      <c r="D29" s="846"/>
      <c r="E29" s="846"/>
      <c r="F29" s="846"/>
      <c r="G29" s="846"/>
      <c r="H29" s="846"/>
      <c r="I29" s="846"/>
      <c r="J29" s="846"/>
      <c r="K29" s="846"/>
      <c r="L29" s="846"/>
      <c r="M29" s="846"/>
      <c r="N29" s="846"/>
      <c r="O29" s="846"/>
      <c r="P29" s="847"/>
      <c r="Q29" s="848">
        <v>1093</v>
      </c>
      <c r="R29" s="849"/>
      <c r="S29" s="849"/>
      <c r="T29" s="849"/>
      <c r="U29" s="849"/>
      <c r="V29" s="849">
        <v>1069</v>
      </c>
      <c r="W29" s="849"/>
      <c r="X29" s="849"/>
      <c r="Y29" s="849"/>
      <c r="Z29" s="849"/>
      <c r="AA29" s="849">
        <v>24</v>
      </c>
      <c r="AB29" s="849"/>
      <c r="AC29" s="849"/>
      <c r="AD29" s="849"/>
      <c r="AE29" s="850"/>
      <c r="AF29" s="851">
        <v>24</v>
      </c>
      <c r="AG29" s="852"/>
      <c r="AH29" s="852"/>
      <c r="AI29" s="852"/>
      <c r="AJ29" s="853"/>
      <c r="AK29" s="899">
        <v>170</v>
      </c>
      <c r="AL29" s="895"/>
      <c r="AM29" s="895"/>
      <c r="AN29" s="895"/>
      <c r="AO29" s="895"/>
      <c r="AP29" s="895" t="s">
        <v>586</v>
      </c>
      <c r="AQ29" s="895"/>
      <c r="AR29" s="895"/>
      <c r="AS29" s="895"/>
      <c r="AT29" s="895"/>
      <c r="AU29" s="895" t="s">
        <v>586</v>
      </c>
      <c r="AV29" s="895"/>
      <c r="AW29" s="895"/>
      <c r="AX29" s="895"/>
      <c r="AY29" s="895"/>
      <c r="AZ29" s="896" t="s">
        <v>586</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408</v>
      </c>
      <c r="C30" s="846"/>
      <c r="D30" s="846"/>
      <c r="E30" s="846"/>
      <c r="F30" s="846"/>
      <c r="G30" s="846"/>
      <c r="H30" s="846"/>
      <c r="I30" s="846"/>
      <c r="J30" s="846"/>
      <c r="K30" s="846"/>
      <c r="L30" s="846"/>
      <c r="M30" s="846"/>
      <c r="N30" s="846"/>
      <c r="O30" s="846"/>
      <c r="P30" s="847"/>
      <c r="Q30" s="848">
        <v>84</v>
      </c>
      <c r="R30" s="849"/>
      <c r="S30" s="849"/>
      <c r="T30" s="849"/>
      <c r="U30" s="849"/>
      <c r="V30" s="849">
        <v>84</v>
      </c>
      <c r="W30" s="849"/>
      <c r="X30" s="849"/>
      <c r="Y30" s="849"/>
      <c r="Z30" s="849"/>
      <c r="AA30" s="849">
        <v>0</v>
      </c>
      <c r="AB30" s="849"/>
      <c r="AC30" s="849"/>
      <c r="AD30" s="849"/>
      <c r="AE30" s="850"/>
      <c r="AF30" s="851">
        <v>0</v>
      </c>
      <c r="AG30" s="852"/>
      <c r="AH30" s="852"/>
      <c r="AI30" s="852"/>
      <c r="AJ30" s="853"/>
      <c r="AK30" s="899">
        <v>24</v>
      </c>
      <c r="AL30" s="895"/>
      <c r="AM30" s="895"/>
      <c r="AN30" s="895"/>
      <c r="AO30" s="895"/>
      <c r="AP30" s="895" t="s">
        <v>586</v>
      </c>
      <c r="AQ30" s="895"/>
      <c r="AR30" s="895"/>
      <c r="AS30" s="895"/>
      <c r="AT30" s="895"/>
      <c r="AU30" s="895" t="s">
        <v>586</v>
      </c>
      <c r="AV30" s="895"/>
      <c r="AW30" s="895"/>
      <c r="AX30" s="895"/>
      <c r="AY30" s="895"/>
      <c r="AZ30" s="896" t="s">
        <v>586</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409</v>
      </c>
      <c r="C31" s="846"/>
      <c r="D31" s="846"/>
      <c r="E31" s="846"/>
      <c r="F31" s="846"/>
      <c r="G31" s="846"/>
      <c r="H31" s="846"/>
      <c r="I31" s="846"/>
      <c r="J31" s="846"/>
      <c r="K31" s="846"/>
      <c r="L31" s="846"/>
      <c r="M31" s="846"/>
      <c r="N31" s="846"/>
      <c r="O31" s="846"/>
      <c r="P31" s="847"/>
      <c r="Q31" s="848">
        <v>224</v>
      </c>
      <c r="R31" s="849"/>
      <c r="S31" s="849"/>
      <c r="T31" s="849"/>
      <c r="U31" s="849"/>
      <c r="V31" s="849">
        <v>207</v>
      </c>
      <c r="W31" s="849"/>
      <c r="X31" s="849"/>
      <c r="Y31" s="849"/>
      <c r="Z31" s="849"/>
      <c r="AA31" s="849">
        <v>17</v>
      </c>
      <c r="AB31" s="849"/>
      <c r="AC31" s="849"/>
      <c r="AD31" s="849"/>
      <c r="AE31" s="850"/>
      <c r="AF31" s="851">
        <v>291</v>
      </c>
      <c r="AG31" s="852"/>
      <c r="AH31" s="852"/>
      <c r="AI31" s="852"/>
      <c r="AJ31" s="853"/>
      <c r="AK31" s="899" t="s">
        <v>586</v>
      </c>
      <c r="AL31" s="895"/>
      <c r="AM31" s="895"/>
      <c r="AN31" s="895"/>
      <c r="AO31" s="895"/>
      <c r="AP31" s="895">
        <v>557</v>
      </c>
      <c r="AQ31" s="895"/>
      <c r="AR31" s="895"/>
      <c r="AS31" s="895"/>
      <c r="AT31" s="895"/>
      <c r="AU31" s="895" t="s">
        <v>586</v>
      </c>
      <c r="AV31" s="895"/>
      <c r="AW31" s="895"/>
      <c r="AX31" s="895"/>
      <c r="AY31" s="895"/>
      <c r="AZ31" s="896" t="s">
        <v>586</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411</v>
      </c>
      <c r="C32" s="846"/>
      <c r="D32" s="846"/>
      <c r="E32" s="846"/>
      <c r="F32" s="846"/>
      <c r="G32" s="846"/>
      <c r="H32" s="846"/>
      <c r="I32" s="846"/>
      <c r="J32" s="846"/>
      <c r="K32" s="846"/>
      <c r="L32" s="846"/>
      <c r="M32" s="846"/>
      <c r="N32" s="846"/>
      <c r="O32" s="846"/>
      <c r="P32" s="847"/>
      <c r="Q32" s="848">
        <v>260</v>
      </c>
      <c r="R32" s="849"/>
      <c r="S32" s="849"/>
      <c r="T32" s="849"/>
      <c r="U32" s="849"/>
      <c r="V32" s="849">
        <v>254</v>
      </c>
      <c r="W32" s="849"/>
      <c r="X32" s="849"/>
      <c r="Y32" s="849"/>
      <c r="Z32" s="849"/>
      <c r="AA32" s="849">
        <v>6</v>
      </c>
      <c r="AB32" s="849"/>
      <c r="AC32" s="849"/>
      <c r="AD32" s="849"/>
      <c r="AE32" s="850"/>
      <c r="AF32" s="851">
        <v>6</v>
      </c>
      <c r="AG32" s="852"/>
      <c r="AH32" s="852"/>
      <c r="AI32" s="852"/>
      <c r="AJ32" s="853"/>
      <c r="AK32" s="899">
        <v>141</v>
      </c>
      <c r="AL32" s="895"/>
      <c r="AM32" s="895"/>
      <c r="AN32" s="895"/>
      <c r="AO32" s="895"/>
      <c r="AP32" s="895">
        <v>690</v>
      </c>
      <c r="AQ32" s="895"/>
      <c r="AR32" s="895"/>
      <c r="AS32" s="895"/>
      <c r="AT32" s="895"/>
      <c r="AU32" s="895">
        <v>690</v>
      </c>
      <c r="AV32" s="895"/>
      <c r="AW32" s="895"/>
      <c r="AX32" s="895"/>
      <c r="AY32" s="895"/>
      <c r="AZ32" s="896" t="s">
        <v>586</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413</v>
      </c>
      <c r="C33" s="846"/>
      <c r="D33" s="846"/>
      <c r="E33" s="846"/>
      <c r="F33" s="846"/>
      <c r="G33" s="846"/>
      <c r="H33" s="846"/>
      <c r="I33" s="846"/>
      <c r="J33" s="846"/>
      <c r="K33" s="846"/>
      <c r="L33" s="846"/>
      <c r="M33" s="846"/>
      <c r="N33" s="846"/>
      <c r="O33" s="846"/>
      <c r="P33" s="847"/>
      <c r="Q33" s="848">
        <v>56</v>
      </c>
      <c r="R33" s="849"/>
      <c r="S33" s="849"/>
      <c r="T33" s="849"/>
      <c r="U33" s="849"/>
      <c r="V33" s="849">
        <v>53</v>
      </c>
      <c r="W33" s="849"/>
      <c r="X33" s="849"/>
      <c r="Y33" s="849"/>
      <c r="Z33" s="849"/>
      <c r="AA33" s="849">
        <v>3</v>
      </c>
      <c r="AB33" s="849"/>
      <c r="AC33" s="849"/>
      <c r="AD33" s="849"/>
      <c r="AE33" s="850"/>
      <c r="AF33" s="851">
        <v>1</v>
      </c>
      <c r="AG33" s="852"/>
      <c r="AH33" s="852"/>
      <c r="AI33" s="852"/>
      <c r="AJ33" s="853"/>
      <c r="AK33" s="899">
        <v>42</v>
      </c>
      <c r="AL33" s="895"/>
      <c r="AM33" s="895"/>
      <c r="AN33" s="895"/>
      <c r="AO33" s="895"/>
      <c r="AP33" s="895">
        <v>158</v>
      </c>
      <c r="AQ33" s="895"/>
      <c r="AR33" s="895"/>
      <c r="AS33" s="895"/>
      <c r="AT33" s="895"/>
      <c r="AU33" s="895">
        <v>158</v>
      </c>
      <c r="AV33" s="895"/>
      <c r="AW33" s="895"/>
      <c r="AX33" s="895"/>
      <c r="AY33" s="895"/>
      <c r="AZ33" s="896" t="s">
        <v>586</v>
      </c>
      <c r="BA33" s="896"/>
      <c r="BB33" s="896"/>
      <c r="BC33" s="896"/>
      <c r="BD33" s="896"/>
      <c r="BE33" s="897" t="s">
        <v>412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414</v>
      </c>
      <c r="C34" s="846"/>
      <c r="D34" s="846"/>
      <c r="E34" s="846"/>
      <c r="F34" s="846"/>
      <c r="G34" s="846"/>
      <c r="H34" s="846"/>
      <c r="I34" s="846"/>
      <c r="J34" s="846"/>
      <c r="K34" s="846"/>
      <c r="L34" s="846"/>
      <c r="M34" s="846"/>
      <c r="N34" s="846"/>
      <c r="O34" s="846"/>
      <c r="P34" s="847"/>
      <c r="Q34" s="848">
        <v>78</v>
      </c>
      <c r="R34" s="849"/>
      <c r="S34" s="849"/>
      <c r="T34" s="849"/>
      <c r="U34" s="849"/>
      <c r="V34" s="849">
        <v>68</v>
      </c>
      <c r="W34" s="849"/>
      <c r="X34" s="849"/>
      <c r="Y34" s="849"/>
      <c r="Z34" s="849"/>
      <c r="AA34" s="849">
        <v>10</v>
      </c>
      <c r="AB34" s="849"/>
      <c r="AC34" s="849"/>
      <c r="AD34" s="849"/>
      <c r="AE34" s="850"/>
      <c r="AF34" s="851">
        <v>2</v>
      </c>
      <c r="AG34" s="852"/>
      <c r="AH34" s="852"/>
      <c r="AI34" s="852"/>
      <c r="AJ34" s="853"/>
      <c r="AK34" s="899">
        <v>21</v>
      </c>
      <c r="AL34" s="895"/>
      <c r="AM34" s="895"/>
      <c r="AN34" s="895"/>
      <c r="AO34" s="895"/>
      <c r="AP34" s="895">
        <v>65</v>
      </c>
      <c r="AQ34" s="895"/>
      <c r="AR34" s="895"/>
      <c r="AS34" s="895"/>
      <c r="AT34" s="895"/>
      <c r="AU34" s="895">
        <v>65</v>
      </c>
      <c r="AV34" s="895"/>
      <c r="AW34" s="895"/>
      <c r="AX34" s="895"/>
      <c r="AY34" s="895"/>
      <c r="AZ34" s="896" t="s">
        <v>586</v>
      </c>
      <c r="BA34" s="896"/>
      <c r="BB34" s="896"/>
      <c r="BC34" s="896"/>
      <c r="BD34" s="896"/>
      <c r="BE34" s="897" t="s">
        <v>412</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415</v>
      </c>
      <c r="C35" s="846"/>
      <c r="D35" s="846"/>
      <c r="E35" s="846"/>
      <c r="F35" s="846"/>
      <c r="G35" s="846"/>
      <c r="H35" s="846"/>
      <c r="I35" s="846"/>
      <c r="J35" s="846"/>
      <c r="K35" s="846"/>
      <c r="L35" s="846"/>
      <c r="M35" s="846"/>
      <c r="N35" s="846"/>
      <c r="O35" s="846"/>
      <c r="P35" s="847"/>
      <c r="Q35" s="848">
        <v>336</v>
      </c>
      <c r="R35" s="849"/>
      <c r="S35" s="849"/>
      <c r="T35" s="849"/>
      <c r="U35" s="849"/>
      <c r="V35" s="849">
        <v>309</v>
      </c>
      <c r="W35" s="849"/>
      <c r="X35" s="849"/>
      <c r="Y35" s="849"/>
      <c r="Z35" s="849"/>
      <c r="AA35" s="849">
        <v>27</v>
      </c>
      <c r="AB35" s="849"/>
      <c r="AC35" s="849"/>
      <c r="AD35" s="849"/>
      <c r="AE35" s="850"/>
      <c r="AF35" s="851">
        <v>5</v>
      </c>
      <c r="AG35" s="852"/>
      <c r="AH35" s="852"/>
      <c r="AI35" s="852"/>
      <c r="AJ35" s="853"/>
      <c r="AK35" s="899">
        <v>14</v>
      </c>
      <c r="AL35" s="895"/>
      <c r="AM35" s="895"/>
      <c r="AN35" s="895"/>
      <c r="AO35" s="895"/>
      <c r="AP35" s="895">
        <v>88</v>
      </c>
      <c r="AQ35" s="895"/>
      <c r="AR35" s="895"/>
      <c r="AS35" s="895"/>
      <c r="AT35" s="895"/>
      <c r="AU35" s="895">
        <v>88</v>
      </c>
      <c r="AV35" s="895"/>
      <c r="AW35" s="895"/>
      <c r="AX35" s="895"/>
      <c r="AY35" s="895"/>
      <c r="AZ35" s="896" t="s">
        <v>586</v>
      </c>
      <c r="BA35" s="896"/>
      <c r="BB35" s="896"/>
      <c r="BC35" s="896"/>
      <c r="BD35" s="896"/>
      <c r="BE35" s="897" t="s">
        <v>412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394</v>
      </c>
      <c r="B63" s="854" t="s">
        <v>417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374</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139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419</v>
      </c>
      <c r="B66" s="793"/>
      <c r="C66" s="793"/>
      <c r="D66" s="793"/>
      <c r="E66" s="793"/>
      <c r="F66" s="793"/>
      <c r="G66" s="793"/>
      <c r="H66" s="793"/>
      <c r="I66" s="793"/>
      <c r="J66" s="793"/>
      <c r="K66" s="793"/>
      <c r="L66" s="793"/>
      <c r="M66" s="793"/>
      <c r="N66" s="793"/>
      <c r="O66" s="793"/>
      <c r="P66" s="794"/>
      <c r="Q66" s="798" t="s">
        <v>420</v>
      </c>
      <c r="R66" s="799"/>
      <c r="S66" s="799"/>
      <c r="T66" s="799"/>
      <c r="U66" s="800"/>
      <c r="V66" s="798" t="s">
        <v>399</v>
      </c>
      <c r="W66" s="799"/>
      <c r="X66" s="799"/>
      <c r="Y66" s="799"/>
      <c r="Z66" s="800"/>
      <c r="AA66" s="798" t="s">
        <v>400</v>
      </c>
      <c r="AB66" s="799"/>
      <c r="AC66" s="799"/>
      <c r="AD66" s="799"/>
      <c r="AE66" s="800"/>
      <c r="AF66" s="919" t="s">
        <v>401</v>
      </c>
      <c r="AG66" s="880"/>
      <c r="AH66" s="880"/>
      <c r="AI66" s="880"/>
      <c r="AJ66" s="920"/>
      <c r="AK66" s="798" t="s">
        <v>402</v>
      </c>
      <c r="AL66" s="793"/>
      <c r="AM66" s="793"/>
      <c r="AN66" s="793"/>
      <c r="AO66" s="794"/>
      <c r="AP66" s="798" t="s">
        <v>421</v>
      </c>
      <c r="AQ66" s="799"/>
      <c r="AR66" s="799"/>
      <c r="AS66" s="799"/>
      <c r="AT66" s="800"/>
      <c r="AU66" s="798" t="s">
        <v>422</v>
      </c>
      <c r="AV66" s="799"/>
      <c r="AW66" s="799"/>
      <c r="AX66" s="799"/>
      <c r="AY66" s="800"/>
      <c r="AZ66" s="798" t="s">
        <v>382</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588</v>
      </c>
      <c r="C68" s="935"/>
      <c r="D68" s="935"/>
      <c r="E68" s="935"/>
      <c r="F68" s="935"/>
      <c r="G68" s="935"/>
      <c r="H68" s="935"/>
      <c r="I68" s="935"/>
      <c r="J68" s="935"/>
      <c r="K68" s="935"/>
      <c r="L68" s="935"/>
      <c r="M68" s="935"/>
      <c r="N68" s="935"/>
      <c r="O68" s="935"/>
      <c r="P68" s="936"/>
      <c r="Q68" s="937">
        <v>2</v>
      </c>
      <c r="R68" s="931"/>
      <c r="S68" s="931"/>
      <c r="T68" s="931"/>
      <c r="U68" s="931"/>
      <c r="V68" s="931">
        <v>2</v>
      </c>
      <c r="W68" s="931"/>
      <c r="X68" s="931"/>
      <c r="Y68" s="931"/>
      <c r="Z68" s="931"/>
      <c r="AA68" s="931">
        <v>0</v>
      </c>
      <c r="AB68" s="931"/>
      <c r="AC68" s="931"/>
      <c r="AD68" s="931"/>
      <c r="AE68" s="931"/>
      <c r="AF68" s="931">
        <v>0</v>
      </c>
      <c r="AG68" s="931"/>
      <c r="AH68" s="931"/>
      <c r="AI68" s="931"/>
      <c r="AJ68" s="931"/>
      <c r="AK68" s="931" t="s">
        <v>603</v>
      </c>
      <c r="AL68" s="931"/>
      <c r="AM68" s="931"/>
      <c r="AN68" s="931"/>
      <c r="AO68" s="931"/>
      <c r="AP68" s="931" t="s">
        <v>603</v>
      </c>
      <c r="AQ68" s="931"/>
      <c r="AR68" s="931"/>
      <c r="AS68" s="931"/>
      <c r="AT68" s="931"/>
      <c r="AU68" s="931" t="s">
        <v>603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589</v>
      </c>
      <c r="C69" s="939"/>
      <c r="D69" s="939"/>
      <c r="E69" s="939"/>
      <c r="F69" s="939"/>
      <c r="G69" s="939"/>
      <c r="H69" s="939"/>
      <c r="I69" s="939"/>
      <c r="J69" s="939"/>
      <c r="K69" s="939"/>
      <c r="L69" s="939"/>
      <c r="M69" s="939"/>
      <c r="N69" s="939"/>
      <c r="O69" s="939"/>
      <c r="P69" s="940"/>
      <c r="Q69" s="941">
        <v>2174</v>
      </c>
      <c r="R69" s="895"/>
      <c r="S69" s="895"/>
      <c r="T69" s="895"/>
      <c r="U69" s="895"/>
      <c r="V69" s="895">
        <v>2079</v>
      </c>
      <c r="W69" s="895"/>
      <c r="X69" s="895"/>
      <c r="Y69" s="895"/>
      <c r="Z69" s="895"/>
      <c r="AA69" s="895">
        <v>95</v>
      </c>
      <c r="AB69" s="895"/>
      <c r="AC69" s="895"/>
      <c r="AD69" s="895"/>
      <c r="AE69" s="895"/>
      <c r="AF69" s="895">
        <v>20</v>
      </c>
      <c r="AG69" s="895"/>
      <c r="AH69" s="895"/>
      <c r="AI69" s="895"/>
      <c r="AJ69" s="895"/>
      <c r="AK69" s="895">
        <v>17</v>
      </c>
      <c r="AL69" s="895"/>
      <c r="AM69" s="895"/>
      <c r="AN69" s="895"/>
      <c r="AO69" s="895"/>
      <c r="AP69" s="895">
        <v>889</v>
      </c>
      <c r="AQ69" s="895"/>
      <c r="AR69" s="895"/>
      <c r="AS69" s="895"/>
      <c r="AT69" s="895"/>
      <c r="AU69" s="895" t="s">
        <v>603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590</v>
      </c>
      <c r="C70" s="939"/>
      <c r="D70" s="939"/>
      <c r="E70" s="939"/>
      <c r="F70" s="939"/>
      <c r="G70" s="939"/>
      <c r="H70" s="939"/>
      <c r="I70" s="939"/>
      <c r="J70" s="939"/>
      <c r="K70" s="939"/>
      <c r="L70" s="939"/>
      <c r="M70" s="939"/>
      <c r="N70" s="939"/>
      <c r="O70" s="939"/>
      <c r="P70" s="940"/>
      <c r="Q70" s="941">
        <v>201</v>
      </c>
      <c r="R70" s="895"/>
      <c r="S70" s="895"/>
      <c r="T70" s="895"/>
      <c r="U70" s="895"/>
      <c r="V70" s="895">
        <v>923</v>
      </c>
      <c r="W70" s="895"/>
      <c r="X70" s="895"/>
      <c r="Y70" s="895"/>
      <c r="Z70" s="895"/>
      <c r="AA70" s="895">
        <v>-722</v>
      </c>
      <c r="AB70" s="895"/>
      <c r="AC70" s="895"/>
      <c r="AD70" s="895"/>
      <c r="AE70" s="895"/>
      <c r="AF70" s="895">
        <v>0</v>
      </c>
      <c r="AG70" s="895"/>
      <c r="AH70" s="895"/>
      <c r="AI70" s="895"/>
      <c r="AJ70" s="895"/>
      <c r="AK70" s="895">
        <v>497</v>
      </c>
      <c r="AL70" s="895"/>
      <c r="AM70" s="895"/>
      <c r="AN70" s="895"/>
      <c r="AO70" s="895"/>
      <c r="AP70" s="895">
        <v>1602</v>
      </c>
      <c r="AQ70" s="895"/>
      <c r="AR70" s="895"/>
      <c r="AS70" s="895"/>
      <c r="AT70" s="895"/>
      <c r="AU70" s="895" t="s">
        <v>603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591</v>
      </c>
      <c r="C71" s="939"/>
      <c r="D71" s="939"/>
      <c r="E71" s="939"/>
      <c r="F71" s="939"/>
      <c r="G71" s="939"/>
      <c r="H71" s="939"/>
      <c r="I71" s="939"/>
      <c r="J71" s="939"/>
      <c r="K71" s="939"/>
      <c r="L71" s="939"/>
      <c r="M71" s="939"/>
      <c r="N71" s="939"/>
      <c r="O71" s="939"/>
      <c r="P71" s="940"/>
      <c r="Q71" s="941">
        <v>6</v>
      </c>
      <c r="R71" s="895"/>
      <c r="S71" s="895"/>
      <c r="T71" s="895"/>
      <c r="U71" s="895"/>
      <c r="V71" s="895">
        <v>10</v>
      </c>
      <c r="W71" s="895"/>
      <c r="X71" s="895"/>
      <c r="Y71" s="895"/>
      <c r="Z71" s="895"/>
      <c r="AA71" s="895">
        <v>-4</v>
      </c>
      <c r="AB71" s="895"/>
      <c r="AC71" s="895"/>
      <c r="AD71" s="895"/>
      <c r="AE71" s="895"/>
      <c r="AF71" s="895">
        <v>9</v>
      </c>
      <c r="AG71" s="895"/>
      <c r="AH71" s="895"/>
      <c r="AI71" s="895"/>
      <c r="AJ71" s="895"/>
      <c r="AK71" s="895" t="s">
        <v>603</v>
      </c>
      <c r="AL71" s="895"/>
      <c r="AM71" s="895"/>
      <c r="AN71" s="895"/>
      <c r="AO71" s="895"/>
      <c r="AP71" s="895">
        <v>1096</v>
      </c>
      <c r="AQ71" s="895"/>
      <c r="AR71" s="895"/>
      <c r="AS71" s="895"/>
      <c r="AT71" s="895"/>
      <c r="AU71" s="895" t="s">
        <v>603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592</v>
      </c>
      <c r="C72" s="939"/>
      <c r="D72" s="939"/>
      <c r="E72" s="939"/>
      <c r="F72" s="939"/>
      <c r="G72" s="939"/>
      <c r="H72" s="939"/>
      <c r="I72" s="939"/>
      <c r="J72" s="939"/>
      <c r="K72" s="939"/>
      <c r="L72" s="939"/>
      <c r="M72" s="939"/>
      <c r="N72" s="939"/>
      <c r="O72" s="939"/>
      <c r="P72" s="940"/>
      <c r="Q72" s="941">
        <v>10978</v>
      </c>
      <c r="R72" s="895"/>
      <c r="S72" s="895"/>
      <c r="T72" s="895"/>
      <c r="U72" s="895"/>
      <c r="V72" s="895">
        <v>10532</v>
      </c>
      <c r="W72" s="895"/>
      <c r="X72" s="895"/>
      <c r="Y72" s="895"/>
      <c r="Z72" s="895"/>
      <c r="AA72" s="895">
        <v>446</v>
      </c>
      <c r="AB72" s="895"/>
      <c r="AC72" s="895"/>
      <c r="AD72" s="895"/>
      <c r="AE72" s="895"/>
      <c r="AF72" s="895">
        <v>446</v>
      </c>
      <c r="AG72" s="895"/>
      <c r="AH72" s="895"/>
      <c r="AI72" s="895"/>
      <c r="AJ72" s="895"/>
      <c r="AK72" s="895">
        <v>660</v>
      </c>
      <c r="AL72" s="895"/>
      <c r="AM72" s="895"/>
      <c r="AN72" s="895"/>
      <c r="AO72" s="895"/>
      <c r="AP72" s="895" t="s">
        <v>603</v>
      </c>
      <c r="AQ72" s="895"/>
      <c r="AR72" s="895"/>
      <c r="AS72" s="895"/>
      <c r="AT72" s="895"/>
      <c r="AU72" s="895" t="s">
        <v>603</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593</v>
      </c>
      <c r="C73" s="939"/>
      <c r="D73" s="939"/>
      <c r="E73" s="939"/>
      <c r="F73" s="939"/>
      <c r="G73" s="939"/>
      <c r="H73" s="939"/>
      <c r="I73" s="939"/>
      <c r="J73" s="939"/>
      <c r="K73" s="939"/>
      <c r="L73" s="939"/>
      <c r="M73" s="939"/>
      <c r="N73" s="939"/>
      <c r="O73" s="939"/>
      <c r="P73" s="940"/>
      <c r="Q73" s="941">
        <v>860</v>
      </c>
      <c r="R73" s="895"/>
      <c r="S73" s="895"/>
      <c r="T73" s="895"/>
      <c r="U73" s="895"/>
      <c r="V73" s="895">
        <v>858</v>
      </c>
      <c r="W73" s="895"/>
      <c r="X73" s="895"/>
      <c r="Y73" s="895"/>
      <c r="Z73" s="895"/>
      <c r="AA73" s="895">
        <v>2</v>
      </c>
      <c r="AB73" s="895"/>
      <c r="AC73" s="895"/>
      <c r="AD73" s="895"/>
      <c r="AE73" s="895"/>
      <c r="AF73" s="895">
        <v>2</v>
      </c>
      <c r="AG73" s="895"/>
      <c r="AH73" s="895"/>
      <c r="AI73" s="895"/>
      <c r="AJ73" s="895"/>
      <c r="AK73" s="895">
        <v>1</v>
      </c>
      <c r="AL73" s="895"/>
      <c r="AM73" s="895"/>
      <c r="AN73" s="895"/>
      <c r="AO73" s="895"/>
      <c r="AP73" s="895" t="s">
        <v>603</v>
      </c>
      <c r="AQ73" s="895"/>
      <c r="AR73" s="895"/>
      <c r="AS73" s="895"/>
      <c r="AT73" s="895"/>
      <c r="AU73" s="895" t="s">
        <v>603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594</v>
      </c>
      <c r="C74" s="939"/>
      <c r="D74" s="939"/>
      <c r="E74" s="939"/>
      <c r="F74" s="939"/>
      <c r="G74" s="939"/>
      <c r="H74" s="939"/>
      <c r="I74" s="939"/>
      <c r="J74" s="939"/>
      <c r="K74" s="939"/>
      <c r="L74" s="939"/>
      <c r="M74" s="939"/>
      <c r="N74" s="939"/>
      <c r="O74" s="939"/>
      <c r="P74" s="940"/>
      <c r="Q74" s="941">
        <v>163</v>
      </c>
      <c r="R74" s="895"/>
      <c r="S74" s="895"/>
      <c r="T74" s="895"/>
      <c r="U74" s="895"/>
      <c r="V74" s="895">
        <v>160</v>
      </c>
      <c r="W74" s="895"/>
      <c r="X74" s="895"/>
      <c r="Y74" s="895"/>
      <c r="Z74" s="895"/>
      <c r="AA74" s="895">
        <v>3</v>
      </c>
      <c r="AB74" s="895"/>
      <c r="AC74" s="895"/>
      <c r="AD74" s="895"/>
      <c r="AE74" s="895"/>
      <c r="AF74" s="895">
        <v>3</v>
      </c>
      <c r="AG74" s="895"/>
      <c r="AH74" s="895"/>
      <c r="AI74" s="895"/>
      <c r="AJ74" s="895"/>
      <c r="AK74" s="895">
        <v>8</v>
      </c>
      <c r="AL74" s="895"/>
      <c r="AM74" s="895"/>
      <c r="AN74" s="895"/>
      <c r="AO74" s="895"/>
      <c r="AP74" s="895" t="s">
        <v>603</v>
      </c>
      <c r="AQ74" s="895"/>
      <c r="AR74" s="895"/>
      <c r="AS74" s="895"/>
      <c r="AT74" s="895"/>
      <c r="AU74" s="895" t="s">
        <v>603</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595</v>
      </c>
      <c r="C75" s="939"/>
      <c r="D75" s="939"/>
      <c r="E75" s="939"/>
      <c r="F75" s="939"/>
      <c r="G75" s="939"/>
      <c r="H75" s="939"/>
      <c r="I75" s="939"/>
      <c r="J75" s="939"/>
      <c r="K75" s="939"/>
      <c r="L75" s="939"/>
      <c r="M75" s="939"/>
      <c r="N75" s="939"/>
      <c r="O75" s="939"/>
      <c r="P75" s="940"/>
      <c r="Q75" s="942">
        <v>249</v>
      </c>
      <c r="R75" s="943"/>
      <c r="S75" s="943"/>
      <c r="T75" s="943"/>
      <c r="U75" s="899"/>
      <c r="V75" s="944">
        <v>171</v>
      </c>
      <c r="W75" s="943"/>
      <c r="X75" s="943"/>
      <c r="Y75" s="943"/>
      <c r="Z75" s="899"/>
      <c r="AA75" s="944">
        <v>78</v>
      </c>
      <c r="AB75" s="943"/>
      <c r="AC75" s="943"/>
      <c r="AD75" s="943"/>
      <c r="AE75" s="899"/>
      <c r="AF75" s="944">
        <v>78</v>
      </c>
      <c r="AG75" s="943"/>
      <c r="AH75" s="943"/>
      <c r="AI75" s="943"/>
      <c r="AJ75" s="899"/>
      <c r="AK75" s="944">
        <v>35</v>
      </c>
      <c r="AL75" s="943"/>
      <c r="AM75" s="943"/>
      <c r="AN75" s="943"/>
      <c r="AO75" s="899"/>
      <c r="AP75" s="944" t="s">
        <v>603</v>
      </c>
      <c r="AQ75" s="943"/>
      <c r="AR75" s="943"/>
      <c r="AS75" s="943"/>
      <c r="AT75" s="899"/>
      <c r="AU75" s="944" t="s">
        <v>603</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596</v>
      </c>
      <c r="C76" s="939"/>
      <c r="D76" s="939"/>
      <c r="E76" s="939"/>
      <c r="F76" s="939"/>
      <c r="G76" s="939"/>
      <c r="H76" s="939"/>
      <c r="I76" s="939"/>
      <c r="J76" s="939"/>
      <c r="K76" s="939"/>
      <c r="L76" s="939"/>
      <c r="M76" s="939"/>
      <c r="N76" s="939"/>
      <c r="O76" s="939"/>
      <c r="P76" s="940"/>
      <c r="Q76" s="942">
        <v>273284</v>
      </c>
      <c r="R76" s="943"/>
      <c r="S76" s="943"/>
      <c r="T76" s="943"/>
      <c r="U76" s="899"/>
      <c r="V76" s="944">
        <v>266441</v>
      </c>
      <c r="W76" s="943"/>
      <c r="X76" s="943"/>
      <c r="Y76" s="943"/>
      <c r="Z76" s="899"/>
      <c r="AA76" s="944">
        <v>6843</v>
      </c>
      <c r="AB76" s="943"/>
      <c r="AC76" s="943"/>
      <c r="AD76" s="943"/>
      <c r="AE76" s="899"/>
      <c r="AF76" s="944">
        <v>6843</v>
      </c>
      <c r="AG76" s="943"/>
      <c r="AH76" s="943"/>
      <c r="AI76" s="943"/>
      <c r="AJ76" s="899"/>
      <c r="AK76" s="944">
        <v>11003</v>
      </c>
      <c r="AL76" s="943"/>
      <c r="AM76" s="943"/>
      <c r="AN76" s="943"/>
      <c r="AO76" s="899"/>
      <c r="AP76" s="944" t="s">
        <v>603</v>
      </c>
      <c r="AQ76" s="943"/>
      <c r="AR76" s="943"/>
      <c r="AS76" s="943"/>
      <c r="AT76" s="899"/>
      <c r="AU76" s="944" t="s">
        <v>603</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394</v>
      </c>
      <c r="B88" s="854" t="s">
        <v>423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424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309</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309</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309</v>
      </c>
      <c r="DR109" s="958"/>
      <c r="DS109" s="958"/>
      <c r="DT109" s="958"/>
      <c r="DU109" s="959"/>
      <c r="DV109" s="957" t="s">
        <v>434</v>
      </c>
      <c r="DW109" s="958"/>
      <c r="DX109" s="958"/>
      <c r="DY109" s="958"/>
      <c r="DZ109" s="960"/>
    </row>
    <row r="110" spans="1:131" s="226" customFormat="1" ht="26.25" customHeight="1" x14ac:dyDescent="0.15">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382721</v>
      </c>
      <c r="AB110" s="965"/>
      <c r="AC110" s="965"/>
      <c r="AD110" s="965"/>
      <c r="AE110" s="966"/>
      <c r="AF110" s="967">
        <v>380112</v>
      </c>
      <c r="AG110" s="965"/>
      <c r="AH110" s="965"/>
      <c r="AI110" s="965"/>
      <c r="AJ110" s="966"/>
      <c r="AK110" s="967">
        <v>412174</v>
      </c>
      <c r="AL110" s="965"/>
      <c r="AM110" s="965"/>
      <c r="AN110" s="965"/>
      <c r="AO110" s="966"/>
      <c r="AP110" s="968">
        <v>14.5</v>
      </c>
      <c r="AQ110" s="969"/>
      <c r="AR110" s="969"/>
      <c r="AS110" s="969"/>
      <c r="AT110" s="970"/>
      <c r="AU110" s="971" t="s">
        <v>73</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4492610</v>
      </c>
      <c r="BR110" s="996"/>
      <c r="BS110" s="996"/>
      <c r="BT110" s="996"/>
      <c r="BU110" s="996"/>
      <c r="BV110" s="996">
        <v>5201059</v>
      </c>
      <c r="BW110" s="996"/>
      <c r="BX110" s="996"/>
      <c r="BY110" s="996"/>
      <c r="BZ110" s="996"/>
      <c r="CA110" s="996">
        <v>5532089</v>
      </c>
      <c r="CB110" s="996"/>
      <c r="CC110" s="996"/>
      <c r="CD110" s="996"/>
      <c r="CE110" s="996"/>
      <c r="CF110" s="1009">
        <v>194.4</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440</v>
      </c>
      <c r="DH110" s="996"/>
      <c r="DI110" s="996"/>
      <c r="DJ110" s="996"/>
      <c r="DK110" s="996"/>
      <c r="DL110" s="996" t="s">
        <v>441</v>
      </c>
      <c r="DM110" s="996"/>
      <c r="DN110" s="996"/>
      <c r="DO110" s="996"/>
      <c r="DP110" s="996"/>
      <c r="DQ110" s="996" t="s">
        <v>441</v>
      </c>
      <c r="DR110" s="996"/>
      <c r="DS110" s="996"/>
      <c r="DT110" s="996"/>
      <c r="DU110" s="996"/>
      <c r="DV110" s="997" t="s">
        <v>442</v>
      </c>
      <c r="DW110" s="997"/>
      <c r="DX110" s="997"/>
      <c r="DY110" s="997"/>
      <c r="DZ110" s="998"/>
    </row>
    <row r="111" spans="1:131" s="226" customFormat="1" ht="26.25" customHeight="1" x14ac:dyDescent="0.15">
      <c r="A111" s="999" t="s">
        <v>443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440</v>
      </c>
      <c r="AB111" s="1003"/>
      <c r="AC111" s="1003"/>
      <c r="AD111" s="1003"/>
      <c r="AE111" s="1004"/>
      <c r="AF111" s="1005" t="s">
        <v>441</v>
      </c>
      <c r="AG111" s="1003"/>
      <c r="AH111" s="1003"/>
      <c r="AI111" s="1003"/>
      <c r="AJ111" s="1004"/>
      <c r="AK111" s="1005" t="s">
        <v>441</v>
      </c>
      <c r="AL111" s="1003"/>
      <c r="AM111" s="1003"/>
      <c r="AN111" s="1003"/>
      <c r="AO111" s="1004"/>
      <c r="AP111" s="1006" t="s">
        <v>444</v>
      </c>
      <c r="AQ111" s="1007"/>
      <c r="AR111" s="1007"/>
      <c r="AS111" s="1007"/>
      <c r="AT111" s="1008"/>
      <c r="AU111" s="973"/>
      <c r="AV111" s="974"/>
      <c r="AW111" s="974"/>
      <c r="AX111" s="974"/>
      <c r="AY111" s="974"/>
      <c r="AZ111" s="987" t="s">
        <v>445</v>
      </c>
      <c r="BA111" s="988"/>
      <c r="BB111" s="988"/>
      <c r="BC111" s="988"/>
      <c r="BD111" s="988"/>
      <c r="BE111" s="988"/>
      <c r="BF111" s="988"/>
      <c r="BG111" s="988"/>
      <c r="BH111" s="988"/>
      <c r="BI111" s="988"/>
      <c r="BJ111" s="988"/>
      <c r="BK111" s="988"/>
      <c r="BL111" s="988"/>
      <c r="BM111" s="988"/>
      <c r="BN111" s="988"/>
      <c r="BO111" s="988"/>
      <c r="BP111" s="989"/>
      <c r="BQ111" s="990" t="s">
        <v>139</v>
      </c>
      <c r="BR111" s="991"/>
      <c r="BS111" s="991"/>
      <c r="BT111" s="991"/>
      <c r="BU111" s="991"/>
      <c r="BV111" s="991" t="s">
        <v>446</v>
      </c>
      <c r="BW111" s="991"/>
      <c r="BX111" s="991"/>
      <c r="BY111" s="991"/>
      <c r="BZ111" s="991"/>
      <c r="CA111" s="991" t="s">
        <v>442</v>
      </c>
      <c r="CB111" s="991"/>
      <c r="CC111" s="991"/>
      <c r="CD111" s="991"/>
      <c r="CE111" s="991"/>
      <c r="CF111" s="985" t="s">
        <v>446</v>
      </c>
      <c r="CG111" s="986"/>
      <c r="CH111" s="986"/>
      <c r="CI111" s="986"/>
      <c r="CJ111" s="986"/>
      <c r="CK111" s="1013"/>
      <c r="CL111" s="1014"/>
      <c r="CM111" s="987" t="s">
        <v>447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441</v>
      </c>
      <c r="DH111" s="991"/>
      <c r="DI111" s="991"/>
      <c r="DJ111" s="991"/>
      <c r="DK111" s="991"/>
      <c r="DL111" s="991" t="s">
        <v>444</v>
      </c>
      <c r="DM111" s="991"/>
      <c r="DN111" s="991"/>
      <c r="DO111" s="991"/>
      <c r="DP111" s="991"/>
      <c r="DQ111" s="991" t="s">
        <v>440</v>
      </c>
      <c r="DR111" s="991"/>
      <c r="DS111" s="991"/>
      <c r="DT111" s="991"/>
      <c r="DU111" s="991"/>
      <c r="DV111" s="992" t="s">
        <v>440</v>
      </c>
      <c r="DW111" s="992"/>
      <c r="DX111" s="992"/>
      <c r="DY111" s="992"/>
      <c r="DZ111" s="993"/>
    </row>
    <row r="112" spans="1:131" s="226" customFormat="1" ht="26.25" customHeight="1" x14ac:dyDescent="0.15">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139</v>
      </c>
      <c r="AB112" s="1024"/>
      <c r="AC112" s="1024"/>
      <c r="AD112" s="1024"/>
      <c r="AE112" s="1025"/>
      <c r="AF112" s="1026" t="s">
        <v>446</v>
      </c>
      <c r="AG112" s="1024"/>
      <c r="AH112" s="1024"/>
      <c r="AI112" s="1024"/>
      <c r="AJ112" s="1025"/>
      <c r="AK112" s="1026" t="s">
        <v>440</v>
      </c>
      <c r="AL112" s="1024"/>
      <c r="AM112" s="1024"/>
      <c r="AN112" s="1024"/>
      <c r="AO112" s="1025"/>
      <c r="AP112" s="1027" t="s">
        <v>444</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1164956</v>
      </c>
      <c r="BR112" s="991"/>
      <c r="BS112" s="991"/>
      <c r="BT112" s="991"/>
      <c r="BU112" s="991"/>
      <c r="BV112" s="991">
        <v>1040549</v>
      </c>
      <c r="BW112" s="991"/>
      <c r="BX112" s="991"/>
      <c r="BY112" s="991"/>
      <c r="BZ112" s="991"/>
      <c r="CA112" s="991">
        <v>964739</v>
      </c>
      <c r="CB112" s="991"/>
      <c r="CC112" s="991"/>
      <c r="CD112" s="991"/>
      <c r="CE112" s="991"/>
      <c r="CF112" s="985">
        <v>33.9</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446</v>
      </c>
      <c r="DH112" s="991"/>
      <c r="DI112" s="991"/>
      <c r="DJ112" s="991"/>
      <c r="DK112" s="991"/>
      <c r="DL112" s="991" t="s">
        <v>441</v>
      </c>
      <c r="DM112" s="991"/>
      <c r="DN112" s="991"/>
      <c r="DO112" s="991"/>
      <c r="DP112" s="991"/>
      <c r="DQ112" s="991" t="s">
        <v>441</v>
      </c>
      <c r="DR112" s="991"/>
      <c r="DS112" s="991"/>
      <c r="DT112" s="991"/>
      <c r="DU112" s="991"/>
      <c r="DV112" s="992" t="s">
        <v>452</v>
      </c>
      <c r="DW112" s="992"/>
      <c r="DX112" s="992"/>
      <c r="DY112" s="992"/>
      <c r="DZ112" s="993"/>
    </row>
    <row r="113" spans="1:130" s="226" customFormat="1" ht="26.25" customHeight="1" x14ac:dyDescent="0.15">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171589</v>
      </c>
      <c r="AB113" s="1003"/>
      <c r="AC113" s="1003"/>
      <c r="AD113" s="1003"/>
      <c r="AE113" s="1004"/>
      <c r="AF113" s="1005">
        <v>168476</v>
      </c>
      <c r="AG113" s="1003"/>
      <c r="AH113" s="1003"/>
      <c r="AI113" s="1003"/>
      <c r="AJ113" s="1004"/>
      <c r="AK113" s="1005">
        <v>165846</v>
      </c>
      <c r="AL113" s="1003"/>
      <c r="AM113" s="1003"/>
      <c r="AN113" s="1003"/>
      <c r="AO113" s="1004"/>
      <c r="AP113" s="1006">
        <v>5.8</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460623</v>
      </c>
      <c r="BR113" s="991"/>
      <c r="BS113" s="991"/>
      <c r="BT113" s="991"/>
      <c r="BU113" s="991"/>
      <c r="BV113" s="991">
        <v>405474</v>
      </c>
      <c r="BW113" s="991"/>
      <c r="BX113" s="991"/>
      <c r="BY113" s="991"/>
      <c r="BZ113" s="991"/>
      <c r="CA113" s="991">
        <v>406338</v>
      </c>
      <c r="CB113" s="991"/>
      <c r="CC113" s="991"/>
      <c r="CD113" s="991"/>
      <c r="CE113" s="991"/>
      <c r="CF113" s="985">
        <v>14.3</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440</v>
      </c>
      <c r="DH113" s="1024"/>
      <c r="DI113" s="1024"/>
      <c r="DJ113" s="1024"/>
      <c r="DK113" s="1025"/>
      <c r="DL113" s="1026" t="s">
        <v>446</v>
      </c>
      <c r="DM113" s="1024"/>
      <c r="DN113" s="1024"/>
      <c r="DO113" s="1024"/>
      <c r="DP113" s="1025"/>
      <c r="DQ113" s="1026" t="s">
        <v>139</v>
      </c>
      <c r="DR113" s="1024"/>
      <c r="DS113" s="1024"/>
      <c r="DT113" s="1024"/>
      <c r="DU113" s="1025"/>
      <c r="DV113" s="1027" t="s">
        <v>441</v>
      </c>
      <c r="DW113" s="1028"/>
      <c r="DX113" s="1028"/>
      <c r="DY113" s="1028"/>
      <c r="DZ113" s="1029"/>
    </row>
    <row r="114" spans="1:130" s="226" customFormat="1" ht="26.25" customHeight="1" x14ac:dyDescent="0.15">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49809</v>
      </c>
      <c r="AB114" s="1024"/>
      <c r="AC114" s="1024"/>
      <c r="AD114" s="1024"/>
      <c r="AE114" s="1025"/>
      <c r="AF114" s="1026">
        <v>48231</v>
      </c>
      <c r="AG114" s="1024"/>
      <c r="AH114" s="1024"/>
      <c r="AI114" s="1024"/>
      <c r="AJ114" s="1025"/>
      <c r="AK114" s="1026">
        <v>44125</v>
      </c>
      <c r="AL114" s="1024"/>
      <c r="AM114" s="1024"/>
      <c r="AN114" s="1024"/>
      <c r="AO114" s="1025"/>
      <c r="AP114" s="1027">
        <v>1.6</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626799</v>
      </c>
      <c r="BR114" s="991"/>
      <c r="BS114" s="991"/>
      <c r="BT114" s="991"/>
      <c r="BU114" s="991"/>
      <c r="BV114" s="991">
        <v>661650</v>
      </c>
      <c r="BW114" s="991"/>
      <c r="BX114" s="991"/>
      <c r="BY114" s="991"/>
      <c r="BZ114" s="991"/>
      <c r="CA114" s="991">
        <v>604719</v>
      </c>
      <c r="CB114" s="991"/>
      <c r="CC114" s="991"/>
      <c r="CD114" s="991"/>
      <c r="CE114" s="991"/>
      <c r="CF114" s="985">
        <v>21.2</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440</v>
      </c>
      <c r="DH114" s="1024"/>
      <c r="DI114" s="1024"/>
      <c r="DJ114" s="1024"/>
      <c r="DK114" s="1025"/>
      <c r="DL114" s="1026" t="s">
        <v>452</v>
      </c>
      <c r="DM114" s="1024"/>
      <c r="DN114" s="1024"/>
      <c r="DO114" s="1024"/>
      <c r="DP114" s="1025"/>
      <c r="DQ114" s="1026" t="s">
        <v>441</v>
      </c>
      <c r="DR114" s="1024"/>
      <c r="DS114" s="1024"/>
      <c r="DT114" s="1024"/>
      <c r="DU114" s="1025"/>
      <c r="DV114" s="1027" t="s">
        <v>440</v>
      </c>
      <c r="DW114" s="1028"/>
      <c r="DX114" s="1028"/>
      <c r="DY114" s="1028"/>
      <c r="DZ114" s="1029"/>
    </row>
    <row r="115" spans="1:130" s="226" customFormat="1" ht="26.25" customHeight="1" x14ac:dyDescent="0.15">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672</v>
      </c>
      <c r="AB115" s="1003"/>
      <c r="AC115" s="1003"/>
      <c r="AD115" s="1003"/>
      <c r="AE115" s="1004"/>
      <c r="AF115" s="1005">
        <v>717</v>
      </c>
      <c r="AG115" s="1003"/>
      <c r="AH115" s="1003"/>
      <c r="AI115" s="1003"/>
      <c r="AJ115" s="1004"/>
      <c r="AK115" s="1005">
        <v>614</v>
      </c>
      <c r="AL115" s="1003"/>
      <c r="AM115" s="1003"/>
      <c r="AN115" s="1003"/>
      <c r="AO115" s="1004"/>
      <c r="AP115" s="1006">
        <v>0</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440</v>
      </c>
      <c r="BR115" s="991"/>
      <c r="BS115" s="991"/>
      <c r="BT115" s="991"/>
      <c r="BU115" s="991"/>
      <c r="BV115" s="991" t="s">
        <v>440</v>
      </c>
      <c r="BW115" s="991"/>
      <c r="BX115" s="991"/>
      <c r="BY115" s="991"/>
      <c r="BZ115" s="991"/>
      <c r="CA115" s="991" t="s">
        <v>452</v>
      </c>
      <c r="CB115" s="991"/>
      <c r="CC115" s="991"/>
      <c r="CD115" s="991"/>
      <c r="CE115" s="991"/>
      <c r="CF115" s="985" t="s">
        <v>441</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440</v>
      </c>
      <c r="DH115" s="1024"/>
      <c r="DI115" s="1024"/>
      <c r="DJ115" s="1024"/>
      <c r="DK115" s="1025"/>
      <c r="DL115" s="1026" t="s">
        <v>441</v>
      </c>
      <c r="DM115" s="1024"/>
      <c r="DN115" s="1024"/>
      <c r="DO115" s="1024"/>
      <c r="DP115" s="1025"/>
      <c r="DQ115" s="1026" t="s">
        <v>441</v>
      </c>
      <c r="DR115" s="1024"/>
      <c r="DS115" s="1024"/>
      <c r="DT115" s="1024"/>
      <c r="DU115" s="1025"/>
      <c r="DV115" s="1027" t="s">
        <v>452</v>
      </c>
      <c r="DW115" s="1028"/>
      <c r="DX115" s="1028"/>
      <c r="DY115" s="1028"/>
      <c r="DZ115" s="1029"/>
    </row>
    <row r="116" spans="1:130" s="226" customFormat="1" ht="26.25" customHeight="1" x14ac:dyDescent="0.15">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441</v>
      </c>
      <c r="AB116" s="1024"/>
      <c r="AC116" s="1024"/>
      <c r="AD116" s="1024"/>
      <c r="AE116" s="1025"/>
      <c r="AF116" s="1026" t="s">
        <v>452</v>
      </c>
      <c r="AG116" s="1024"/>
      <c r="AH116" s="1024"/>
      <c r="AI116" s="1024"/>
      <c r="AJ116" s="1025"/>
      <c r="AK116" s="1026" t="s">
        <v>440</v>
      </c>
      <c r="AL116" s="1024"/>
      <c r="AM116" s="1024"/>
      <c r="AN116" s="1024"/>
      <c r="AO116" s="1025"/>
      <c r="AP116" s="1027" t="s">
        <v>441</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444</v>
      </c>
      <c r="BR116" s="991"/>
      <c r="BS116" s="991"/>
      <c r="BT116" s="991"/>
      <c r="BU116" s="991"/>
      <c r="BV116" s="991" t="s">
        <v>440</v>
      </c>
      <c r="BW116" s="991"/>
      <c r="BX116" s="991"/>
      <c r="BY116" s="991"/>
      <c r="BZ116" s="991"/>
      <c r="CA116" s="991" t="s">
        <v>441</v>
      </c>
      <c r="CB116" s="991"/>
      <c r="CC116" s="991"/>
      <c r="CD116" s="991"/>
      <c r="CE116" s="991"/>
      <c r="CF116" s="985" t="s">
        <v>139</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441</v>
      </c>
      <c r="DH116" s="1024"/>
      <c r="DI116" s="1024"/>
      <c r="DJ116" s="1024"/>
      <c r="DK116" s="1025"/>
      <c r="DL116" s="1026" t="s">
        <v>444</v>
      </c>
      <c r="DM116" s="1024"/>
      <c r="DN116" s="1024"/>
      <c r="DO116" s="1024"/>
      <c r="DP116" s="1025"/>
      <c r="DQ116" s="1026" t="s">
        <v>442</v>
      </c>
      <c r="DR116" s="1024"/>
      <c r="DS116" s="1024"/>
      <c r="DT116" s="1024"/>
      <c r="DU116" s="1025"/>
      <c r="DV116" s="1027" t="s">
        <v>444</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604791</v>
      </c>
      <c r="AB117" s="1044"/>
      <c r="AC117" s="1044"/>
      <c r="AD117" s="1044"/>
      <c r="AE117" s="1045"/>
      <c r="AF117" s="1046">
        <v>597536</v>
      </c>
      <c r="AG117" s="1044"/>
      <c r="AH117" s="1044"/>
      <c r="AI117" s="1044"/>
      <c r="AJ117" s="1045"/>
      <c r="AK117" s="1046">
        <v>622759</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441</v>
      </c>
      <c r="BR117" s="991"/>
      <c r="BS117" s="991"/>
      <c r="BT117" s="991"/>
      <c r="BU117" s="991"/>
      <c r="BV117" s="991" t="s">
        <v>139</v>
      </c>
      <c r="BW117" s="991"/>
      <c r="BX117" s="991"/>
      <c r="BY117" s="991"/>
      <c r="BZ117" s="991"/>
      <c r="CA117" s="991" t="s">
        <v>441</v>
      </c>
      <c r="CB117" s="991"/>
      <c r="CC117" s="991"/>
      <c r="CD117" s="991"/>
      <c r="CE117" s="991"/>
      <c r="CF117" s="985" t="s">
        <v>442</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446</v>
      </c>
      <c r="DH117" s="1024"/>
      <c r="DI117" s="1024"/>
      <c r="DJ117" s="1024"/>
      <c r="DK117" s="1025"/>
      <c r="DL117" s="1026" t="s">
        <v>446</v>
      </c>
      <c r="DM117" s="1024"/>
      <c r="DN117" s="1024"/>
      <c r="DO117" s="1024"/>
      <c r="DP117" s="1025"/>
      <c r="DQ117" s="1026" t="s">
        <v>441</v>
      </c>
      <c r="DR117" s="1024"/>
      <c r="DS117" s="1024"/>
      <c r="DT117" s="1024"/>
      <c r="DU117" s="1025"/>
      <c r="DV117" s="1027" t="s">
        <v>441</v>
      </c>
      <c r="DW117" s="1028"/>
      <c r="DX117" s="1028"/>
      <c r="DY117" s="1028"/>
      <c r="DZ117" s="1029"/>
    </row>
    <row r="118" spans="1:130" s="226" customFormat="1" ht="26.25" customHeight="1" x14ac:dyDescent="0.15">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309</v>
      </c>
      <c r="AL118" s="958"/>
      <c r="AM118" s="958"/>
      <c r="AN118" s="958"/>
      <c r="AO118" s="959"/>
      <c r="AP118" s="1035" t="s">
        <v>434</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441</v>
      </c>
      <c r="BR118" s="1065"/>
      <c r="BS118" s="1065"/>
      <c r="BT118" s="1065"/>
      <c r="BU118" s="1065"/>
      <c r="BV118" s="1065" t="s">
        <v>440</v>
      </c>
      <c r="BW118" s="1065"/>
      <c r="BX118" s="1065"/>
      <c r="BY118" s="1065"/>
      <c r="BZ118" s="1065"/>
      <c r="CA118" s="1065" t="s">
        <v>139</v>
      </c>
      <c r="CB118" s="1065"/>
      <c r="CC118" s="1065"/>
      <c r="CD118" s="1065"/>
      <c r="CE118" s="1065"/>
      <c r="CF118" s="985" t="s">
        <v>442</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441</v>
      </c>
      <c r="DH118" s="1024"/>
      <c r="DI118" s="1024"/>
      <c r="DJ118" s="1024"/>
      <c r="DK118" s="1025"/>
      <c r="DL118" s="1026" t="s">
        <v>440</v>
      </c>
      <c r="DM118" s="1024"/>
      <c r="DN118" s="1024"/>
      <c r="DO118" s="1024"/>
      <c r="DP118" s="1025"/>
      <c r="DQ118" s="1026" t="s">
        <v>446</v>
      </c>
      <c r="DR118" s="1024"/>
      <c r="DS118" s="1024"/>
      <c r="DT118" s="1024"/>
      <c r="DU118" s="1025"/>
      <c r="DV118" s="1027" t="s">
        <v>446</v>
      </c>
      <c r="DW118" s="1028"/>
      <c r="DX118" s="1028"/>
      <c r="DY118" s="1028"/>
      <c r="DZ118" s="1029"/>
    </row>
    <row r="119" spans="1:130" s="226" customFormat="1" ht="26.25" customHeight="1" x14ac:dyDescent="0.15">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446</v>
      </c>
      <c r="AB119" s="965"/>
      <c r="AC119" s="965"/>
      <c r="AD119" s="965"/>
      <c r="AE119" s="966"/>
      <c r="AF119" s="967" t="s">
        <v>446</v>
      </c>
      <c r="AG119" s="965"/>
      <c r="AH119" s="965"/>
      <c r="AI119" s="965"/>
      <c r="AJ119" s="966"/>
      <c r="AK119" s="967" t="s">
        <v>440</v>
      </c>
      <c r="AL119" s="965"/>
      <c r="AM119" s="965"/>
      <c r="AN119" s="965"/>
      <c r="AO119" s="966"/>
      <c r="AP119" s="968" t="s">
        <v>139</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470</v>
      </c>
      <c r="BP119" s="1070"/>
      <c r="BQ119" s="1064">
        <v>6744988</v>
      </c>
      <c r="BR119" s="1065"/>
      <c r="BS119" s="1065"/>
      <c r="BT119" s="1065"/>
      <c r="BU119" s="1065"/>
      <c r="BV119" s="1065">
        <v>7308732</v>
      </c>
      <c r="BW119" s="1065"/>
      <c r="BX119" s="1065"/>
      <c r="BY119" s="1065"/>
      <c r="BZ119" s="1065"/>
      <c r="CA119" s="1065">
        <v>7507885</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440</v>
      </c>
      <c r="DH119" s="1051"/>
      <c r="DI119" s="1051"/>
      <c r="DJ119" s="1051"/>
      <c r="DK119" s="1052"/>
      <c r="DL119" s="1050" t="s">
        <v>446</v>
      </c>
      <c r="DM119" s="1051"/>
      <c r="DN119" s="1051"/>
      <c r="DO119" s="1051"/>
      <c r="DP119" s="1052"/>
      <c r="DQ119" s="1050" t="s">
        <v>452</v>
      </c>
      <c r="DR119" s="1051"/>
      <c r="DS119" s="1051"/>
      <c r="DT119" s="1051"/>
      <c r="DU119" s="1052"/>
      <c r="DV119" s="1053" t="s">
        <v>440</v>
      </c>
      <c r="DW119" s="1054"/>
      <c r="DX119" s="1054"/>
      <c r="DY119" s="1054"/>
      <c r="DZ119" s="1055"/>
    </row>
    <row r="120" spans="1:130" s="226" customFormat="1" ht="26.25" customHeight="1" x14ac:dyDescent="0.15">
      <c r="A120" s="1122"/>
      <c r="B120" s="1014"/>
      <c r="C120" s="987" t="s">
        <v>447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452</v>
      </c>
      <c r="AB120" s="1024"/>
      <c r="AC120" s="1024"/>
      <c r="AD120" s="1024"/>
      <c r="AE120" s="1025"/>
      <c r="AF120" s="1026" t="s">
        <v>440</v>
      </c>
      <c r="AG120" s="1024"/>
      <c r="AH120" s="1024"/>
      <c r="AI120" s="1024"/>
      <c r="AJ120" s="1025"/>
      <c r="AK120" s="1026" t="s">
        <v>446</v>
      </c>
      <c r="AL120" s="1024"/>
      <c r="AM120" s="1024"/>
      <c r="AN120" s="1024"/>
      <c r="AO120" s="1025"/>
      <c r="AP120" s="1027" t="s">
        <v>440</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2391224</v>
      </c>
      <c r="BR120" s="996"/>
      <c r="BS120" s="996"/>
      <c r="BT120" s="996"/>
      <c r="BU120" s="996"/>
      <c r="BV120" s="996">
        <v>3017899</v>
      </c>
      <c r="BW120" s="996"/>
      <c r="BX120" s="996"/>
      <c r="BY120" s="996"/>
      <c r="BZ120" s="996"/>
      <c r="CA120" s="996">
        <v>3235867</v>
      </c>
      <c r="CB120" s="996"/>
      <c r="CC120" s="996"/>
      <c r="CD120" s="996"/>
      <c r="CE120" s="996"/>
      <c r="CF120" s="1009">
        <v>113.7</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v>837743</v>
      </c>
      <c r="DH120" s="996"/>
      <c r="DI120" s="996"/>
      <c r="DJ120" s="996"/>
      <c r="DK120" s="996"/>
      <c r="DL120" s="996">
        <v>742216</v>
      </c>
      <c r="DM120" s="996"/>
      <c r="DN120" s="996"/>
      <c r="DO120" s="996"/>
      <c r="DP120" s="996"/>
      <c r="DQ120" s="996">
        <v>651060</v>
      </c>
      <c r="DR120" s="996"/>
      <c r="DS120" s="996"/>
      <c r="DT120" s="996"/>
      <c r="DU120" s="996"/>
      <c r="DV120" s="997">
        <v>22.9</v>
      </c>
      <c r="DW120" s="997"/>
      <c r="DX120" s="997"/>
      <c r="DY120" s="997"/>
      <c r="DZ120" s="998"/>
    </row>
    <row r="121" spans="1:130" s="226" customFormat="1" ht="26.25" customHeight="1" x14ac:dyDescent="0.15">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446</v>
      </c>
      <c r="AB121" s="1024"/>
      <c r="AC121" s="1024"/>
      <c r="AD121" s="1024"/>
      <c r="AE121" s="1025"/>
      <c r="AF121" s="1026" t="s">
        <v>446</v>
      </c>
      <c r="AG121" s="1024"/>
      <c r="AH121" s="1024"/>
      <c r="AI121" s="1024"/>
      <c r="AJ121" s="1025"/>
      <c r="AK121" s="1026" t="s">
        <v>440</v>
      </c>
      <c r="AL121" s="1024"/>
      <c r="AM121" s="1024"/>
      <c r="AN121" s="1024"/>
      <c r="AO121" s="1025"/>
      <c r="AP121" s="1027" t="s">
        <v>440</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485580</v>
      </c>
      <c r="BR121" s="991"/>
      <c r="BS121" s="991"/>
      <c r="BT121" s="991"/>
      <c r="BU121" s="991"/>
      <c r="BV121" s="991">
        <v>519700</v>
      </c>
      <c r="BW121" s="991"/>
      <c r="BX121" s="991"/>
      <c r="BY121" s="991"/>
      <c r="BZ121" s="991"/>
      <c r="CA121" s="991">
        <v>500807</v>
      </c>
      <c r="CB121" s="991"/>
      <c r="CC121" s="991"/>
      <c r="CD121" s="991"/>
      <c r="CE121" s="991"/>
      <c r="CF121" s="985">
        <v>17.600000000000001</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203835</v>
      </c>
      <c r="DH121" s="991"/>
      <c r="DI121" s="991"/>
      <c r="DJ121" s="991"/>
      <c r="DK121" s="991"/>
      <c r="DL121" s="991">
        <v>180527</v>
      </c>
      <c r="DM121" s="991"/>
      <c r="DN121" s="991"/>
      <c r="DO121" s="991"/>
      <c r="DP121" s="991"/>
      <c r="DQ121" s="991">
        <v>159971</v>
      </c>
      <c r="DR121" s="991"/>
      <c r="DS121" s="991"/>
      <c r="DT121" s="991"/>
      <c r="DU121" s="991"/>
      <c r="DV121" s="992">
        <v>5.6</v>
      </c>
      <c r="DW121" s="992"/>
      <c r="DX121" s="992"/>
      <c r="DY121" s="992"/>
      <c r="DZ121" s="993"/>
    </row>
    <row r="122" spans="1:130" s="226" customFormat="1" ht="26.25" customHeight="1" x14ac:dyDescent="0.15">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442</v>
      </c>
      <c r="AB122" s="1024"/>
      <c r="AC122" s="1024"/>
      <c r="AD122" s="1024"/>
      <c r="AE122" s="1025"/>
      <c r="AF122" s="1026" t="s">
        <v>139</v>
      </c>
      <c r="AG122" s="1024"/>
      <c r="AH122" s="1024"/>
      <c r="AI122" s="1024"/>
      <c r="AJ122" s="1025"/>
      <c r="AK122" s="1026" t="s">
        <v>440</v>
      </c>
      <c r="AL122" s="1024"/>
      <c r="AM122" s="1024"/>
      <c r="AN122" s="1024"/>
      <c r="AO122" s="1025"/>
      <c r="AP122" s="1027" t="s">
        <v>446</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3466389</v>
      </c>
      <c r="BR122" s="1065"/>
      <c r="BS122" s="1065"/>
      <c r="BT122" s="1065"/>
      <c r="BU122" s="1065"/>
      <c r="BV122" s="1065">
        <v>4001248</v>
      </c>
      <c r="BW122" s="1065"/>
      <c r="BX122" s="1065"/>
      <c r="BY122" s="1065"/>
      <c r="BZ122" s="1065"/>
      <c r="CA122" s="1065">
        <v>4162190</v>
      </c>
      <c r="CB122" s="1065"/>
      <c r="CC122" s="1065"/>
      <c r="CD122" s="1065"/>
      <c r="CE122" s="1065"/>
      <c r="CF122" s="1082">
        <v>146.19999999999999</v>
      </c>
      <c r="CG122" s="1083"/>
      <c r="CH122" s="1083"/>
      <c r="CI122" s="1083"/>
      <c r="CJ122" s="1083"/>
      <c r="CK122" s="1074"/>
      <c r="CL122" s="1075"/>
      <c r="CM122" s="1075"/>
      <c r="CN122" s="1075"/>
      <c r="CO122" s="1076"/>
      <c r="CP122" s="1084" t="s">
        <v>415</v>
      </c>
      <c r="CQ122" s="1085"/>
      <c r="CR122" s="1085"/>
      <c r="CS122" s="1085"/>
      <c r="CT122" s="1085"/>
      <c r="CU122" s="1085"/>
      <c r="CV122" s="1085"/>
      <c r="CW122" s="1085"/>
      <c r="CX122" s="1085"/>
      <c r="CY122" s="1085"/>
      <c r="CZ122" s="1085"/>
      <c r="DA122" s="1085"/>
      <c r="DB122" s="1085"/>
      <c r="DC122" s="1085"/>
      <c r="DD122" s="1085"/>
      <c r="DE122" s="1085"/>
      <c r="DF122" s="1086"/>
      <c r="DG122" s="990">
        <v>51993</v>
      </c>
      <c r="DH122" s="991"/>
      <c r="DI122" s="991"/>
      <c r="DJ122" s="991"/>
      <c r="DK122" s="991"/>
      <c r="DL122" s="991">
        <v>51993</v>
      </c>
      <c r="DM122" s="991"/>
      <c r="DN122" s="991"/>
      <c r="DO122" s="991"/>
      <c r="DP122" s="991"/>
      <c r="DQ122" s="991">
        <v>88100</v>
      </c>
      <c r="DR122" s="991"/>
      <c r="DS122" s="991"/>
      <c r="DT122" s="991"/>
      <c r="DU122" s="991"/>
      <c r="DV122" s="992">
        <v>3.1</v>
      </c>
      <c r="DW122" s="992"/>
      <c r="DX122" s="992"/>
      <c r="DY122" s="992"/>
      <c r="DZ122" s="993"/>
    </row>
    <row r="123" spans="1:130" s="226" customFormat="1" ht="26.25" customHeight="1" x14ac:dyDescent="0.15">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452</v>
      </c>
      <c r="AB123" s="1024"/>
      <c r="AC123" s="1024"/>
      <c r="AD123" s="1024"/>
      <c r="AE123" s="1025"/>
      <c r="AF123" s="1026" t="s">
        <v>139</v>
      </c>
      <c r="AG123" s="1024"/>
      <c r="AH123" s="1024"/>
      <c r="AI123" s="1024"/>
      <c r="AJ123" s="1025"/>
      <c r="AK123" s="1026" t="s">
        <v>139</v>
      </c>
      <c r="AL123" s="1024"/>
      <c r="AM123" s="1024"/>
      <c r="AN123" s="1024"/>
      <c r="AO123" s="1025"/>
      <c r="AP123" s="1027" t="s">
        <v>440</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480</v>
      </c>
      <c r="BP123" s="1070"/>
      <c r="BQ123" s="1128">
        <v>6343193</v>
      </c>
      <c r="BR123" s="1129"/>
      <c r="BS123" s="1129"/>
      <c r="BT123" s="1129"/>
      <c r="BU123" s="1129"/>
      <c r="BV123" s="1129">
        <v>7538847</v>
      </c>
      <c r="BW123" s="1129"/>
      <c r="BX123" s="1129"/>
      <c r="BY123" s="1129"/>
      <c r="BZ123" s="1129"/>
      <c r="CA123" s="1129">
        <v>7898864</v>
      </c>
      <c r="CB123" s="1129"/>
      <c r="CC123" s="1129"/>
      <c r="CD123" s="1129"/>
      <c r="CE123" s="1129"/>
      <c r="CF123" s="1066"/>
      <c r="CG123" s="1067"/>
      <c r="CH123" s="1067"/>
      <c r="CI123" s="1067"/>
      <c r="CJ123" s="1068"/>
      <c r="CK123" s="1074"/>
      <c r="CL123" s="1075"/>
      <c r="CM123" s="1075"/>
      <c r="CN123" s="1075"/>
      <c r="CO123" s="1076"/>
      <c r="CP123" s="1084" t="s">
        <v>481</v>
      </c>
      <c r="CQ123" s="1085"/>
      <c r="CR123" s="1085"/>
      <c r="CS123" s="1085"/>
      <c r="CT123" s="1085"/>
      <c r="CU123" s="1085"/>
      <c r="CV123" s="1085"/>
      <c r="CW123" s="1085"/>
      <c r="CX123" s="1085"/>
      <c r="CY123" s="1085"/>
      <c r="CZ123" s="1085"/>
      <c r="DA123" s="1085"/>
      <c r="DB123" s="1085"/>
      <c r="DC123" s="1085"/>
      <c r="DD123" s="1085"/>
      <c r="DE123" s="1085"/>
      <c r="DF123" s="1086"/>
      <c r="DG123" s="1023">
        <v>71385</v>
      </c>
      <c r="DH123" s="1024"/>
      <c r="DI123" s="1024"/>
      <c r="DJ123" s="1024"/>
      <c r="DK123" s="1025"/>
      <c r="DL123" s="1026">
        <v>65813</v>
      </c>
      <c r="DM123" s="1024"/>
      <c r="DN123" s="1024"/>
      <c r="DO123" s="1024"/>
      <c r="DP123" s="1025"/>
      <c r="DQ123" s="1026">
        <v>65608</v>
      </c>
      <c r="DR123" s="1024"/>
      <c r="DS123" s="1024"/>
      <c r="DT123" s="1024"/>
      <c r="DU123" s="1025"/>
      <c r="DV123" s="1027">
        <v>2.2999999999999998</v>
      </c>
      <c r="DW123" s="1028"/>
      <c r="DX123" s="1028"/>
      <c r="DY123" s="1028"/>
      <c r="DZ123" s="1029"/>
    </row>
    <row r="124" spans="1:130" s="226"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440</v>
      </c>
      <c r="AB124" s="1024"/>
      <c r="AC124" s="1024"/>
      <c r="AD124" s="1024"/>
      <c r="AE124" s="1025"/>
      <c r="AF124" s="1026" t="s">
        <v>139</v>
      </c>
      <c r="AG124" s="1024"/>
      <c r="AH124" s="1024"/>
      <c r="AI124" s="1024"/>
      <c r="AJ124" s="1025"/>
      <c r="AK124" s="1026" t="s">
        <v>440</v>
      </c>
      <c r="AL124" s="1024"/>
      <c r="AM124" s="1024"/>
      <c r="AN124" s="1024"/>
      <c r="AO124" s="1025"/>
      <c r="AP124" s="1027" t="s">
        <v>440</v>
      </c>
      <c r="AQ124" s="1028"/>
      <c r="AR124" s="1028"/>
      <c r="AS124" s="1028"/>
      <c r="AT124" s="1029"/>
      <c r="AU124" s="1124" t="s">
        <v>482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15.9</v>
      </c>
      <c r="BR124" s="1092"/>
      <c r="BS124" s="1092"/>
      <c r="BT124" s="1092"/>
      <c r="BU124" s="1092"/>
      <c r="BV124" s="1092" t="s">
        <v>440</v>
      </c>
      <c r="BW124" s="1092"/>
      <c r="BX124" s="1092"/>
      <c r="BY124" s="1092"/>
      <c r="BZ124" s="1092"/>
      <c r="CA124" s="1092" t="s">
        <v>440</v>
      </c>
      <c r="CB124" s="1092"/>
      <c r="CC124" s="1092"/>
      <c r="CD124" s="1092"/>
      <c r="CE124" s="1092"/>
      <c r="CF124" s="1093"/>
      <c r="CG124" s="1094"/>
      <c r="CH124" s="1094"/>
      <c r="CI124" s="1094"/>
      <c r="CJ124" s="1095"/>
      <c r="CK124" s="1077"/>
      <c r="CL124" s="1077"/>
      <c r="CM124" s="1077"/>
      <c r="CN124" s="1077"/>
      <c r="CO124" s="1078"/>
      <c r="CP124" s="1084" t="s">
        <v>483</v>
      </c>
      <c r="CQ124" s="1085"/>
      <c r="CR124" s="1085"/>
      <c r="CS124" s="1085"/>
      <c r="CT124" s="1085"/>
      <c r="CU124" s="1085"/>
      <c r="CV124" s="1085"/>
      <c r="CW124" s="1085"/>
      <c r="CX124" s="1085"/>
      <c r="CY124" s="1085"/>
      <c r="CZ124" s="1085"/>
      <c r="DA124" s="1085"/>
      <c r="DB124" s="1085"/>
      <c r="DC124" s="1085"/>
      <c r="DD124" s="1085"/>
      <c r="DE124" s="1085"/>
      <c r="DF124" s="1086"/>
      <c r="DG124" s="1069" t="s">
        <v>139</v>
      </c>
      <c r="DH124" s="1051"/>
      <c r="DI124" s="1051"/>
      <c r="DJ124" s="1051"/>
      <c r="DK124" s="1052"/>
      <c r="DL124" s="1050" t="s">
        <v>139</v>
      </c>
      <c r="DM124" s="1051"/>
      <c r="DN124" s="1051"/>
      <c r="DO124" s="1051"/>
      <c r="DP124" s="1052"/>
      <c r="DQ124" s="1050" t="s">
        <v>139</v>
      </c>
      <c r="DR124" s="1051"/>
      <c r="DS124" s="1051"/>
      <c r="DT124" s="1051"/>
      <c r="DU124" s="1052"/>
      <c r="DV124" s="1053" t="s">
        <v>139</v>
      </c>
      <c r="DW124" s="1054"/>
      <c r="DX124" s="1054"/>
      <c r="DY124" s="1054"/>
      <c r="DZ124" s="1055"/>
    </row>
    <row r="125" spans="1:130" s="226"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139</v>
      </c>
      <c r="AB125" s="1024"/>
      <c r="AC125" s="1024"/>
      <c r="AD125" s="1024"/>
      <c r="AE125" s="1025"/>
      <c r="AF125" s="1026" t="s">
        <v>139</v>
      </c>
      <c r="AG125" s="1024"/>
      <c r="AH125" s="1024"/>
      <c r="AI125" s="1024"/>
      <c r="AJ125" s="1025"/>
      <c r="AK125" s="1026" t="s">
        <v>139</v>
      </c>
      <c r="AL125" s="1024"/>
      <c r="AM125" s="1024"/>
      <c r="AN125" s="1024"/>
      <c r="AO125" s="1025"/>
      <c r="AP125" s="1027" t="s">
        <v>139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484</v>
      </c>
      <c r="CL125" s="1072"/>
      <c r="CM125" s="1072"/>
      <c r="CN125" s="1072"/>
      <c r="CO125" s="1073"/>
      <c r="CP125" s="994" t="s">
        <v>485</v>
      </c>
      <c r="CQ125" s="962"/>
      <c r="CR125" s="962"/>
      <c r="CS125" s="962"/>
      <c r="CT125" s="962"/>
      <c r="CU125" s="962"/>
      <c r="CV125" s="962"/>
      <c r="CW125" s="962"/>
      <c r="CX125" s="962"/>
      <c r="CY125" s="962"/>
      <c r="CZ125" s="962"/>
      <c r="DA125" s="962"/>
      <c r="DB125" s="962"/>
      <c r="DC125" s="962"/>
      <c r="DD125" s="962"/>
      <c r="DE125" s="962"/>
      <c r="DF125" s="963"/>
      <c r="DG125" s="995" t="s">
        <v>486</v>
      </c>
      <c r="DH125" s="996"/>
      <c r="DI125" s="996"/>
      <c r="DJ125" s="996"/>
      <c r="DK125" s="996"/>
      <c r="DL125" s="996" t="s">
        <v>139</v>
      </c>
      <c r="DM125" s="996"/>
      <c r="DN125" s="996"/>
      <c r="DO125" s="996"/>
      <c r="DP125" s="996"/>
      <c r="DQ125" s="996" t="s">
        <v>139</v>
      </c>
      <c r="DR125" s="996"/>
      <c r="DS125" s="996"/>
      <c r="DT125" s="996"/>
      <c r="DU125" s="996"/>
      <c r="DV125" s="997" t="s">
        <v>139</v>
      </c>
      <c r="DW125" s="997"/>
      <c r="DX125" s="997"/>
      <c r="DY125" s="997"/>
      <c r="DZ125" s="998"/>
    </row>
    <row r="126" spans="1:130" s="226"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139</v>
      </c>
      <c r="AB126" s="1024"/>
      <c r="AC126" s="1024"/>
      <c r="AD126" s="1024"/>
      <c r="AE126" s="1025"/>
      <c r="AF126" s="1026" t="s">
        <v>139</v>
      </c>
      <c r="AG126" s="1024"/>
      <c r="AH126" s="1024"/>
      <c r="AI126" s="1024"/>
      <c r="AJ126" s="1025"/>
      <c r="AK126" s="1026" t="s">
        <v>139</v>
      </c>
      <c r="AL126" s="1024"/>
      <c r="AM126" s="1024"/>
      <c r="AN126" s="1024"/>
      <c r="AO126" s="1025"/>
      <c r="AP126" s="1027" t="s">
        <v>139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t="s">
        <v>139</v>
      </c>
      <c r="DH126" s="991"/>
      <c r="DI126" s="991"/>
      <c r="DJ126" s="991"/>
      <c r="DK126" s="991"/>
      <c r="DL126" s="991" t="s">
        <v>139</v>
      </c>
      <c r="DM126" s="991"/>
      <c r="DN126" s="991"/>
      <c r="DO126" s="991"/>
      <c r="DP126" s="991"/>
      <c r="DQ126" s="991" t="s">
        <v>139</v>
      </c>
      <c r="DR126" s="991"/>
      <c r="DS126" s="991"/>
      <c r="DT126" s="991"/>
      <c r="DU126" s="991"/>
      <c r="DV126" s="992" t="s">
        <v>139</v>
      </c>
      <c r="DW126" s="992"/>
      <c r="DX126" s="992"/>
      <c r="DY126" s="992"/>
      <c r="DZ126" s="993"/>
    </row>
    <row r="127" spans="1:130" s="226" customFormat="1" ht="26.25" customHeight="1" x14ac:dyDescent="0.15">
      <c r="A127" s="1123"/>
      <c r="B127" s="1016"/>
      <c r="C127" s="1038" t="s">
        <v>488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672</v>
      </c>
      <c r="AB127" s="1024"/>
      <c r="AC127" s="1024"/>
      <c r="AD127" s="1024"/>
      <c r="AE127" s="1025"/>
      <c r="AF127" s="1026">
        <v>717</v>
      </c>
      <c r="AG127" s="1024"/>
      <c r="AH127" s="1024"/>
      <c r="AI127" s="1024"/>
      <c r="AJ127" s="1025"/>
      <c r="AK127" s="1026">
        <v>614</v>
      </c>
      <c r="AL127" s="1024"/>
      <c r="AM127" s="1024"/>
      <c r="AN127" s="1024"/>
      <c r="AO127" s="1025"/>
      <c r="AP127" s="1027">
        <v>0</v>
      </c>
      <c r="AQ127" s="1028"/>
      <c r="AR127" s="1028"/>
      <c r="AS127" s="1028"/>
      <c r="AT127" s="1029"/>
      <c r="AU127" s="228"/>
      <c r="AV127" s="228"/>
      <c r="AW127" s="228"/>
      <c r="AX127" s="1096" t="s">
        <v>489</v>
      </c>
      <c r="AY127" s="1097"/>
      <c r="AZ127" s="1097"/>
      <c r="BA127" s="1097"/>
      <c r="BB127" s="1097"/>
      <c r="BC127" s="1097"/>
      <c r="BD127" s="1097"/>
      <c r="BE127" s="1098"/>
      <c r="BF127" s="1099" t="s">
        <v>490</v>
      </c>
      <c r="BG127" s="1097"/>
      <c r="BH127" s="1097"/>
      <c r="BI127" s="1097"/>
      <c r="BJ127" s="1097"/>
      <c r="BK127" s="1097"/>
      <c r="BL127" s="1098"/>
      <c r="BM127" s="1099" t="s">
        <v>491</v>
      </c>
      <c r="BN127" s="1097"/>
      <c r="BO127" s="1097"/>
      <c r="BP127" s="1097"/>
      <c r="BQ127" s="1097"/>
      <c r="BR127" s="1097"/>
      <c r="BS127" s="1098"/>
      <c r="BT127" s="1099" t="s">
        <v>492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493</v>
      </c>
      <c r="CQ127" s="988"/>
      <c r="CR127" s="988"/>
      <c r="CS127" s="988"/>
      <c r="CT127" s="988"/>
      <c r="CU127" s="988"/>
      <c r="CV127" s="988"/>
      <c r="CW127" s="988"/>
      <c r="CX127" s="988"/>
      <c r="CY127" s="988"/>
      <c r="CZ127" s="988"/>
      <c r="DA127" s="988"/>
      <c r="DB127" s="988"/>
      <c r="DC127" s="988"/>
      <c r="DD127" s="988"/>
      <c r="DE127" s="988"/>
      <c r="DF127" s="989"/>
      <c r="DG127" s="990" t="s">
        <v>452</v>
      </c>
      <c r="DH127" s="991"/>
      <c r="DI127" s="991"/>
      <c r="DJ127" s="991"/>
      <c r="DK127" s="991"/>
      <c r="DL127" s="991" t="s">
        <v>440</v>
      </c>
      <c r="DM127" s="991"/>
      <c r="DN127" s="991"/>
      <c r="DO127" s="991"/>
      <c r="DP127" s="991"/>
      <c r="DQ127" s="991" t="s">
        <v>139</v>
      </c>
      <c r="DR127" s="991"/>
      <c r="DS127" s="991"/>
      <c r="DT127" s="991"/>
      <c r="DU127" s="991"/>
      <c r="DV127" s="992" t="s">
        <v>139</v>
      </c>
      <c r="DW127" s="992"/>
      <c r="DX127" s="992"/>
      <c r="DY127" s="992"/>
      <c r="DZ127" s="993"/>
    </row>
    <row r="128" spans="1:130" s="226" customFormat="1" ht="26.25" customHeight="1" thickBot="1" x14ac:dyDescent="0.2">
      <c r="A128" s="1106" t="s">
        <v>494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495</v>
      </c>
      <c r="X128" s="1108"/>
      <c r="Y128" s="1108"/>
      <c r="Z128" s="1109"/>
      <c r="AA128" s="1110">
        <v>34682</v>
      </c>
      <c r="AB128" s="1111"/>
      <c r="AC128" s="1111"/>
      <c r="AD128" s="1111"/>
      <c r="AE128" s="1112"/>
      <c r="AF128" s="1113">
        <v>30378</v>
      </c>
      <c r="AG128" s="1111"/>
      <c r="AH128" s="1111"/>
      <c r="AI128" s="1111"/>
      <c r="AJ128" s="1112"/>
      <c r="AK128" s="1113">
        <v>31679</v>
      </c>
      <c r="AL128" s="1111"/>
      <c r="AM128" s="1111"/>
      <c r="AN128" s="1111"/>
      <c r="AO128" s="1112"/>
      <c r="AP128" s="1114"/>
      <c r="AQ128" s="1115"/>
      <c r="AR128" s="1115"/>
      <c r="AS128" s="1115"/>
      <c r="AT128" s="1116"/>
      <c r="AU128" s="228"/>
      <c r="AV128" s="228"/>
      <c r="AW128" s="228"/>
      <c r="AX128" s="961" t="s">
        <v>496</v>
      </c>
      <c r="AY128" s="962"/>
      <c r="AZ128" s="962"/>
      <c r="BA128" s="962"/>
      <c r="BB128" s="962"/>
      <c r="BC128" s="962"/>
      <c r="BD128" s="962"/>
      <c r="BE128" s="963"/>
      <c r="BF128" s="1117" t="s">
        <v>139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497</v>
      </c>
      <c r="CQ128" s="791"/>
      <c r="CR128" s="791"/>
      <c r="CS128" s="791"/>
      <c r="CT128" s="791"/>
      <c r="CU128" s="791"/>
      <c r="CV128" s="791"/>
      <c r="CW128" s="791"/>
      <c r="CX128" s="791"/>
      <c r="CY128" s="791"/>
      <c r="CZ128" s="791"/>
      <c r="DA128" s="791"/>
      <c r="DB128" s="791"/>
      <c r="DC128" s="791"/>
      <c r="DD128" s="791"/>
      <c r="DE128" s="791"/>
      <c r="DF128" s="1101"/>
      <c r="DG128" s="1102" t="s">
        <v>139</v>
      </c>
      <c r="DH128" s="1103"/>
      <c r="DI128" s="1103"/>
      <c r="DJ128" s="1103"/>
      <c r="DK128" s="1103"/>
      <c r="DL128" s="1103" t="s">
        <v>139</v>
      </c>
      <c r="DM128" s="1103"/>
      <c r="DN128" s="1103"/>
      <c r="DO128" s="1103"/>
      <c r="DP128" s="1103"/>
      <c r="DQ128" s="1103" t="s">
        <v>139</v>
      </c>
      <c r="DR128" s="1103"/>
      <c r="DS128" s="1103"/>
      <c r="DT128" s="1103"/>
      <c r="DU128" s="1103"/>
      <c r="DV128" s="1104" t="s">
        <v>139</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498</v>
      </c>
      <c r="X129" s="1136"/>
      <c r="Y129" s="1136"/>
      <c r="Z129" s="1137"/>
      <c r="AA129" s="1023">
        <v>2873459</v>
      </c>
      <c r="AB129" s="1024"/>
      <c r="AC129" s="1024"/>
      <c r="AD129" s="1024"/>
      <c r="AE129" s="1025"/>
      <c r="AF129" s="1026">
        <v>2975179</v>
      </c>
      <c r="AG129" s="1024"/>
      <c r="AH129" s="1024"/>
      <c r="AI129" s="1024"/>
      <c r="AJ129" s="1025"/>
      <c r="AK129" s="1026">
        <v>3196621</v>
      </c>
      <c r="AL129" s="1024"/>
      <c r="AM129" s="1024"/>
      <c r="AN129" s="1024"/>
      <c r="AO129" s="1025"/>
      <c r="AP129" s="1138"/>
      <c r="AQ129" s="1139"/>
      <c r="AR129" s="1139"/>
      <c r="AS129" s="1139"/>
      <c r="AT129" s="1140"/>
      <c r="AU129" s="229"/>
      <c r="AV129" s="229"/>
      <c r="AW129" s="229"/>
      <c r="AX129" s="1130" t="s">
        <v>499</v>
      </c>
      <c r="AY129" s="988"/>
      <c r="AZ129" s="988"/>
      <c r="BA129" s="988"/>
      <c r="BB129" s="988"/>
      <c r="BC129" s="988"/>
      <c r="BD129" s="988"/>
      <c r="BE129" s="989"/>
      <c r="BF129" s="1131" t="s">
        <v>139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501</v>
      </c>
      <c r="X130" s="1136"/>
      <c r="Y130" s="1136"/>
      <c r="Z130" s="1137"/>
      <c r="AA130" s="1023">
        <v>351679</v>
      </c>
      <c r="AB130" s="1024"/>
      <c r="AC130" s="1024"/>
      <c r="AD130" s="1024"/>
      <c r="AE130" s="1025"/>
      <c r="AF130" s="1026">
        <v>348999</v>
      </c>
      <c r="AG130" s="1024"/>
      <c r="AH130" s="1024"/>
      <c r="AI130" s="1024"/>
      <c r="AJ130" s="1025"/>
      <c r="AK130" s="1026">
        <v>350528</v>
      </c>
      <c r="AL130" s="1024"/>
      <c r="AM130" s="1024"/>
      <c r="AN130" s="1024"/>
      <c r="AO130" s="1025"/>
      <c r="AP130" s="1138"/>
      <c r="AQ130" s="1139"/>
      <c r="AR130" s="1139"/>
      <c r="AS130" s="1139"/>
      <c r="AT130" s="1140"/>
      <c r="AU130" s="229"/>
      <c r="AV130" s="229"/>
      <c r="AW130" s="229"/>
      <c r="AX130" s="1130" t="s">
        <v>502</v>
      </c>
      <c r="AY130" s="988"/>
      <c r="AZ130" s="988"/>
      <c r="BA130" s="988"/>
      <c r="BB130" s="988"/>
      <c r="BC130" s="988"/>
      <c r="BD130" s="988"/>
      <c r="BE130" s="989"/>
      <c r="BF130" s="1166">
        <v>8.4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503</v>
      </c>
      <c r="X131" s="1173"/>
      <c r="Y131" s="1173"/>
      <c r="Z131" s="1174"/>
      <c r="AA131" s="1069">
        <v>2521780</v>
      </c>
      <c r="AB131" s="1051"/>
      <c r="AC131" s="1051"/>
      <c r="AD131" s="1051"/>
      <c r="AE131" s="1052"/>
      <c r="AF131" s="1050">
        <v>2626180</v>
      </c>
      <c r="AG131" s="1051"/>
      <c r="AH131" s="1051"/>
      <c r="AI131" s="1051"/>
      <c r="AJ131" s="1052"/>
      <c r="AK131" s="1050">
        <v>2846093</v>
      </c>
      <c r="AL131" s="1051"/>
      <c r="AM131" s="1051"/>
      <c r="AN131" s="1051"/>
      <c r="AO131" s="1052"/>
      <c r="AP131" s="1175"/>
      <c r="AQ131" s="1176"/>
      <c r="AR131" s="1176"/>
      <c r="AS131" s="1176"/>
      <c r="AT131" s="1177"/>
      <c r="AU131" s="229"/>
      <c r="AV131" s="229"/>
      <c r="AW131" s="229"/>
      <c r="AX131" s="1148" t="s">
        <v>504</v>
      </c>
      <c r="AY131" s="791"/>
      <c r="AZ131" s="791"/>
      <c r="BA131" s="791"/>
      <c r="BB131" s="791"/>
      <c r="BC131" s="791"/>
      <c r="BD131" s="791"/>
      <c r="BE131" s="1101"/>
      <c r="BF131" s="1149" t="s">
        <v>139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506</v>
      </c>
      <c r="W132" s="1159"/>
      <c r="X132" s="1159"/>
      <c r="Y132" s="1159"/>
      <c r="Z132" s="1160"/>
      <c r="AA132" s="1161">
        <v>8.6617389300000003</v>
      </c>
      <c r="AB132" s="1162"/>
      <c r="AC132" s="1162"/>
      <c r="AD132" s="1162"/>
      <c r="AE132" s="1163"/>
      <c r="AF132" s="1164">
        <v>8.3070848149999996</v>
      </c>
      <c r="AG132" s="1162"/>
      <c r="AH132" s="1162"/>
      <c r="AI132" s="1162"/>
      <c r="AJ132" s="1163"/>
      <c r="AK132" s="1164">
        <v>8.4520077170000008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507</v>
      </c>
      <c r="W133" s="1142"/>
      <c r="X133" s="1142"/>
      <c r="Y133" s="1142"/>
      <c r="Z133" s="1143"/>
      <c r="AA133" s="1144">
        <v>9.1999999999999993</v>
      </c>
      <c r="AB133" s="1145"/>
      <c r="AC133" s="1145"/>
      <c r="AD133" s="1145"/>
      <c r="AE133" s="1146"/>
      <c r="AF133" s="1144">
        <v>8.8000000000000007</v>
      </c>
      <c r="AG133" s="1145"/>
      <c r="AH133" s="1145"/>
      <c r="AI133" s="1145"/>
      <c r="AJ133" s="1146"/>
      <c r="AK133" s="1144">
        <v>8.4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l/jjgbZi+N2nXbUSg4CoceP+MMivskdncHtM3pjQMgWLoRLo0LO6akKPAdkJtgzPj1Rk9BgADI66dhkZOvtkQ==" saltValue="RtdFlLPPLRmChFJAvyZs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4wnQsMXyoZbQ/DW7yJwBGygeRkO4F1Oz4HYVBSMPJq4QlLV8DhRvdJd61iAKOrKWG80AamEuIXmyL9baN0CRw==" saltValue="qTPDskzxI/ZnsOfnpx7T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516</v>
      </c>
      <c r="AL9" s="1182"/>
      <c r="AM9" s="1182"/>
      <c r="AN9" s="1183"/>
      <c r="AO9" s="277">
        <v>795571</v>
      </c>
      <c r="AP9" s="277">
        <v>101593</v>
      </c>
      <c r="AQ9" s="278">
        <v>135698</v>
      </c>
      <c r="AR9" s="279">
        <v>-25.1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517</v>
      </c>
      <c r="AL10" s="1182"/>
      <c r="AM10" s="1182"/>
      <c r="AN10" s="1183"/>
      <c r="AO10" s="280">
        <v>170589</v>
      </c>
      <c r="AP10" s="280">
        <v>21784</v>
      </c>
      <c r="AQ10" s="281">
        <v>15070</v>
      </c>
      <c r="AR10" s="282">
        <v>44.6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518</v>
      </c>
      <c r="AL11" s="1182"/>
      <c r="AM11" s="1182"/>
      <c r="AN11" s="1183"/>
      <c r="AO11" s="280">
        <v>719</v>
      </c>
      <c r="AP11" s="280">
        <v>92</v>
      </c>
      <c r="AQ11" s="281">
        <v>1204</v>
      </c>
      <c r="AR11" s="282">
        <v>-92.4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519</v>
      </c>
      <c r="AL12" s="1182"/>
      <c r="AM12" s="1182"/>
      <c r="AN12" s="1183"/>
      <c r="AO12" s="280" t="s">
        <v>520</v>
      </c>
      <c r="AP12" s="280" t="s">
        <v>520</v>
      </c>
      <c r="AQ12" s="281" t="s">
        <v>520</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521</v>
      </c>
      <c r="AL13" s="1182"/>
      <c r="AM13" s="1182"/>
      <c r="AN13" s="1183"/>
      <c r="AO13" s="280">
        <v>40068</v>
      </c>
      <c r="AP13" s="280">
        <v>5117</v>
      </c>
      <c r="AQ13" s="281">
        <v>5161</v>
      </c>
      <c r="AR13" s="282">
        <v>-0.9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522</v>
      </c>
      <c r="AL14" s="1182"/>
      <c r="AM14" s="1182"/>
      <c r="AN14" s="1183"/>
      <c r="AO14" s="280" t="s">
        <v>520</v>
      </c>
      <c r="AP14" s="280" t="s">
        <v>520</v>
      </c>
      <c r="AQ14" s="281">
        <v>2589</v>
      </c>
      <c r="AR14" s="282" t="s">
        <v>520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523</v>
      </c>
      <c r="AL15" s="1185"/>
      <c r="AM15" s="1185"/>
      <c r="AN15" s="1186"/>
      <c r="AO15" s="280">
        <v>-55017</v>
      </c>
      <c r="AP15" s="280">
        <v>-7026</v>
      </c>
      <c r="AQ15" s="281">
        <v>-9993</v>
      </c>
      <c r="AR15" s="282">
        <v>-29.7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951930</v>
      </c>
      <c r="AP16" s="280">
        <v>121559</v>
      </c>
      <c r="AQ16" s="281">
        <v>149729</v>
      </c>
      <c r="AR16" s="282">
        <v>-18.8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528</v>
      </c>
      <c r="AL21" s="1188"/>
      <c r="AM21" s="1188"/>
      <c r="AN21" s="1189"/>
      <c r="AO21" s="293">
        <v>12.39</v>
      </c>
      <c r="AP21" s="294">
        <v>13.47</v>
      </c>
      <c r="AQ21" s="295">
        <v>-1.08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529</v>
      </c>
      <c r="AL22" s="1188"/>
      <c r="AM22" s="1188"/>
      <c r="AN22" s="1189"/>
      <c r="AO22" s="298">
        <v>94.1</v>
      </c>
      <c r="AP22" s="299">
        <v>96.1</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533</v>
      </c>
      <c r="AL32" s="1196"/>
      <c r="AM32" s="1196"/>
      <c r="AN32" s="1197"/>
      <c r="AO32" s="308">
        <v>412174</v>
      </c>
      <c r="AP32" s="308">
        <v>52634</v>
      </c>
      <c r="AQ32" s="309">
        <v>77495</v>
      </c>
      <c r="AR32" s="310">
        <v>-32.1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534</v>
      </c>
      <c r="AL33" s="1196"/>
      <c r="AM33" s="1196"/>
      <c r="AN33" s="1197"/>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535</v>
      </c>
      <c r="AL34" s="1196"/>
      <c r="AM34" s="1196"/>
      <c r="AN34" s="1197"/>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536</v>
      </c>
      <c r="AL35" s="1196"/>
      <c r="AM35" s="1196"/>
      <c r="AN35" s="1197"/>
      <c r="AO35" s="308">
        <v>165846</v>
      </c>
      <c r="AP35" s="308">
        <v>21178</v>
      </c>
      <c r="AQ35" s="309">
        <v>26940</v>
      </c>
      <c r="AR35" s="310">
        <v>-21.4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537</v>
      </c>
      <c r="AL36" s="1196"/>
      <c r="AM36" s="1196"/>
      <c r="AN36" s="1197"/>
      <c r="AO36" s="308">
        <v>44125</v>
      </c>
      <c r="AP36" s="308">
        <v>5635</v>
      </c>
      <c r="AQ36" s="309">
        <v>3757</v>
      </c>
      <c r="AR36" s="310">
        <v>50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538</v>
      </c>
      <c r="AL37" s="1196"/>
      <c r="AM37" s="1196"/>
      <c r="AN37" s="1197"/>
      <c r="AO37" s="308">
        <v>614</v>
      </c>
      <c r="AP37" s="308">
        <v>78</v>
      </c>
      <c r="AQ37" s="309">
        <v>476</v>
      </c>
      <c r="AR37" s="310">
        <v>-83.6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539</v>
      </c>
      <c r="AL38" s="1199"/>
      <c r="AM38" s="1199"/>
      <c r="AN38" s="1200"/>
      <c r="AO38" s="311" t="s">
        <v>520</v>
      </c>
      <c r="AP38" s="311" t="s">
        <v>520</v>
      </c>
      <c r="AQ38" s="312">
        <v>3</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540</v>
      </c>
      <c r="AL39" s="1199"/>
      <c r="AM39" s="1199"/>
      <c r="AN39" s="1200"/>
      <c r="AO39" s="308">
        <v>-31679</v>
      </c>
      <c r="AP39" s="308">
        <v>-4045</v>
      </c>
      <c r="AQ39" s="309">
        <v>-1869</v>
      </c>
      <c r="AR39" s="310">
        <v>116.4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541</v>
      </c>
      <c r="AL40" s="1196"/>
      <c r="AM40" s="1196"/>
      <c r="AN40" s="1197"/>
      <c r="AO40" s="308">
        <v>-350528</v>
      </c>
      <c r="AP40" s="308">
        <v>-44762</v>
      </c>
      <c r="AQ40" s="309">
        <v>-73868</v>
      </c>
      <c r="AR40" s="310">
        <v>-39.4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302</v>
      </c>
      <c r="AL41" s="1202"/>
      <c r="AM41" s="1202"/>
      <c r="AN41" s="1203"/>
      <c r="AO41" s="308">
        <v>240552</v>
      </c>
      <c r="AP41" s="308">
        <v>30718</v>
      </c>
      <c r="AQ41" s="309">
        <v>32935</v>
      </c>
      <c r="AR41" s="310">
        <v>-6.7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511</v>
      </c>
      <c r="AN49" s="1192" t="s">
        <v>545</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712188</v>
      </c>
      <c r="AN51" s="330">
        <v>86483</v>
      </c>
      <c r="AO51" s="331">
        <v>-13.7</v>
      </c>
      <c r="AP51" s="332">
        <v>116162</v>
      </c>
      <c r="AQ51" s="333">
        <v>-3.1</v>
      </c>
      <c r="AR51" s="334">
        <v>-10.6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272878</v>
      </c>
      <c r="AN52" s="338">
        <v>33136</v>
      </c>
      <c r="AO52" s="339">
        <v>-44.2</v>
      </c>
      <c r="AP52" s="340">
        <v>61562</v>
      </c>
      <c r="AQ52" s="341">
        <v>-7.4</v>
      </c>
      <c r="AR52" s="342">
        <v>-36.799999999999997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532386</v>
      </c>
      <c r="AN53" s="330">
        <v>65516</v>
      </c>
      <c r="AO53" s="331">
        <v>-24.2</v>
      </c>
      <c r="AP53" s="332">
        <v>121449</v>
      </c>
      <c r="AQ53" s="333">
        <v>4.5999999999999996</v>
      </c>
      <c r="AR53" s="334">
        <v>-28.8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243561</v>
      </c>
      <c r="AN54" s="338">
        <v>29973</v>
      </c>
      <c r="AO54" s="339">
        <v>-9.5</v>
      </c>
      <c r="AP54" s="340">
        <v>62922</v>
      </c>
      <c r="AQ54" s="341">
        <v>2.2000000000000002</v>
      </c>
      <c r="AR54" s="342">
        <v>-11.7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595088</v>
      </c>
      <c r="AN55" s="330">
        <v>74498</v>
      </c>
      <c r="AO55" s="331">
        <v>13.7</v>
      </c>
      <c r="AP55" s="332">
        <v>145139</v>
      </c>
      <c r="AQ55" s="333">
        <v>19.5</v>
      </c>
      <c r="AR55" s="334">
        <v>-5.8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255100</v>
      </c>
      <c r="AN56" s="338">
        <v>31935</v>
      </c>
      <c r="AO56" s="339">
        <v>6.5</v>
      </c>
      <c r="AP56" s="340">
        <v>83762</v>
      </c>
      <c r="AQ56" s="341">
        <v>33.1</v>
      </c>
      <c r="AR56" s="342">
        <v>-26.6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918548</v>
      </c>
      <c r="AN57" s="330">
        <v>115803</v>
      </c>
      <c r="AO57" s="331">
        <v>55.4</v>
      </c>
      <c r="AP57" s="332">
        <v>125391</v>
      </c>
      <c r="AQ57" s="333">
        <v>-13.6</v>
      </c>
      <c r="AR57" s="334">
        <v>69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339032</v>
      </c>
      <c r="AN58" s="338">
        <v>42742</v>
      </c>
      <c r="AO58" s="339">
        <v>33.799999999999997</v>
      </c>
      <c r="AP58" s="340">
        <v>68516</v>
      </c>
      <c r="AQ58" s="341">
        <v>-18.2</v>
      </c>
      <c r="AR58" s="342">
        <v>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1156521</v>
      </c>
      <c r="AN59" s="330">
        <v>147685</v>
      </c>
      <c r="AO59" s="331">
        <v>27.5</v>
      </c>
      <c r="AP59" s="332">
        <v>122054</v>
      </c>
      <c r="AQ59" s="333">
        <v>-2.7</v>
      </c>
      <c r="AR59" s="334">
        <v>30.2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509529</v>
      </c>
      <c r="AN60" s="338">
        <v>65066</v>
      </c>
      <c r="AO60" s="339">
        <v>52.2</v>
      </c>
      <c r="AP60" s="340">
        <v>68298</v>
      </c>
      <c r="AQ60" s="341">
        <v>-0.3</v>
      </c>
      <c r="AR60" s="342">
        <v>52.5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782946</v>
      </c>
      <c r="AN61" s="345">
        <v>97997</v>
      </c>
      <c r="AO61" s="346">
        <v>11.7</v>
      </c>
      <c r="AP61" s="347">
        <v>126039</v>
      </c>
      <c r="AQ61" s="348">
        <v>0.9</v>
      </c>
      <c r="AR61" s="334">
        <v>10.8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324020</v>
      </c>
      <c r="AN62" s="338">
        <v>40570</v>
      </c>
      <c r="AO62" s="339">
        <v>7.8</v>
      </c>
      <c r="AP62" s="340">
        <v>69012</v>
      </c>
      <c r="AQ62" s="341">
        <v>1.9</v>
      </c>
      <c r="AR62" s="342">
        <v>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3+vcsN+mqSWCIwhuBqg8ElMU9PRVp1mkh0bw6HHqKGwmfWjadaQpS4CXwhbHZghgtU9hzgX8vMoE8Rk2l/paA==" saltValue="/0iwH/IwzTPPIinK0VHm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NgfwbBDxJvz/s3+zb5sZc0hk9Q4eEQUqJrKcdIFSOUjK5TAAs6zJF5g2MsrT9KJ8WjZtUp6ZFKWRCrBxhL9Djg==" saltValue="fvg3Ip+f6SgtlM6fwezz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z+BF+5YdFemdouWOWOXi/5I9oTgg24wUxdb4RTAlkMlRhlLPSVIm1PYigSozCgpLCmO1Aw5+aht5EttFfzW7xg==" saltValue="VDifpHZyazJnWPTGsSXz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4" t="s">
        <v>3</v>
      </c>
      <c r="D47" s="1204"/>
      <c r="E47" s="1205"/>
      <c r="F47" s="11">
        <v>31.75</v>
      </c>
      <c r="G47" s="12">
        <v>31.25</v>
      </c>
      <c r="H47" s="12">
        <v>27.27</v>
      </c>
      <c r="I47" s="12">
        <v>30.66</v>
      </c>
      <c r="J47" s="13">
        <v>30.87</v>
      </c>
    </row>
    <row r="48" spans="2:10" ht="57.75" customHeight="1" x14ac:dyDescent="0.15">
      <c r="B48" s="14"/>
      <c r="C48" s="1206" t="s">
        <v>4</v>
      </c>
      <c r="D48" s="1206"/>
      <c r="E48" s="1207"/>
      <c r="F48" s="15">
        <v>9.91</v>
      </c>
      <c r="G48" s="16">
        <v>8.31</v>
      </c>
      <c r="H48" s="16">
        <v>23.54</v>
      </c>
      <c r="I48" s="16">
        <v>14.22</v>
      </c>
      <c r="J48" s="17">
        <v>16.489999999999998</v>
      </c>
    </row>
    <row r="49" spans="2:10" ht="57.75" customHeight="1" thickBot="1" x14ac:dyDescent="0.2">
      <c r="B49" s="18"/>
      <c r="C49" s="1208" t="s">
        <v>5</v>
      </c>
      <c r="D49" s="1208"/>
      <c r="E49" s="1209"/>
      <c r="F49" s="19" t="s">
        <v>566</v>
      </c>
      <c r="G49" s="20" t="s">
        <v>567</v>
      </c>
      <c r="H49" s="20">
        <v>4.7699999999999996</v>
      </c>
      <c r="I49" s="20" t="s">
        <v>568</v>
      </c>
      <c r="J49" s="21" t="s">
        <v>569</v>
      </c>
    </row>
    <row r="50" spans="2:10" x14ac:dyDescent="0.15"/>
  </sheetData>
  <sheetProtection algorithmName="SHA-512" hashValue="tt5D5Wv1EGvUVGZfic+y9qy1yDyfak8d8MPraihFSk2SlNG5sb/WCUXzz0/KiEIW0zhZiNSmWXGgByD+fQ2XGw==" saltValue="2pd4Trrgo3e0M/yP6Jzt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2023-03-15T01:37:38Z</cp:lastPrinted>
  <dcterms:created xsi:type="dcterms:W3CDTF">2023-02-20T03:52:51Z</dcterms:created>
  <dcterms:modified xsi:type="dcterms:W3CDTF">2023-10-12T08:26:45Z</dcterms:modified>
  <cp:category/>
</cp:coreProperties>
</file>