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W34" i="10"/>
  <c r="BW35" i="10" s="1"/>
  <c r="BW36" i="10" s="1"/>
  <c r="BE34" i="10"/>
  <c r="C34" i="10"/>
  <c r="C35" i="10" s="1"/>
  <c r="U34" i="10" s="1"/>
  <c r="U35" i="10" s="1"/>
  <c r="U36" i="10" s="1"/>
  <c r="BW37" i="10" l="1"/>
  <c r="BW38" i="10" s="1"/>
  <c r="BW39" i="10" s="1"/>
  <c r="BW40"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<sst xmlns="http://schemas.openxmlformats.org/spreadsheetml/2006/main" count="1115" uniqueCount="606">
  <si>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</si>
  <si>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</si>
  <si>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</si>
  <si>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</si>
  <si>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</si>
  <si>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</si>
  <si>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</si>
  <si>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</si>
  <si>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</si>
  <si>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</si>
  <si>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</si>
  <si>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</si>
  <si>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</si>
  <si>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</si>
  <si>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</si>
  <si>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</si>
  <si>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</si>
  <si>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</si>
  <si>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</si>
  <si>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</si>
  <si>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</si>
  <si>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</si>
  <si>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</si>
  <si>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</si>
  <si>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</si>
  <si>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</si>
  <si>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</si>
  <si>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</si>
  <si>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</si>
  <si>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</si>
  <si>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</si>
  <si>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</si>
  <si>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</si>
  <si>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</si>
  <si>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</si>
  <si>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</si>
  <si>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</si>
  <si>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</si>
  <si>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</si>
  <si>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</si>
  <si>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</si>
  <si>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</si>
  <si>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</si>
  <si>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</si>
  <si>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</si>
  <si>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</si>
  <si>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</si>
  <si>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</si>
  <si>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</si>
  <si>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</si>
  <si>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</si>
  <si>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</si>
  <si>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</si>
  <si>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</si>
  <si>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</si>
  <si>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</si>
  <si>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</si>
  <si>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</si>
  <si>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</si>
  <si>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</si>
  <si>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</si>
  <si>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</si>
  <si>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</si>
  <si>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</si>
  <si>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</si>
  <si>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</si>
  <si>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</si>
  <si>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</si>
  <si>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</si>
  <si>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</si>
  <si>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</si>
  <si>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</si>
  <si>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</si>
  <si>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</si>
  <si>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</si>
  <si>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</si>
  <si>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</si>
  <si>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</si>
  <si>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</si>
  <si>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</si>
  <si>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</si>
  <si>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</si>
  <si>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</si>
  <si>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</si>
  <si>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</si>
  <si>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</si>
  <si>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</si>
  <si>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</si>
  <si>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</si>
  <si>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</si>
  <si>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</si>
  <si>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</si>
  <si>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</si>
  <si>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</si>
  <si>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</si>
  <si>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</si>
  <si>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</si>
  <si>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</si>
  <si>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利府町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</si>
  <si>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</si>
  <si>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</si>
  <si>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</si>
  <si>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</si>
  <si>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</si>
  <si>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</si>
  <si>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</si>
  <si>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</si>
  <si>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</si>
  <si>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</si>
  <si>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</si>
  <si>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</si>
  <si>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</si>
  <si>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</si>
  <si>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</si>
  <si>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</si>
  <si>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</si>
  <si>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</si>
  <si>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</si>
  <si>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</si>
  <si>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</si>
  <si>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</si>
  <si>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</si>
  <si>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</si>
  <si>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</si>
  <si>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</si>
  <si>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</si>
  <si>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</si>
  <si>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</si>
  <si>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</si>
  <si>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</si>
  <si>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</si>
  <si>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</si>
  <si>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</si>
  <si>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</si>
  <si>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</si>
  <si>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</si>
  <si>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</si>
  <si>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</si>
  <si>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</si>
  <si>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</si>
  <si>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</si>
  <si>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</si>
  <si>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</si>
  <si>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</si>
  <si>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</si>
  <si>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</si>
  <si>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</si>
  <si>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</si>
  <si>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</si>
  <si>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</si>
  <si>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</si>
  <si>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</si>
  <si>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</si>
  <si>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</si>
  <si>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</si>
  <si>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</si>
  <si>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</si>
  <si>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</si>
  <si>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</si>
  <si>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</si>
  <si>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</si>
  <si>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</si>
  <si>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</si>
  <si>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</si>
  <si>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</si>
  <si>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</si>
  <si>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</si>
  <si>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</si>
  <si>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</si>
  <si>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</si>
  <si>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</si>
  <si>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</si>
  <si>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</si>
  <si>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</si>
  <si>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</si>
  <si>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</si>
  <si>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</si>
  <si>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</si>
  <si>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</si>
  <si>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</si>
  <si>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</si>
  <si>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</si>
  <si>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</si>
  <si>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</si>
  <si>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</si>
  <si>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</si>
  <si>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</si>
  <si>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</si>
  <si>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</si>
  <si>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</si>
  <si>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</si>
  <si>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</si>
  <si>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</si>
  <si>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</si>
  <si>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</si>
  <si>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</si>
  <si>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</si>
  <si>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</si>
  <si>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</si>
  <si>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</si>
  <si>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</si>
  <si>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</si>
  <si>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</si>
  <si>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</si>
  <si>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</si>
  <si>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</si>
  <si>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</si>
  <si>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</si>
  <si>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</si>
  <si>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</si>
  <si>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</si>
  <si>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</si>
  <si>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宮城県利府町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</si>
  <si>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</si>
  <si>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</si>
  <si>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</si>
  <si>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</si>
  <si>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</si>
  <si>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</si>
  <si>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</si>
  <si>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</si>
  <si>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</si>
  <si>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</si>
  <si>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</si>
  <si>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</si>
  <si>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</si>
  <si>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</si>
  <si>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</si>
  <si>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</si>
  <si>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</si>
  <si>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</si>
  <si>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</si>
  <si>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</si>
  <si>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</si>
  <si>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</si>
  <si>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</si>
  <si>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</si>
  <si>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</si>
  <si>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</si>
  <si>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</si>
  <si>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</si>
  <si>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</si>
  <si>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</si>
  <si>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</si>
  <si>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</si>
  <si>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</si>
  <si>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</si>
  <si>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</si>
  <si>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</si>
  <si>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</si>
  <si>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</si>
  <si>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</si>
  <si>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</si>
  <si>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</si>
  <si>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</si>
  <si>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</si>
  <si>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</si>
  <si>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</si>
  <si>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</si>
  <si>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</si>
  <si>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</si>
  <si>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</si>
  <si>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</si>
  <si>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</si>
  <si>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</si>
  <si>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</si>
  <si>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</si>
  <si>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</si>
  <si>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</si>
  <si>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</si>
  <si>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</si>
  <si>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</si>
  <si>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</si>
  <si>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</si>
  <si>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</si>
  <si>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</si>
  <si>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</si>
  <si>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</si>
  <si>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</si>
  <si>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</si>
  <si>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</si>
  <si>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</si>
  <si>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</si>
  <si>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</si>
  <si>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</si>
  <si>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</si>
  <si>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</si>
  <si>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</si>
  <si>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</si>
  <si>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</si>
  <si>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</si>
  <si>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</si>
  <si>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</si>
  <si>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</si>
  <si>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</si>
  <si>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</si>
  <si>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</si>
  <si>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</si>
  <si>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</si>
  <si>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</si>
  <si>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</si>
  <si>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</si>
  <si>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</si>
  <si>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</si>
  <si>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</si>
  <si>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</si>
  <si>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</si>
  <si>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</si>
  <si>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</si>
  <si>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</si>
  <si>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</si>
  <si>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</si>
  <si>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</si>
  <si>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</si>
  <si>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</si>
  <si>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</si>
  <si>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</si>
  <si>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</si>
  <si>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</si>
  <si>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</si>
  <si>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</si>
  <si>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</si>
  <si>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</si>
  <si>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</si>
  <si>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</si>
  <si>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</si>
  <si>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</si>
  <si>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</si>
  <si>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</si>
  <si>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</si>
  <si>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</si>
  <si>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</si>
  <si>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</si>
  <si>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</si>
  <si>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</si>
  <si>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</si>
  <si>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</si>
  <si>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</si>
  <si>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</si>
  <si>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</si>
  <si>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</si>
  <si>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</si>
  <si>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</si>
  <si>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</si>
  <si>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</si>
  <si>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</si>
  <si>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</si>
  <si>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</si>
  <si>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</si>
  <si>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</si>
  <si>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</si>
  <si>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</si>
  <si>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</si>
  <si>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</si>
  <si>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</si>
  <si>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</si>
  <si>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</si>
  <si>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</si>
  <si>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</si>
  <si>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</si>
  <si>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</si>
  <si>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</si>
  <si>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</si>
  <si>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</si>
  <si>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</si>
  <si>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</si>
  <si>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</si>
  <si>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</si>
  <si>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宮城県利府町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</si>
  <si>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</si>
  <si>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</si>
  <si>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</si>
  <si>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</si>
  <si>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</si>
  <si>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</si>
  <si>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</si>
  <si>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</si>
  <si>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</si>
  <si>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</si>
  <si>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</si>
  <si>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</si>
  <si>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</si>
  <si>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</si>
  <si>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</si>
  <si>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</si>
  <si>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</si>
  <si>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</si>
  <si>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</si>
  <si>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</si>
  <si>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</si>
  <si>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</si>
  <si>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</si>
  <si>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</si>
  <si>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</si>
  <si>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</si>
  <si>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</si>
  <si>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</si>
  <si>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</si>
  <si>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</si>
  <si>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</si>
  <si>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</si>
  <si>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</si>
  <si>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</si>
  <si>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</si>
  <si>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</si>
  <si>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</si>
  <si>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</si>
  <si>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</si>
  <si>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</si>
  <si>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</si>
  <si>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</si>
  <si>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</si>
  <si>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</si>
  <si>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</si>
  <si>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</si>
  <si>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</si>
  <si>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</si>
  <si>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</si>
  <si>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</si>
  <si>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</si>
  <si>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</si>
  <si>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</si>
  <si>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</si>
  <si>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</si>
  <si>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</si>
  <si>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</si>
  <si>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</si>
  <si>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</si>
  <si>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</si>
  <si>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</si>
  <si>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</si>
  <si>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</si>
  <si>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</si>
  <si>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</si>
  <si>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</si>
  <si>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</si>
  <si>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</si>
  <si>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</si>
  <si>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</si>
  <si>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</si>
  <si>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</si>
  <si>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</si>
  <si>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</si>
  <si>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</si>
  <si>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</si>
  <si>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</si>
  <si>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</si>
  <si>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</si>
  <si>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</si>
  <si>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</si>
  <si>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</si>
  <si>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</si>
  <si>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</si>
  <si>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</si>
  <si>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</si>
  <si>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</si>
  <si>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</si>
  <si>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</si>
  <si>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</si>
  <si>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</si>
  <si>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</si>
  <si>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</si>
  <si>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</si>
  <si>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</si>
  <si>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</si>
  <si>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</si>
  <si>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</si>
  <si>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</si>
  <si>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</si>
  <si>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</si>
  <si>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</si>
  <si>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</si>
  <si>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</si>
  <si>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</si>
  <si>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</si>
  <si>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</si>
  <si>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</si>
  <si>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</si>
  <si>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</si>
  <si>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</si>
  <si>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</si>
  <si>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</si>
  <si>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</si>
  <si>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</si>
  <si>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</si>
  <si>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</si>
  <si>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</si>
  <si>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</si>
  <si>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</si>
  <si>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</si>
  <si>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</si>
  <si>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</si>
  <si>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</si>
  <si>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</si>
  <si>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</si>
  <si>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</si>
  <si>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</si>
  <si>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</si>
  <si>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</si>
  <si>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</si>
  <si>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</si>
  <si>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</si>
  <si>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</si>
  <si>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</si>
  <si>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</si>
  <si>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</si>
  <si>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</si>
  <si>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</si>
  <si>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</si>
  <si>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</si>
  <si>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</si>
  <si>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</si>
  <si>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</si>
  <si>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</si>
  <si>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</si>
  <si>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</si>
  <si>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</si>
  <si>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</si>
  <si>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</si>
  <si>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</si>
  <si>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</si>
  <si>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</si>
  <si>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</si>
  <si>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</si>
  <si>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</si>
  <si>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</si>
  <si>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</si>
  <si>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</si>
  <si>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</si>
  <si>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</si>
  <si>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</si>
  <si>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</si>
  <si>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</si>
  <si>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</si>
  <si>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</si>
  <si>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</si>
  <si>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</si>
  <si>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</si>
  <si>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</si>
  <si>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</si>
  <si>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</si>
  <si>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</si>
  <si>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</si>
  <si>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</si>
  <si>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</si>
  <si>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</si>
  <si>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</si>
  <si>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</si>
  <si>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</si>
  <si>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</si>
  <si>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</si>
  <si>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</si>
  <si>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</si>
  <si>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</si>
  <si>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</si>
  <si>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</si>
  <si>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</si>
  <si>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</si>
  <si>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</si>
  <si>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11.57</t>
  </si>
  <si>
    <t>▲ 7.92</t>
  </si>
  <si>
    <t>▲ 3.41</t>
  </si>
  <si>
    <t>▲ 11.11</t>
  </si>
  <si>
    <t>▲ 2.90</t>
  </si>
  <si>
    <t>水道事業会計</t>
  </si>
  <si>
    <t>一般会計</t>
  </si>
  <si>
    <t>下水道事業会計</t>
  </si>
  <si>
    <t>国民健康保険特別会計</t>
  </si>
  <si>
    <t>介護保険特別会計</t>
  </si>
  <si>
    <t>後期高齢者医療特別会計</t>
  </si>
  <si>
    <t>町営墓地特別会計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</si>
  <si>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</si>
  <si>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</si>
  <si>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</si>
  <si>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</si>
  <si>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</si>
  <si>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</si>
  <si>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</si>
  <si>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</si>
  <si>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</si>
  <si>
    <t>図書館建設基金</t>
  </si>
  <si>
    <t>ふるさと応援寄附基金</t>
  </si>
  <si>
    <t>町営霊園等管理運営基金</t>
  </si>
  <si>
    <t>社会福祉基金</t>
    <rPh sb="0" eb="2">
      <t>シャカイ</t>
    </rPh>
    <rPh sb="2" eb="4">
      <t>フクシ</t>
    </rPh>
    <rPh sb="4" eb="6">
      <t>キキン</t>
    </rPh>
    <phoneticPr fontId="2"/>
  </si>
  <si>
    <t>-</t>
    <phoneticPr fontId="2"/>
  </si>
  <si>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</si>
  <si>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</si>
  <si>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</si>
  <si>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</si>
  <si>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</si>
  <si>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</si>
  <si>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rPh sb="10" eb="12">
      <t>ジギョウ</t>
    </rPh>
    <rPh sb="12" eb="14">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</si>
  <si>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</si>
  <si>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</si>
  <si>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</si>
  <si>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</si>
  <si>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</si>
  <si>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増加傾向にある。要因としては、文化複合施設建設等投資的経費の増加により地方債現在高が増加したことが考えられる。また、一般職員及び特別職に属する職員の退職手当負担見込額が増額になるため、将来負担比率が増加したと考えられる。
　今後においても、老朽化した公共施設等の大規模改修の必要性が見込まれ、町債の発行が予定されていることから、将来負担が増加しないように、補助金を活用し、財政の健全化に努める。</t>
    <rPh sb="3" eb="5">
      <t>フタン</t>
    </rPh>
    <rPh sb="5" eb="7">
      <t>ヒリツ</t>
    </rPh>
    <rPh sb="13" eb="15">
      <t>ゾウカ</t>
    </rPh>
    <rPh sb="15" eb="17">
      <t>ケイコウ</t>
    </rPh>
    <rPh sb="21" eb="23">
      <t>ヨウイン</t>
    </rPh>
    <rPh sb="28" eb="30">
      <t>ブンカ</t>
    </rPh>
    <rPh sb="30" eb="32">
      <t>フクゴウ</t>
    </rPh>
    <rPh sb="32" eb="34">
      <t>シセツ</t>
    </rPh>
    <rPh sb="34" eb="36">
      <t>ケンセツ</t>
    </rPh>
    <rPh sb="36" eb="37">
      <t>トウ</t>
    </rPh>
    <rPh sb="37" eb="40">
      <t>トウシテキ</t>
    </rPh>
    <rPh sb="40" eb="42">
      <t>ケイヒ</t>
    </rPh>
    <rPh sb="43" eb="45">
      <t>ゾウカ</t>
    </rPh>
    <rPh sb="48" eb="50">
      <t>チホウ</t>
    </rPh>
    <rPh sb="50" eb="51">
      <t>サイ</t>
    </rPh>
    <rPh sb="51" eb="53">
      <t>ゲンザイ</t>
    </rPh>
    <rPh sb="53" eb="54">
      <t>ダカ</t>
    </rPh>
    <rPh sb="55" eb="57">
      <t>ゾウカ</t>
    </rPh>
    <rPh sb="62" eb="63">
      <t>カンガ</t>
    </rPh>
    <rPh sb="71" eb="73">
      <t>イッパン</t>
    </rPh>
    <rPh sb="73" eb="75">
      <t>ショクイン</t>
    </rPh>
    <rPh sb="75" eb="76">
      <t>オヨ</t>
    </rPh>
    <rPh sb="77" eb="79">
      <t>トクベツ</t>
    </rPh>
    <rPh sb="79" eb="80">
      <t>ショク</t>
    </rPh>
    <rPh sb="81" eb="82">
      <t>ゾク</t>
    </rPh>
    <rPh sb="84" eb="86">
      <t>ショクイン</t>
    </rPh>
    <rPh sb="87" eb="89">
      <t>タイショク</t>
    </rPh>
    <rPh sb="89" eb="91">
      <t>テアテ</t>
    </rPh>
    <rPh sb="91" eb="93">
      <t>フタン</t>
    </rPh>
    <rPh sb="93" eb="95">
      <t>ミコミ</t>
    </rPh>
    <rPh sb="95" eb="96">
      <t>ガク</t>
    </rPh>
    <rPh sb="97" eb="99">
      <t>ゾウガク</t>
    </rPh>
    <rPh sb="105" eb="111">
      <t>ショウライフタンヒリツ</t>
    </rPh>
    <rPh sb="112" eb="114">
      <t>ゾウカ</t>
    </rPh>
    <rPh sb="117" eb="118">
      <t>カンガ</t>
    </rPh>
    <rPh sb="125" eb="127">
      <t>コンゴ</t>
    </rPh>
    <rPh sb="133" eb="136">
      <t>ロウキュウカ</t>
    </rPh>
    <rPh sb="138" eb="140">
      <t>コウキョウ</t>
    </rPh>
    <rPh sb="140" eb="142">
      <t>シセツ</t>
    </rPh>
    <rPh sb="142" eb="143">
      <t>トウ</t>
    </rPh>
    <rPh sb="144" eb="147">
      <t>ダイキボ</t>
    </rPh>
    <rPh sb="147" eb="149">
      <t>カイシュウ</t>
    </rPh>
    <rPh sb="150" eb="153">
      <t>ヒツヨウセイ</t>
    </rPh>
    <rPh sb="154" eb="156">
      <t>ミコ</t>
    </rPh>
    <rPh sb="159" eb="160">
      <t>マチ</t>
    </rPh>
    <rPh sb="160" eb="161">
      <t>サイ</t>
    </rPh>
    <rPh sb="162" eb="164">
      <t>ハッコウ</t>
    </rPh>
    <rPh sb="165" eb="167">
      <t>ヨテイ</t>
    </rPh>
    <rPh sb="177" eb="179">
      <t>ショウライ</t>
    </rPh>
    <rPh sb="179" eb="181">
      <t>フタン</t>
    </rPh>
    <rPh sb="182" eb="184">
      <t>ゾウカ</t>
    </rPh>
    <rPh sb="191" eb="194">
      <t>ホジョキン</t>
    </rPh>
    <rPh sb="195" eb="197">
      <t>カツヨウ</t>
    </rPh>
    <rPh sb="199" eb="201">
      <t>ザイセイ</t>
    </rPh>
    <rPh sb="202" eb="205">
      <t>ケンゼンカ</t>
    </rPh>
    <rPh sb="206" eb="207">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</si>
  <si>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</si>
  <si>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</si>
  <si>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</si>
  <si>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</si>
  <si>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</si>
  <si>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</si>
  <si>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実質公債費比率については、類似団体平均値を上回っているが、令和２年度は前年度と比較して1.0％減となった。要因としては、大規模事業の償還が完了したことが考えられる。
　一時的に減となったが、今後、文化複合施設の元金償還が開始される予定であるため、引き続き公債費の適正な管理に取り組んでいく。</t>
    <rPh sb="1" eb="3">
      <t>ジッシツ</t>
    </rPh>
    <rPh sb="3" eb="6">
      <t>コウサイヒ</t>
    </rPh>
    <rPh sb="6" eb="8">
      <t>ヒリツ</t>
    </rPh>
    <rPh sb="14" eb="18">
      <t>ルイジダンタイ</t>
    </rPh>
    <rPh sb="18" eb="21">
      <t>ヘイキンチ</t>
    </rPh>
    <rPh sb="22" eb="24">
      <t>ウワマワ</t>
    </rPh>
    <rPh sb="30" eb="32">
      <t>レイワ</t>
    </rPh>
    <rPh sb="33" eb="35">
      <t>ネンド</t>
    </rPh>
    <rPh sb="36" eb="39">
      <t>ゼンネンド</t>
    </rPh>
    <rPh sb="40" eb="42">
      <t>ヒカク</t>
    </rPh>
    <rPh sb="48" eb="49">
      <t>ゲン</t>
    </rPh>
    <rPh sb="54" eb="56">
      <t>ヨウイン</t>
    </rPh>
    <rPh sb="61" eb="64">
      <t>ダイキボ</t>
    </rPh>
    <rPh sb="64" eb="66">
      <t>ジギョウ</t>
    </rPh>
    <rPh sb="67" eb="69">
      <t>ショウカン</t>
    </rPh>
    <rPh sb="70" eb="72">
      <t>カンリョウ</t>
    </rPh>
    <rPh sb="77" eb="78">
      <t>カンガ</t>
    </rPh>
    <rPh sb="85" eb="88">
      <t>イチジテキ</t>
    </rPh>
    <rPh sb="89" eb="90">
      <t>ゲン</t>
    </rPh>
    <rPh sb="96" eb="98">
      <t>コンゴ</t>
    </rPh>
    <rPh sb="99" eb="101">
      <t>ブンカ</t>
    </rPh>
    <rPh sb="101" eb="103">
      <t>フクゴウ</t>
    </rPh>
    <rPh sb="103" eb="105">
      <t>シセツ</t>
    </rPh>
    <rPh sb="106" eb="108">
      <t>ガンキン</t>
    </rPh>
    <rPh sb="108" eb="110">
      <t>ショウカン</t>
    </rPh>
    <rPh sb="111" eb="113">
      <t>カイシ</t>
    </rPh>
    <rPh sb="116" eb="118">
      <t>ヨテイ</t>
    </rPh>
    <rPh sb="124" eb="125">
      <t>ヒ</t>
    </rPh>
    <rPh sb="126" eb="127">
      <t>ツヅ</t>
    </rPh>
    <rPh sb="128" eb="131">
      <t>コウサイヒ</t>
    </rPh>
    <rPh sb="132" eb="134">
      <t>テキセイ</t>
    </rPh>
    <rPh sb="135" eb="137">
      <t>カンリ</t>
    </rPh>
    <rPh sb="138" eb="139">
      <t>ト</t>
    </rPh>
    <rPh sb="140" eb="141">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</si>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</sst>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B4AE-436A-9831-A02C2FAD6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110777</c:v>
                </c:pt>
                <c:pt idx="1">
                  <c:v>105478</c:v>
                </c:pt>
                <c:pt idx="2">
                  <c:v>92310</c:v>
                </c:pt>
                <c:pt idx="3">
                  <c:v>114887</c:v>
                </c:pt>
                <c:pt idx="4">
                  <c:v>75680</c:v>
                </c:pt>
              </c:numCache>
            </c:numRef>
          </c:val>
          <c:smooth val="0"/>
          <c:extLst>
            <c:ext xmlns:c16="http://schemas.microsoft.com/office/drawing/2014/chart" uri="{C3380CC4-5D6E-409C-BE32-E72D297353CC}">
              <c16:uniqueId val="{00000001-B4AE-436A-9831-A02C2FAD6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8.65</c:v>
                </c:pt>
                <c:pt idx="2">
                  <c:v>9.64</c:v>
                </c:pt>
                <c:pt idx="3">
                  <c:v>8.1300000000000008</c:v>
                </c:pt>
                <c:pt idx="4">
                  <c:v>8.1999999999999993</c:v>
                </c:pt>
              </c:numCache>
            </c:numRef>
          </c:val>
          <c:extLst>
            <c:ext xmlns:c16="http://schemas.microsoft.com/office/drawing/2014/chart" uri="{C3380CC4-5D6E-409C-BE32-E72D297353CC}">
              <c16:uniqueId val="{00000000-4C0B-4177-AC7C-8E490590B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27.32</c:v>
                </c:pt>
                <c:pt idx="1">
                  <c:v>20.56</c:v>
                </c:pt>
                <c:pt idx="2">
                  <c:v>19.940000000000001</c:v>
                </c:pt>
                <c:pt idx="3">
                  <c:v>15.79</c:v>
                </c:pt>
                <c:pt idx="4">
                  <c:v>17.920000000000002</c:v>
                </c:pt>
              </c:numCache>
            </c:numRef>
          </c:val>
          <c:extLst>
            <c:ext xmlns:c16="http://schemas.microsoft.com/office/drawing/2014/chart" uri="{C3380CC4-5D6E-409C-BE32-E72D297353CC}">
              <c16:uniqueId val="{00000001-4C0B-4177-AC7C-8E490590BE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-11.57</c:v>
                </c:pt>
                <c:pt idx="1">
                  <c:v>-7.92</c:v>
                </c:pt>
                <c:pt idx="2">
                  <c:v>-3.41</c:v>
                </c:pt>
                <c:pt idx="3">
                  <c:v>-11.11</c:v>
                </c:pt>
                <c:pt idx="4">
                  <c:v>-2.9</c:v>
                </c:pt>
              </c:numCache>
            </c:numRef>
          </c:val>
          <c:smooth val="0"/>
          <c:extLst>
            <c:ext xmlns:c16="http://schemas.microsoft.com/office/drawing/2014/chart" uri="{C3380CC4-5D6E-409C-BE32-E72D297353CC}">
              <c16:uniqueId val="{00000002-4C0B-4177-AC7C-8E490590BE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0.56000000000000005</c:v>
                </c:pt>
                <c:pt idx="2">
                  <c:v>#N/A</c:v>
                </c:pt>
                <c:pt idx="3">
                  <c:v>0.62</c:v>
                </c:pt>
                <c:pt idx="4">
                  <c:v>#N/A</c:v>
                </c:pt>
                <c:pt idx="5">
                  <c:v>0.63</c:v>
                </c:pt>
                <c:pt idx="6">
                  <c:v>#N/A</c:v>
                </c:pt>
                <c:pt idx="7">
                  <c:v>0.61</c:v>
                </c:pt>
                <c:pt idx="8">
                  <c:v>0</c:v>
                </c:pt>
                <c:pt idx="9">
                  <c:v>0</c:v>
                </c:pt>
              </c:numCache>
            </c:numRef>
          </c:val>
          <c:extLst>
            <c:ext xmlns:c16="http://schemas.microsoft.com/office/drawing/2014/chart" uri="{C3380CC4-5D6E-409C-BE32-E72D297353CC}">
              <c16:uniqueId val="{00000000-5EA0-4285-BCF0-B63BB2D8D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A0-4285-BCF0-B63BB2D8DA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A0-4285-BCF0-B63BB2D8DA76}"/>
            </c:ext>
          </c:extLst>
        </c:ser>
        <c:ser>
          <c:idx val="3"/>
          <c:order val="3"/>
          <c:tx>
            <c:strRef>
              <c:f>データシート!$A$30</c:f>
              <c:strCache>
                <c:ptCount val="1"/>
                <c:pt idx="0">
                  <c:v>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0.84</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5EA0-4285-BCF0-B63BB2D8DA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0.09</c:v>
                </c:pt>
                <c:pt idx="8">
                  <c:v>#N/A</c:v>
                </c:pt>
                <c:pt idx="9">
                  <c:v>0.08</c:v>
                </c:pt>
              </c:numCache>
            </c:numRef>
          </c:val>
          <c:extLst>
            <c:ext xmlns:c16="http://schemas.microsoft.com/office/drawing/2014/chart" uri="{C3380CC4-5D6E-409C-BE32-E72D297353CC}">
              <c16:uniqueId val="{00000004-5EA0-4285-BCF0-B63BB2D8DA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1.1599999999999999</c:v>
                </c:pt>
                <c:pt idx="2">
                  <c:v>#N/A</c:v>
                </c:pt>
                <c:pt idx="3">
                  <c:v>1.06</c:v>
                </c:pt>
                <c:pt idx="4">
                  <c:v>#N/A</c:v>
                </c:pt>
                <c:pt idx="5">
                  <c:v>1.05</c:v>
                </c:pt>
                <c:pt idx="6">
                  <c:v>#N/A</c:v>
                </c:pt>
                <c:pt idx="7">
                  <c:v>0.89</c:v>
                </c:pt>
                <c:pt idx="8">
                  <c:v>#N/A</c:v>
                </c:pt>
                <c:pt idx="9">
                  <c:v>0.69</c:v>
                </c:pt>
              </c:numCache>
            </c:numRef>
          </c:val>
          <c:extLst>
            <c:ext xmlns:c16="http://schemas.microsoft.com/office/drawing/2014/chart" uri="{C3380CC4-5D6E-409C-BE32-E72D297353CC}">
              <c16:uniqueId val="{00000005-5EA0-4285-BCF0-B63BB2D8DA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1.1499999999999999</c:v>
                </c:pt>
                <c:pt idx="4">
                  <c:v>#N/A</c:v>
                </c:pt>
                <c:pt idx="5">
                  <c:v>0.98</c:v>
                </c:pt>
                <c:pt idx="6">
                  <c:v>#N/A</c:v>
                </c:pt>
                <c:pt idx="7">
                  <c:v>0.72</c:v>
                </c:pt>
                <c:pt idx="8">
                  <c:v>#N/A</c:v>
                </c:pt>
                <c:pt idx="9">
                  <c:v>0.97</c:v>
                </c:pt>
              </c:numCache>
            </c:numRef>
          </c:val>
          <c:extLst>
            <c:ext xmlns:c16="http://schemas.microsoft.com/office/drawing/2014/chart" uri="{C3380CC4-5D6E-409C-BE32-E72D297353CC}">
              <c16:uniqueId val="{00000006-5EA0-4285-BCF0-B63BB2D8DA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7-5EA0-4285-BCF0-B63BB2D8DA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5.31</c:v>
                </c:pt>
                <c:pt idx="2">
                  <c:v>#N/A</c:v>
                </c:pt>
                <c:pt idx="3">
                  <c:v>8.6199999999999992</c:v>
                </c:pt>
                <c:pt idx="4">
                  <c:v>#N/A</c:v>
                </c:pt>
                <c:pt idx="5">
                  <c:v>9.6199999999999992</c:v>
                </c:pt>
                <c:pt idx="6">
                  <c:v>#N/A</c:v>
                </c:pt>
                <c:pt idx="7">
                  <c:v>8.1199999999999992</c:v>
                </c:pt>
                <c:pt idx="8">
                  <c:v>#N/A</c:v>
                </c:pt>
                <c:pt idx="9">
                  <c:v>8.18</c:v>
                </c:pt>
              </c:numCache>
            </c:numRef>
          </c:val>
          <c:extLst>
            <c:ext xmlns:c16="http://schemas.microsoft.com/office/drawing/2014/chart" uri="{C3380CC4-5D6E-409C-BE32-E72D297353CC}">
              <c16:uniqueId val="{00000008-5EA0-4285-BCF0-B63BB2D8DA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16.850000000000001</c:v>
                </c:pt>
                <c:pt idx="2">
                  <c:v>#N/A</c:v>
                </c:pt>
                <c:pt idx="3">
                  <c:v>18.440000000000001</c:v>
                </c:pt>
                <c:pt idx="4">
                  <c:v>#N/A</c:v>
                </c:pt>
                <c:pt idx="5">
                  <c:v>19.84</c:v>
                </c:pt>
                <c:pt idx="6">
                  <c:v>#N/A</c:v>
                </c:pt>
                <c:pt idx="7">
                  <c:v>20.09</c:v>
                </c:pt>
                <c:pt idx="8">
                  <c:v>#N/A</c:v>
                </c:pt>
                <c:pt idx="9">
                  <c:v>18.57</c:v>
                </c:pt>
              </c:numCache>
            </c:numRef>
          </c:val>
          <c:extLst>
            <c:ext xmlns:c16="http://schemas.microsoft.com/office/drawing/2014/chart" uri="{C3380CC4-5D6E-409C-BE32-E72D297353CC}">
              <c16:uniqueId val="{00000009-5EA0-4285-BCF0-B63BB2D8DA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836</c:v>
                </c:pt>
                <c:pt idx="5">
                  <c:v>811</c:v>
                </c:pt>
                <c:pt idx="8">
                  <c:v>803</c:v>
                </c:pt>
                <c:pt idx="11">
                  <c:v>786</c:v>
                </c:pt>
                <c:pt idx="14">
                  <c:v>746</c:v>
                </c:pt>
              </c:numCache>
            </c:numRef>
          </c:val>
          <c:extLst>
            <c:ext xmlns:c16="http://schemas.microsoft.com/office/drawing/2014/chart" uri="{C3380CC4-5D6E-409C-BE32-E72D297353CC}">
              <c16:uniqueId val="{00000000-6A4E-4A86-B8E0-43BF38B2D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E-4A86-B8E0-43BF38B2D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4</c:v>
                </c:pt>
                <c:pt idx="6">
                  <c:v>4</c:v>
                </c:pt>
                <c:pt idx="9">
                  <c:v>4</c:v>
                </c:pt>
                <c:pt idx="12">
                  <c:v>0</c:v>
                </c:pt>
              </c:numCache>
            </c:numRef>
          </c:val>
          <c:extLst>
            <c:ext xmlns:c16="http://schemas.microsoft.com/office/drawing/2014/chart" uri="{C3380CC4-5D6E-409C-BE32-E72D297353CC}">
              <c16:uniqueId val="{00000002-6A4E-4A86-B8E0-43BF38B2D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13</c:v>
                </c:pt>
                <c:pt idx="6">
                  <c:v>9</c:v>
                </c:pt>
                <c:pt idx="9">
                  <c:v>9</c:v>
                </c:pt>
                <c:pt idx="12">
                  <c:v>14</c:v>
                </c:pt>
              </c:numCache>
            </c:numRef>
          </c:val>
          <c:extLst>
            <c:ext xmlns:c16="http://schemas.microsoft.com/office/drawing/2014/chart" uri="{C3380CC4-5D6E-409C-BE32-E72D297353CC}">
              <c16:uniqueId val="{00000003-6A4E-4A86-B8E0-43BF38B2D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39</c:v>
                </c:pt>
                <c:pt idx="6">
                  <c:v>41</c:v>
                </c:pt>
                <c:pt idx="9">
                  <c:v>61</c:v>
                </c:pt>
                <c:pt idx="12">
                  <c:v>69</c:v>
                </c:pt>
              </c:numCache>
            </c:numRef>
          </c:val>
          <c:extLst>
            <c:ext xmlns:c16="http://schemas.microsoft.com/office/drawing/2014/chart" uri="{C3380CC4-5D6E-409C-BE32-E72D297353CC}">
              <c16:uniqueId val="{00000004-6A4E-4A86-B8E0-43BF38B2D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E-4A86-B8E0-43BF38B2D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E-4A86-B8E0-43BF38B2D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1324</c:v>
                </c:pt>
                <c:pt idx="3">
                  <c:v>1275</c:v>
                </c:pt>
                <c:pt idx="6">
                  <c:v>1225</c:v>
                </c:pt>
                <c:pt idx="9">
                  <c:v>1235</c:v>
                </c:pt>
                <c:pt idx="12">
                  <c:v>1015</c:v>
                </c:pt>
              </c:numCache>
            </c:numRef>
          </c:val>
          <c:extLst>
            <c:ext xmlns:c16="http://schemas.microsoft.com/office/drawing/2014/chart" uri="{C3380CC4-5D6E-409C-BE32-E72D297353CC}">
              <c16:uniqueId val="{00000007-6A4E-4A86-B8E0-43BF38B2D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579</c:v>
                </c:pt>
                <c:pt idx="2">
                  <c:v>#N/A</c:v>
                </c:pt>
                <c:pt idx="3">
                  <c:v>#N/A</c:v>
                </c:pt>
                <c:pt idx="4">
                  <c:v>520</c:v>
                </c:pt>
                <c:pt idx="5">
                  <c:v>#N/A</c:v>
                </c:pt>
                <c:pt idx="6">
                  <c:v>#N/A</c:v>
                </c:pt>
                <c:pt idx="7">
                  <c:v>476</c:v>
                </c:pt>
                <c:pt idx="8">
                  <c:v>#N/A</c:v>
                </c:pt>
                <c:pt idx="9">
                  <c:v>#N/A</c:v>
                </c:pt>
                <c:pt idx="10">
                  <c:v>523</c:v>
                </c:pt>
                <c:pt idx="11">
                  <c:v>#N/A</c:v>
                </c:pt>
                <c:pt idx="12">
                  <c:v>#N/A</c:v>
                </c:pt>
                <c:pt idx="13">
                  <c:v>352</c:v>
                </c:pt>
                <c:pt idx="14">
                  <c:v>#N/A</c:v>
                </c:pt>
              </c:numCache>
            </c:numRef>
          </c:val>
          <c:smooth val="0"/>
          <c:extLst>
            <c:ext xmlns:c16="http://schemas.microsoft.com/office/drawing/2014/chart" uri="{C3380CC4-5D6E-409C-BE32-E72D297353CC}">
              <c16:uniqueId val="{00000008-6A4E-4A86-B8E0-43BF38B2D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8639</c:v>
                </c:pt>
                <c:pt idx="5">
                  <c:v>8744</c:v>
                </c:pt>
                <c:pt idx="8">
                  <c:v>8913</c:v>
                </c:pt>
                <c:pt idx="11">
                  <c:v>8789</c:v>
                </c:pt>
                <c:pt idx="14">
                  <c:v>8900</c:v>
                </c:pt>
              </c:numCache>
            </c:numRef>
          </c:val>
          <c:extLst>
            <c:ext xmlns:c16="http://schemas.microsoft.com/office/drawing/2014/chart" uri="{C3380CC4-5D6E-409C-BE32-E72D297353CC}">
              <c16:uniqueId val="{00000000-4810-4A78-858A-3F89221F23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673</c:v>
                </c:pt>
                <c:pt idx="5">
                  <c:v>745</c:v>
                </c:pt>
                <c:pt idx="8">
                  <c:v>683</c:v>
                </c:pt>
                <c:pt idx="11">
                  <c:v>622</c:v>
                </c:pt>
                <c:pt idx="14">
                  <c:v>768</c:v>
                </c:pt>
              </c:numCache>
            </c:numRef>
          </c:val>
          <c:extLst>
            <c:ext xmlns:c16="http://schemas.microsoft.com/office/drawing/2014/chart" uri="{C3380CC4-5D6E-409C-BE32-E72D297353CC}">
              <c16:uniqueId val="{00000001-4810-4A78-858A-3F89221F23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3521</c:v>
                </c:pt>
                <c:pt idx="5">
                  <c:v>2648</c:v>
                </c:pt>
                <c:pt idx="8">
                  <c:v>3000</c:v>
                </c:pt>
                <c:pt idx="11">
                  <c:v>2835</c:v>
                </c:pt>
                <c:pt idx="14">
                  <c:v>2960</c:v>
                </c:pt>
              </c:numCache>
            </c:numRef>
          </c:val>
          <c:extLst>
            <c:ext xmlns:c16="http://schemas.microsoft.com/office/drawing/2014/chart" uri="{C3380CC4-5D6E-409C-BE32-E72D297353CC}">
              <c16:uniqueId val="{00000002-4810-4A78-858A-3F89221F23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10-4A78-858A-3F89221F23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10-4A78-858A-3F89221F23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10-4A78-858A-3F89221F23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c:v>
                </c:pt>
                <c:pt idx="3">
                  <c:v>23</c:v>
                </c:pt>
                <c:pt idx="6">
                  <c:v>0</c:v>
                </c:pt>
                <c:pt idx="9">
                  <c:v>100</c:v>
                </c:pt>
                <c:pt idx="12">
                  <c:v>222</c:v>
                </c:pt>
              </c:numCache>
            </c:numRef>
          </c:val>
          <c:extLst>
            <c:ext xmlns:c16="http://schemas.microsoft.com/office/drawing/2014/chart" uri="{C3380CC4-5D6E-409C-BE32-E72D297353CC}">
              <c16:uniqueId val="{00000006-4810-4A78-858A-3F89221F23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c:v>
                </c:pt>
                <c:pt idx="3">
                  <c:v>60</c:v>
                </c:pt>
                <c:pt idx="6">
                  <c:v>67</c:v>
                </c:pt>
                <c:pt idx="9">
                  <c:v>133</c:v>
                </c:pt>
                <c:pt idx="12">
                  <c:v>369</c:v>
                </c:pt>
              </c:numCache>
            </c:numRef>
          </c:val>
          <c:extLst>
            <c:ext xmlns:c16="http://schemas.microsoft.com/office/drawing/2014/chart" uri="{C3380CC4-5D6E-409C-BE32-E72D297353CC}">
              <c16:uniqueId val="{00000007-4810-4A78-858A-3F89221F23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709</c:v>
                </c:pt>
                <c:pt idx="3">
                  <c:v>708</c:v>
                </c:pt>
                <c:pt idx="6">
                  <c:v>638</c:v>
                </c:pt>
                <c:pt idx="9">
                  <c:v>646</c:v>
                </c:pt>
                <c:pt idx="12">
                  <c:v>811</c:v>
                </c:pt>
              </c:numCache>
            </c:numRef>
          </c:val>
          <c:extLst>
            <c:ext xmlns:c16="http://schemas.microsoft.com/office/drawing/2014/chart" uri="{C3380CC4-5D6E-409C-BE32-E72D297353CC}">
              <c16:uniqueId val="{00000008-4810-4A78-858A-3F89221F23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9</c:v>
                </c:pt>
                <c:pt idx="6">
                  <c:v>5</c:v>
                </c:pt>
                <c:pt idx="9">
                  <c:v>1</c:v>
                </c:pt>
                <c:pt idx="12">
                  <c:v>0</c:v>
                </c:pt>
              </c:numCache>
            </c:numRef>
          </c:val>
          <c:extLst>
            <c:ext xmlns:c16="http://schemas.microsoft.com/office/drawing/2014/chart" uri="{C3380CC4-5D6E-409C-BE32-E72D297353CC}">
              <c16:uniqueId val="{00000009-4810-4A78-858A-3F89221F23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11705</c:v>
                </c:pt>
                <c:pt idx="3">
                  <c:v>11780</c:v>
                </c:pt>
                <c:pt idx="6">
                  <c:v>12257</c:v>
                </c:pt>
                <c:pt idx="9">
                  <c:v>13453</c:v>
                </c:pt>
                <c:pt idx="12">
                  <c:v>14657</c:v>
                </c:pt>
              </c:numCache>
            </c:numRef>
          </c:val>
          <c:extLst>
            <c:ext xmlns:c16="http://schemas.microsoft.com/office/drawing/2014/chart" uri="{C3380CC4-5D6E-409C-BE32-E72D297353CC}">
              <c16:uniqueId val="{0000000A-4810-4A78-858A-3F89221F23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443</c:v>
                </c:pt>
                <c:pt idx="5">
                  <c:v>#N/A</c:v>
                </c:pt>
                <c:pt idx="6">
                  <c:v>#N/A</c:v>
                </c:pt>
                <c:pt idx="7">
                  <c:v>370</c:v>
                </c:pt>
                <c:pt idx="8">
                  <c:v>#N/A</c:v>
                </c:pt>
                <c:pt idx="9">
                  <c:v>#N/A</c:v>
                </c:pt>
                <c:pt idx="10">
                  <c:v>2088</c:v>
                </c:pt>
                <c:pt idx="11">
                  <c:v>#N/A</c:v>
                </c:pt>
                <c:pt idx="12">
                  <c:v>#N/A</c:v>
                </c:pt>
                <c:pt idx="13">
                  <c:v>3431</c:v>
                </c:pt>
                <c:pt idx="14">
                  <c:v>#N/A</c:v>
                </c:pt>
              </c:numCache>
            </c:numRef>
          </c:val>
          <c:smooth val="0"/>
          <c:extLst>
            <c:ext xmlns:c16="http://schemas.microsoft.com/office/drawing/2014/chart" uri="{C3380CC4-5D6E-409C-BE32-E72D297353CC}">
              <c16:uniqueId val="{0000000B-4810-4A78-858A-3F89221F23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1365</c:v>
                </c:pt>
                <c:pt idx="1">
                  <c:v>1093</c:v>
                </c:pt>
                <c:pt idx="2">
                  <c:v>1270</c:v>
                </c:pt>
              </c:numCache>
            </c:numRef>
          </c:val>
          <c:extLst>
            <c:ext xmlns:c16="http://schemas.microsoft.com/office/drawing/2014/chart" uri="{C3380CC4-5D6E-409C-BE32-E72D297353CC}">
              <c16:uniqueId val="{00000000-4A88-412C-A312-52E8D850FB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c:v>
                </c:pt>
                <c:pt idx="1">
                  <c:v>66</c:v>
                </c:pt>
                <c:pt idx="2">
                  <c:v>62</c:v>
                </c:pt>
              </c:numCache>
            </c:numRef>
          </c:val>
          <c:extLst>
            <c:ext xmlns:c16="http://schemas.microsoft.com/office/drawing/2014/chart" uri="{C3380CC4-5D6E-409C-BE32-E72D297353CC}">
              <c16:uniqueId val="{00000001-4A88-412C-A312-52E8D850FB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1788</c:v>
                </c:pt>
                <c:pt idx="1">
                  <c:v>1460</c:v>
                </c:pt>
                <c:pt idx="2">
                  <c:v>1342</c:v>
                </c:pt>
              </c:numCache>
            </c:numRef>
          </c:val>
          <c:extLst>
            <c:ext xmlns:c16="http://schemas.microsoft.com/office/drawing/2014/chart" uri="{C3380CC4-5D6E-409C-BE32-E72D297353CC}">
              <c16:uniqueId val="{00000002-4A88-412C-A312-52E8D850FB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{90B13907-95EA-47CC-8DAF-D547BD44CFDE}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E4-4006-8BE7-82849CDE89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{526808A7-0B4F-477A-B782-E4EF8584DAD1}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E4-4006-8BE7-82849CDE89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{5D9729B9-AD9C-40D0-855C-DEAAF10FC9D4}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E4-4006-8BE7-82849CDE89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{1A24CEF8-69C7-43BE-AEBC-F1BE32EB7927}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E4-4006-8BE7-82849CDE89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{91B9149D-B0E6-4462-9A28-77820063B2E4}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E4-4006-8BE7-82849CDE89F3}"/>
                </c:ext>
              </c:extLst>
            </c:dLbl>
            <c:dLbl>
              <c:idx val="8"/>
              <c:layout>
                <c:manualLayout>
                  <c:x val="0"/>
                  <c:y val="1.182900893085822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{21CE7237-220D-4510-B476-AC30C734E9E9}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E4-4006-8BE7-82849CDE89F3}"/>
                </c:ext>
              </c:extLst>
            </c:dLbl>
            <c:dLbl>
              <c:idx val="16"/>
              <c:layout>
                <c:manualLayout>
                  <c:x val="0"/>
                  <c:y val="-1.182900893085826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{8B37A221-4696-4F65-B195-A1DFF3CFBD61}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E4-4006-8BE7-82849CDE89F3}"/>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{C5D85CBC-A38F-41A5-8791-3C103645A7B1}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E4-4006-8BE7-82849CDE89F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{432D2E3A-5B58-4EE6-A63D-871096C7CADD}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E4-4006-8BE7-82849CDE89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49.5</c:v>
                </c:pt>
                <c:pt idx="16">
                  <c:v>49.2</c:v>
                </c:pt>
                <c:pt idx="24">
                  <c:v>48.5</c:v>
                </c:pt>
                <c:pt idx="32">
                  <c:v>45.6</c:v>
                </c:pt>
              </c:numCache>
            </c:numRef>
          </c:xVal>
          <c:yVal>
            <c:numRef>
              <c:f>公会計指標分析・財政指標組合せ分析表!$BP$51:$DC$51</c:f>
              <c:numCache>
                <c:formatCode>#,##0.0;"▲ "#,##0.0</c:formatCode>
                <c:ptCount val="40"/>
                <c:pt idx="8">
                  <c:v>7.4</c:v>
                </c:pt>
                <c:pt idx="16">
                  <c:v>6</c:v>
                </c:pt>
                <c:pt idx="24">
                  <c:v>33.6</c:v>
                </c:pt>
                <c:pt idx="32">
                  <c:v>53.8</c:v>
                </c:pt>
              </c:numCache>
            </c:numRef>
          </c:yVal>
          <c:smooth val="0"/>
          <c:extLst>
            <c:ext xmlns:c16="http://schemas.microsoft.com/office/drawing/2014/chart" uri="{C3380CC4-5D6E-409C-BE32-E72D297353CC}">
              <c16:uniqueId val="{00000009-F3E4-4006-8BE7-82849CDE89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{77EF6B6A-25FD-477B-BE42-F10273564B3E}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E4-4006-8BE7-82849CDE89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{7F762FF5-AFF0-42A9-BA49-4EE4B767D6D1}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E4-4006-8BE7-82849CDE89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{C2779173-0597-42AC-872D-307332F95633}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E4-4006-8BE7-82849CDE89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{5F33B005-3EB8-4DC8-A951-5F2A840CD39E}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E4-4006-8BE7-82849CDE89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{0725FF93-EA45-42AE-A17B-8CD2B1863948}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E4-4006-8BE7-82849CDE89F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{BAD82967-4C72-4D6B-81C7-F0A991AF199D}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E4-4006-8BE7-82849CDE89F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{11CBCACB-8C99-47BC-BAC3-63B4C2BF916D}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E4-4006-8BE7-82849CDE89F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{65359A84-3482-455F-993E-39B95223DAA1}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E4-4006-8BE7-82849CDE89F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{64D20ED8-FD8C-4BB8-B6DE-E7693FCF246B}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E4-4006-8BE7-82849CDE89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3E4-4006-8BE7-82849CDE89F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{63B1F334-E2F6-44FC-9A88-2D1223E50C62}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68-4B50-AF27-7F19CA4D3A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{548F1CBF-5FDA-4B9D-BF20-BF27EDE81ED4}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68-4B50-AF27-7F19CA4D3A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{E2320A7E-6480-4C5E-A1D2-4F84D982A6EC}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68-4B50-AF27-7F19CA4D3A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{C686C530-76B8-4AB5-84CF-26C5DBF574A5}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68-4B50-AF27-7F19CA4D3A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{56B507B6-64DB-4C75-AA4B-5BFCA678CD30}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68-4B50-AF27-7F19CA4D3AA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{2EA2A338-5422-4873-93F2-E590CEDE0B8C}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68-4B50-AF27-7F19CA4D3AA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{D799046E-2DDB-4F5E-B4AC-166E7F48063B}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68-4B50-AF27-7F19CA4D3AA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{B8A433A5-35B5-4AAD-8411-C285B558833E}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68-4B50-AF27-7F19CA4D3AA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{5F23D03E-263B-4781-B454-AC7025A3C88F}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68-4B50-AF27-7F19CA4D3A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8.6999999999999993</c:v>
                </c:pt>
                <c:pt idx="24">
                  <c:v>8.1999999999999993</c:v>
                </c:pt>
                <c:pt idx="32">
                  <c:v>7.2</c:v>
                </c:pt>
              </c:numCache>
            </c:numRef>
          </c:xVal>
          <c:yVal>
            <c:numRef>
              <c:f>公会計指標分析・財政指標組合せ分析表!$BP$73:$DC$73</c:f>
              <c:numCache>
                <c:formatCode>#,##0.0;"▲ "#,##0.0</c:formatCode>
                <c:ptCount val="40"/>
                <c:pt idx="8">
                  <c:v>7.4</c:v>
                </c:pt>
                <c:pt idx="16">
                  <c:v>6</c:v>
                </c:pt>
                <c:pt idx="24">
                  <c:v>33.6</c:v>
                </c:pt>
                <c:pt idx="32">
                  <c:v>53.8</c:v>
                </c:pt>
              </c:numCache>
            </c:numRef>
          </c:yVal>
          <c:smooth val="0"/>
          <c:extLst>
            <c:ext xmlns:c16="http://schemas.microsoft.com/office/drawing/2014/chart" uri="{C3380CC4-5D6E-409C-BE32-E72D297353CC}">
              <c16:uniqueId val="{00000009-8768-4B50-AF27-7F19CA4D3A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67765275467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{7FC287BC-EDA5-48D0-A540-2B087CEE1BD9}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68-4B50-AF27-7F19CA4D3A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{F09A0EEA-9875-48E1-9A00-47D67CE7E371}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68-4B50-AF27-7F19CA4D3A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{9EEBA49A-2026-4F38-8F71-8CAD717C61A0}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68-4B50-AF27-7F19CA4D3A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{86C497FC-906D-49D8-8E2B-FB5D4274A64E}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68-4B50-AF27-7F19CA4D3A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{5D563A89-9F85-4A13-8CE0-257065872331}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68-4B50-AF27-7F19CA4D3AAA}"/>
                </c:ext>
              </c:extLst>
            </c:dLbl>
            <c:dLbl>
              <c:idx val="8"/>
              <c:layout>
                <c:manualLayout>
                  <c:x val="-1.8235628084249993E-2"/>
                  <c:y val="-6.54428672511331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{5ADC2EA6-7E4E-435B-9AD4-ACEAE4DE27B5}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68-4B50-AF27-7F19CA4D3AAA}"/>
                </c:ext>
              </c:extLst>
            </c:dLbl>
            <c:dLbl>
              <c:idx val="16"/>
              <c:layout>
                <c:manualLayout>
                  <c:x val="-3.1697991619110633E-2"/>
                  <c:y val="-8.213639635949412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{88107F13-5349-4BCF-9D6B-58042446B247}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68-4B50-AF27-7F19CA4D3AA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{2643033E-3CDD-4FEC-88D4-F1B04932514B}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68-4B50-AF27-7F19CA4D3AA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{68B61C5B-560E-4D9E-9874-8827DDED816B}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68-4B50-AF27-7F19CA4D3A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768-4B50-AF27-7F19CA4D3AA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大型ショッピングセンター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の立地や新たな土地利用の推進など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の影響により、類似団体を上回る税収がある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並びに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歳入の根幹となる税収については、微増ではあるものの上昇傾向であるため、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今後もより効率的・効果的な町政運営を推進しつつ、町税の徴収率向上対策など歳入確保に努める。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上昇の主な理由としては、公共施設等の管理運営費や児童施設の指定管理者の導入など物件費の増が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おり、今後も経常経費の削減を図るための枠配分による予算編成を継続するとともに、事務事業の見直しや各種事業の優先度を厳しく点検し、町税等の徴収施策の向上により、現在の水準を維持するこ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7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321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321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110807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2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63199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全国平均、宮城県平均及び類似団体平均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、東日本大震災復興事業により整備した施設の管理運営費や、屋内温水プールをはじめとするスポーツ施設等の施設管理運営に要する経費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が多額であり、また、新たに建築された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についても、指定管理が導入されたため、前年度と比較し大幅な増額となったことから、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ＰＦＩ等民間活力の活用を推進し、コスト削減に努める。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58444</xdr:rowOff>
    </xdr:from>
    <xdr:to>
      <xdr:col>23</xdr:col>
      <xdr:colOff>133350</xdr:colOff>
      <xdr:row>82</xdr:row>
      <xdr:rowOff>27834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5894"/>
          <a:ext cx="8382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31029</xdr:rowOff>
    </xdr:from>
    <xdr:to>
      <xdr:col>19</xdr:col>
      <xdr:colOff>133350</xdr:colOff>
      <xdr:row>81</xdr:row>
      <xdr:rowOff>58444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8479"/>
          <a:ext cx="889000" cy="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31029</xdr:rowOff>
    </xdr:from>
    <xdr:to>
      <xdr:col>15</xdr:col>
      <xdr:colOff>82550</xdr:colOff>
      <xdr:row>81</xdr:row>
      <xdr:rowOff>47047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8479"/>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47047</xdr:rowOff>
    </xdr:from>
    <xdr:to>
      <xdr:col>11</xdr:col>
      <xdr:colOff>31750</xdr:colOff>
      <xdr:row>81</xdr:row>
      <xdr:rowOff>75795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34497"/>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148484</xdr:rowOff>
    </xdr:from>
    <xdr:to>
      <xdr:col>23</xdr:col>
      <xdr:colOff>184150</xdr:colOff>
      <xdr:row>82</xdr:row>
      <xdr:rowOff>78634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165011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7644</xdr:rowOff>
    </xdr:from>
    <xdr:to>
      <xdr:col>19</xdr:col>
      <xdr:colOff>184150</xdr:colOff>
      <xdr:row>81</xdr:row>
      <xdr:rowOff>109244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119421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151679</xdr:rowOff>
    </xdr:from>
    <xdr:to>
      <xdr:col>15</xdr:col>
      <xdr:colOff>133350</xdr:colOff>
      <xdr:row>81</xdr:row>
      <xdr:rowOff>81829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92006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167697</xdr:rowOff>
    </xdr:from>
    <xdr:to>
      <xdr:col>11</xdr:col>
      <xdr:colOff>82550</xdr:colOff>
      <xdr:row>81</xdr:row>
      <xdr:rowOff>97847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24995</xdr:rowOff>
    </xdr:from>
    <xdr:to>
      <xdr:col>7</xdr:col>
      <xdr:colOff>31750</xdr:colOff>
      <xdr:row>81</xdr:row>
      <xdr:rowOff>126595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136772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町の定員適正化計画により職員数の適正化を図るとともに、人事評価制度の実施により、給与の適正化を行っている。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全国町村平均及び類似団体を下回っている状況であり、適正な水準内にあると考えられる。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今後も適正な給与水準の保持に努める。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84</xdr:row>
      <xdr:rowOff>117021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149679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017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平成１３年度から平成２２年度までの１０年間で７．３％の定員削減により、「定員管理の状況」は、全国平均、宮城県平均及び類似団体を下回って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、適正な水準内にあると考えられる。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今後も定員適正化計画により、定員適正化に努める。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11612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779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28847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28847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412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30571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141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149497</xdr:rowOff>
    </xdr:from>
    <xdr:to>
      <xdr:col>73</xdr:col>
      <xdr:colOff>44450</xdr:colOff>
      <xdr:row>60</xdr:row>
      <xdr:rowOff>79647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89824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147774</xdr:rowOff>
    </xdr:from>
    <xdr:to>
      <xdr:col>68</xdr:col>
      <xdr:colOff>203200</xdr:colOff>
      <xdr:row>60</xdr:row>
      <xdr:rowOff>77924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過年度に借入した大規模な投資的事業の償還完了により、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ポイント減少したものの、全国平均、宮城県平均及び類似団体平均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今後も地方債残高（公債費）の削減や政策的に課税客体を増や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、町税収入の増加を図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41487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81704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129963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154094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将来負担額となる「地方債の現在高」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が増加し、東日本大震災復興事業の完了により充当可能基金の残高が減少したため、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近年は、文化交流センター整備など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大規模な投資的事業の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本格化により、一時的に地方債借入額は上昇傾向にある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77893</xdr:rowOff>
    </xdr:from>
    <xdr:to>
      <xdr:col>81</xdr:col>
      <xdr:colOff>44450</xdr:colOff>
      <xdr:row>18</xdr:row>
      <xdr:rowOff>5785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21093"/>
          <a:ext cx="838200" cy="2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16</xdr:row>
      <xdr:rowOff>77893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5110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69568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5110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126435</xdr:rowOff>
    </xdr:from>
    <xdr:to>
      <xdr:col>81</xdr:col>
      <xdr:colOff>95250</xdr:colOff>
      <xdr:row>18</xdr:row>
      <xdr:rowOff>56585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98512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27093</xdr:rowOff>
    </xdr:from>
    <xdr:to>
      <xdr:col>77</xdr:col>
      <xdr:colOff>95250</xdr:colOff>
      <xdr:row>16</xdr:row>
      <xdr:rowOff>128693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113470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5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18768</xdr:rowOff>
    </xdr:from>
    <xdr:to>
      <xdr:col>68</xdr:col>
      <xdr:colOff>203200</xdr:colOff>
      <xdr:row>14</xdr:row>
      <xdr:rowOff>120368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130545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全国平均、宮城県平均を下回っており、適正な水準内にあると考えられる。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今後も継続的かつ計画的な給与適正化と定員適正化、行政改革への取り組みを通じて人件費の抑制に努める。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35560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02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24130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24130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類似団体平均を上回っている状況にある。主な要因としては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、公共施設等の管理運営費や児童施設の指定管理者の導入などの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ＰＦＩ等民間活力の活用を推進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60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3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近年、子ども医療費助成や認可保育所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少子化対策事業により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扶助費は増加傾向にある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類似団体よりは上回っているものの、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高齢化率の上昇や国の少子化対策事業により、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上昇傾向になることが予想されるため、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自主財源である税収などの歳入確保に努め、財政の健全化に努める。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66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56243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宮城県平均及び類似団体平均を下回っている。今後も、適正な他会計への繰出し（繰出金）を実施するとともに、維持補修費については、公共施設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等総合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管理計画及び各施設の個別計画を活用し、コストの平準化に努める。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回っている。今後も、各種団体等への補助金の見直しや類似補助事業の統廃合を推進し、補助費が上昇しないように努める。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過年度に借入した大規模な投資的事業の償還完了に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したため、類似団体よりは上回っているものの、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などの大規模な投資的事業の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により、一時的に地方債借入額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が増えたため、公債費の比率について上昇したが、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地方債残高も減少させつつ、公債費の削減に努める。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143002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20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9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今後も、行政の効率化に努めるとともに、自主財源である税収などの歳入確保に努め、財政の健全化に努める。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60706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069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102371</xdr:rowOff>
    </xdr:from>
    <xdr:to>
      <xdr:col>29</xdr:col>
      <xdr:colOff>127000</xdr:colOff>
      <xdr:row>18</xdr:row>
      <xdr:rowOff>120692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096"/>
          <a:ext cx="647700" cy="1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120692</xdr:rowOff>
    </xdr:from>
    <xdr:to>
      <xdr:col>26</xdr:col>
      <xdr:colOff>50800</xdr:colOff>
      <xdr:row>18</xdr:row>
      <xdr:rowOff>133836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417"/>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122357</xdr:rowOff>
    </xdr:from>
    <xdr:to>
      <xdr:col>22</xdr:col>
      <xdr:colOff>114300</xdr:colOff>
      <xdr:row>18</xdr:row>
      <xdr:rowOff>133836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608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122357</xdr:rowOff>
    </xdr:from>
    <xdr:to>
      <xdr:col>18</xdr:col>
      <xdr:colOff>177800</xdr:colOff>
      <xdr:row>18</xdr:row>
      <xdr:rowOff>128937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608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51571</xdr:rowOff>
    </xdr:from>
    <xdr:to>
      <xdr:col>29</xdr:col>
      <xdr:colOff>177800</xdr:colOff>
      <xdr:row>18</xdr:row>
      <xdr:rowOff>153171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23648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69892</xdr:rowOff>
    </xdr:from>
    <xdr:to>
      <xdr:col>26</xdr:col>
      <xdr:colOff>101600</xdr:colOff>
      <xdr:row>19</xdr:row>
      <xdr:rowOff>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156269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83036</xdr:rowOff>
    </xdr:from>
    <xdr:to>
      <xdr:col>22</xdr:col>
      <xdr:colOff>165100</xdr:colOff>
      <xdr:row>19</xdr:row>
      <xdr:rowOff>13186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71557</xdr:rowOff>
    </xdr:from>
    <xdr:to>
      <xdr:col>19</xdr:col>
      <xdr:colOff>38100</xdr:colOff>
      <xdr:row>19</xdr:row>
      <xdr:rowOff>1707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78138</xdr:rowOff>
    </xdr:from>
    <xdr:to>
      <xdr:col>15</xdr:col>
      <xdr:colOff>101600</xdr:colOff>
      <xdr:row>19</xdr:row>
      <xdr:rowOff>8288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164514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202274</xdr:rowOff>
    </xdr:from>
    <xdr:to>
      <xdr:col>29</xdr:col>
      <xdr:colOff>127000</xdr:colOff>
      <xdr:row>36</xdr:row>
      <xdr:rowOff>11623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2624"/>
          <a:ext cx="647700" cy="15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202274</xdr:rowOff>
    </xdr:from>
    <xdr:to>
      <xdr:col>26</xdr:col>
      <xdr:colOff>50800</xdr:colOff>
      <xdr:row>35</xdr:row>
      <xdr:rowOff>244501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12624"/>
          <a:ext cx="698500" cy="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206684</xdr:rowOff>
    </xdr:from>
    <xdr:to>
      <xdr:col>22</xdr:col>
      <xdr:colOff>114300</xdr:colOff>
      <xdr:row>35</xdr:row>
      <xdr:rowOff>244501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7034"/>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153419</xdr:rowOff>
    </xdr:from>
    <xdr:to>
      <xdr:col>18</xdr:col>
      <xdr:colOff>177800</xdr:colOff>
      <xdr:row>35</xdr:row>
      <xdr:rowOff>206684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63769"/>
          <a:ext cx="698500" cy="5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303723</xdr:rowOff>
    </xdr:from>
    <xdr:to>
      <xdr:col>29</xdr:col>
      <xdr:colOff>177800</xdr:colOff>
      <xdr:row>36</xdr:row>
      <xdr:rowOff>62423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275800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151474</xdr:rowOff>
    </xdr:from>
    <xdr:to>
      <xdr:col>26</xdr:col>
      <xdr:colOff>101600</xdr:colOff>
      <xdr:row>35</xdr:row>
      <xdr:rowOff>253074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263251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3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193701</xdr:rowOff>
    </xdr:from>
    <xdr:to>
      <xdr:col>22</xdr:col>
      <xdr:colOff>165100</xdr:colOff>
      <xdr:row>35</xdr:row>
      <xdr:rowOff>295301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155884</xdr:rowOff>
    </xdr:from>
    <xdr:to>
      <xdr:col>19</xdr:col>
      <xdr:colOff>38100</xdr:colOff>
      <xdr:row>35</xdr:row>
      <xdr:rowOff>257484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102619</xdr:rowOff>
    </xdr:from>
    <xdr:to>
      <xdr:col>15</xdr:col>
      <xdr:colOff>101600</xdr:colOff>
      <xdr:row>35</xdr:row>
      <xdr:rowOff>204219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214396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165379</xdr:rowOff>
    </xdr:from>
    <xdr:to>
      <xdr:col>24</xdr:col>
      <xdr:colOff>63500</xdr:colOff>
      <xdr:row>38</xdr:row>
      <xdr:rowOff>11912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9029"/>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11912</xdr:rowOff>
    </xdr:from>
    <xdr:to>
      <xdr:col>19</xdr:col>
      <xdr:colOff>177800</xdr:colOff>
      <xdr:row>38</xdr:row>
      <xdr:rowOff>50489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7012"/>
          <a:ext cx="88900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26486</xdr:rowOff>
    </xdr:from>
    <xdr:to>
      <xdr:col>15</xdr:col>
      <xdr:colOff>50800</xdr:colOff>
      <xdr:row>38</xdr:row>
      <xdr:rowOff>50489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158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23019</xdr:rowOff>
    </xdr:from>
    <xdr:to>
      <xdr:col>10</xdr:col>
      <xdr:colOff>114300</xdr:colOff>
      <xdr:row>38</xdr:row>
      <xdr:rowOff>26486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811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114579</xdr:rowOff>
    </xdr:from>
    <xdr:to>
      <xdr:col>24</xdr:col>
      <xdr:colOff>114300</xdr:colOff>
      <xdr:row>38</xdr:row>
      <xdr:rowOff>44729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132562</xdr:rowOff>
    </xdr:from>
    <xdr:to>
      <xdr:col>20</xdr:col>
      <xdr:colOff>38100</xdr:colOff>
      <xdr:row>38</xdr:row>
      <xdr:rowOff>62712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53839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171139</xdr:rowOff>
    </xdr:from>
    <xdr:to>
      <xdr:col>15</xdr:col>
      <xdr:colOff>101600</xdr:colOff>
      <xdr:row>38</xdr:row>
      <xdr:rowOff>101289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92416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147136</xdr:rowOff>
    </xdr:from>
    <xdr:to>
      <xdr:col>10</xdr:col>
      <xdr:colOff>165100</xdr:colOff>
      <xdr:row>38</xdr:row>
      <xdr:rowOff>77286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68413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143669</xdr:rowOff>
    </xdr:from>
    <xdr:to>
      <xdr:col>6</xdr:col>
      <xdr:colOff>38100</xdr:colOff>
      <xdr:row>38</xdr:row>
      <xdr:rowOff>73819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142312</xdr:rowOff>
    </xdr:from>
    <xdr:to>
      <xdr:col>24</xdr:col>
      <xdr:colOff>63500</xdr:colOff>
      <xdr:row>58</xdr:row>
      <xdr:rowOff>96151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4962"/>
          <a:ext cx="838200" cy="1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96151</xdr:rowOff>
    </xdr:from>
    <xdr:to>
      <xdr:col>19</xdr:col>
      <xdr:colOff>177800</xdr:colOff>
      <xdr:row>58</xdr:row>
      <xdr:rowOff>126817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0251"/>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112072</xdr:rowOff>
    </xdr:from>
    <xdr:to>
      <xdr:col>15</xdr:col>
      <xdr:colOff>50800</xdr:colOff>
      <xdr:row>58</xdr:row>
      <xdr:rowOff>126817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17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49027</xdr:rowOff>
    </xdr:from>
    <xdr:to>
      <xdr:col>10</xdr:col>
      <xdr:colOff>114300</xdr:colOff>
      <xdr:row>58</xdr:row>
      <xdr:rowOff>112072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3127"/>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91512</xdr:rowOff>
    </xdr:from>
    <xdr:to>
      <xdr:col>24</xdr:col>
      <xdr:colOff>114300</xdr:colOff>
      <xdr:row>58</xdr:row>
      <xdr:rowOff>21662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69939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45351</xdr:rowOff>
    </xdr:from>
    <xdr:to>
      <xdr:col>20</xdr:col>
      <xdr:colOff>38100</xdr:colOff>
      <xdr:row>58</xdr:row>
      <xdr:rowOff>146951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138078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76017</xdr:rowOff>
    </xdr:from>
    <xdr:to>
      <xdr:col>15</xdr:col>
      <xdr:colOff>101600</xdr:colOff>
      <xdr:row>59</xdr:row>
      <xdr:rowOff>6167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168744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61272</xdr:rowOff>
    </xdr:from>
    <xdr:to>
      <xdr:col>10</xdr:col>
      <xdr:colOff>165100</xdr:colOff>
      <xdr:row>58</xdr:row>
      <xdr:rowOff>162872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153999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169677</xdr:rowOff>
    </xdr:from>
    <xdr:to>
      <xdr:col>6</xdr:col>
      <xdr:colOff>38100</xdr:colOff>
      <xdr:row>58</xdr:row>
      <xdr:rowOff>99827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39459</xdr:rowOff>
    </xdr:from>
    <xdr:to>
      <xdr:col>24</xdr:col>
      <xdr:colOff>63500</xdr:colOff>
      <xdr:row>75</xdr:row>
      <xdr:rowOff>167990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98209"/>
          <a:ext cx="838200" cy="1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131585</xdr:rowOff>
    </xdr:from>
    <xdr:to>
      <xdr:col>19</xdr:col>
      <xdr:colOff>177800</xdr:colOff>
      <xdr:row>75</xdr:row>
      <xdr:rowOff>167990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90335"/>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127298</xdr:rowOff>
    </xdr:from>
    <xdr:to>
      <xdr:col>15</xdr:col>
      <xdr:colOff>50800</xdr:colOff>
      <xdr:row>75</xdr:row>
      <xdr:rowOff>131585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86048"/>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127298</xdr:rowOff>
    </xdr:from>
    <xdr:to>
      <xdr:col>10</xdr:col>
      <xdr:colOff>114300</xdr:colOff>
      <xdr:row>75</xdr:row>
      <xdr:rowOff>166218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86048"/>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160109</xdr:rowOff>
    </xdr:from>
    <xdr:to>
      <xdr:col>24</xdr:col>
      <xdr:colOff>114300</xdr:colOff>
      <xdr:row>75</xdr:row>
      <xdr:rowOff>90259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117189</xdr:rowOff>
    </xdr:from>
    <xdr:to>
      <xdr:col>20</xdr:col>
      <xdr:colOff>38100</xdr:colOff>
      <xdr:row>76</xdr:row>
      <xdr:rowOff>47340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7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63866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5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80785</xdr:rowOff>
    </xdr:from>
    <xdr:to>
      <xdr:col>15</xdr:col>
      <xdr:colOff>101600</xdr:colOff>
      <xdr:row>76</xdr:row>
      <xdr:rowOff>10936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27462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76498</xdr:rowOff>
    </xdr:from>
    <xdr:to>
      <xdr:col>10</xdr:col>
      <xdr:colOff>165100</xdr:colOff>
      <xdr:row>76</xdr:row>
      <xdr:rowOff>6648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23175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115418</xdr:rowOff>
    </xdr:from>
    <xdr:to>
      <xdr:col>6</xdr:col>
      <xdr:colOff>38100</xdr:colOff>
      <xdr:row>76</xdr:row>
      <xdr:rowOff>45568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62095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164846</xdr:rowOff>
    </xdr:from>
    <xdr:to>
      <xdr:col>24</xdr:col>
      <xdr:colOff>63500</xdr:colOff>
      <xdr:row>96</xdr:row>
      <xdr:rowOff>32209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2596"/>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32209</xdr:rowOff>
    </xdr:from>
    <xdr:to>
      <xdr:col>19</xdr:col>
      <xdr:colOff>177800</xdr:colOff>
      <xdr:row>96</xdr:row>
      <xdr:rowOff>168030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1409"/>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168030</xdr:rowOff>
    </xdr:from>
    <xdr:to>
      <xdr:col>15</xdr:col>
      <xdr:colOff>50800</xdr:colOff>
      <xdr:row>97</xdr:row>
      <xdr:rowOff>41370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7230"/>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41370</xdr:rowOff>
    </xdr:from>
    <xdr:to>
      <xdr:col>10</xdr:col>
      <xdr:colOff>114300</xdr:colOff>
      <xdr:row>97</xdr:row>
      <xdr:rowOff>112464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2020"/>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114046</xdr:rowOff>
    </xdr:from>
    <xdr:to>
      <xdr:col>24</xdr:col>
      <xdr:colOff>114300</xdr:colOff>
      <xdr:row>96</xdr:row>
      <xdr:rowOff>44196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136923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152859</xdr:rowOff>
    </xdr:from>
    <xdr:to>
      <xdr:col>20</xdr:col>
      <xdr:colOff>38100</xdr:colOff>
      <xdr:row>96</xdr:row>
      <xdr:rowOff>83009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117230</xdr:rowOff>
    </xdr:from>
    <xdr:to>
      <xdr:col>15</xdr:col>
      <xdr:colOff>101600</xdr:colOff>
      <xdr:row>97</xdr:row>
      <xdr:rowOff>47380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162020</xdr:rowOff>
    </xdr:from>
    <xdr:to>
      <xdr:col>10</xdr:col>
      <xdr:colOff>165100</xdr:colOff>
      <xdr:row>97</xdr:row>
      <xdr:rowOff>92170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83297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61664</xdr:rowOff>
    </xdr:from>
    <xdr:to>
      <xdr:col>6</xdr:col>
      <xdr:colOff>38100</xdr:colOff>
      <xdr:row>97</xdr:row>
      <xdr:rowOff>163264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161083</xdr:rowOff>
    </xdr:from>
    <xdr:to>
      <xdr:col>55</xdr:col>
      <xdr:colOff>0</xdr:colOff>
      <xdr:row>37</xdr:row>
      <xdr:rowOff>101140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0383"/>
          <a:ext cx="838200" cy="4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101140</xdr:rowOff>
    </xdr:from>
    <xdr:to>
      <xdr:col>50</xdr:col>
      <xdr:colOff>114300</xdr:colOff>
      <xdr:row>37</xdr:row>
      <xdr:rowOff>124987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4790"/>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124987</xdr:rowOff>
    </xdr:from>
    <xdr:to>
      <xdr:col>45</xdr:col>
      <xdr:colOff>177800</xdr:colOff>
      <xdr:row>37</xdr:row>
      <xdr:rowOff>171114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68637"/>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171114</xdr:rowOff>
    </xdr:from>
    <xdr:to>
      <xdr:col>41</xdr:col>
      <xdr:colOff>50800</xdr:colOff>
      <xdr:row>38</xdr:row>
      <xdr:rowOff>12498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476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110283</xdr:rowOff>
    </xdr:from>
    <xdr:to>
      <xdr:col>55</xdr:col>
      <xdr:colOff>50800</xdr:colOff>
      <xdr:row>35</xdr:row>
      <xdr:rowOff>40433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50340</xdr:rowOff>
    </xdr:from>
    <xdr:to>
      <xdr:col>50</xdr:col>
      <xdr:colOff>165100</xdr:colOff>
      <xdr:row>37</xdr:row>
      <xdr:rowOff>151940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168467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74187</xdr:rowOff>
    </xdr:from>
    <xdr:to>
      <xdr:col>46</xdr:col>
      <xdr:colOff>38100</xdr:colOff>
      <xdr:row>38</xdr:row>
      <xdr:rowOff>4338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7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166914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120314</xdr:rowOff>
    </xdr:from>
    <xdr:to>
      <xdr:col>41</xdr:col>
      <xdr:colOff>101600</xdr:colOff>
      <xdr:row>38</xdr:row>
      <xdr:rowOff>50464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133148</xdr:rowOff>
    </xdr:from>
    <xdr:to>
      <xdr:col>36</xdr:col>
      <xdr:colOff>165100</xdr:colOff>
      <xdr:row>38</xdr:row>
      <xdr:rowOff>63298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54425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117873</xdr:rowOff>
    </xdr:from>
    <xdr:to>
      <xdr:col>55</xdr:col>
      <xdr:colOff>0</xdr:colOff>
      <xdr:row>54</xdr:row>
      <xdr:rowOff>133482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033273"/>
          <a:ext cx="838200" cy="3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117873</xdr:rowOff>
    </xdr:from>
    <xdr:to>
      <xdr:col>50</xdr:col>
      <xdr:colOff>114300</xdr:colOff>
      <xdr:row>53</xdr:row>
      <xdr:rowOff>152867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033273"/>
          <a:ext cx="889000" cy="2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32459</xdr:rowOff>
    </xdr:from>
    <xdr:to>
      <xdr:col>45</xdr:col>
      <xdr:colOff>177800</xdr:colOff>
      <xdr:row>53</xdr:row>
      <xdr:rowOff>152867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119309"/>
          <a:ext cx="889000" cy="1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155455</xdr:rowOff>
    </xdr:from>
    <xdr:to>
      <xdr:col>41</xdr:col>
      <xdr:colOff>50800</xdr:colOff>
      <xdr:row>53</xdr:row>
      <xdr:rowOff>32459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070855"/>
          <a:ext cx="889000" cy="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82682</xdr:rowOff>
    </xdr:from>
    <xdr:to>
      <xdr:col>55</xdr:col>
      <xdr:colOff>50800</xdr:colOff>
      <xdr:row>55</xdr:row>
      <xdr:rowOff>12832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105559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67073</xdr:rowOff>
    </xdr:from>
    <xdr:to>
      <xdr:col>50</xdr:col>
      <xdr:colOff>165100</xdr:colOff>
      <xdr:row>52</xdr:row>
      <xdr:rowOff>168673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13750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5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102067</xdr:rowOff>
    </xdr:from>
    <xdr:to>
      <xdr:col>46</xdr:col>
      <xdr:colOff>38100</xdr:colOff>
      <xdr:row>54</xdr:row>
      <xdr:rowOff>32217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1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48744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89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153109</xdr:rowOff>
    </xdr:from>
    <xdr:to>
      <xdr:col>41</xdr:col>
      <xdr:colOff>101600</xdr:colOff>
      <xdr:row>53</xdr:row>
      <xdr:rowOff>83259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99786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8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104655</xdr:rowOff>
    </xdr:from>
    <xdr:to>
      <xdr:col>36</xdr:col>
      <xdr:colOff>165100</xdr:colOff>
      <xdr:row>53</xdr:row>
      <xdr:rowOff>34805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0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51332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79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59944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404344"/>
          <a:ext cx="1270" cy="1184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6621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1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59944</xdr:rowOff>
    </xdr:from>
    <xdr:to>
      <xdr:col>55</xdr:col>
      <xdr:colOff>88900</xdr:colOff>
      <xdr:row>72</xdr:row>
      <xdr:rowOff>59944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40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141135</xdr:rowOff>
    </xdr:from>
    <xdr:to>
      <xdr:col>55</xdr:col>
      <xdr:colOff>0</xdr:colOff>
      <xdr:row>74</xdr:row>
      <xdr:rowOff>111061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314085"/>
          <a:ext cx="838200" cy="4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143363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45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164936</xdr:rowOff>
    </xdr:from>
    <xdr:to>
      <xdr:col>55</xdr:col>
      <xdr:colOff>50800</xdr:colOff>
      <xdr:row>78</xdr:row>
      <xdr:rowOff>95086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141135</xdr:rowOff>
    </xdr:from>
    <xdr:to>
      <xdr:col>50</xdr:col>
      <xdr:colOff>114300</xdr:colOff>
      <xdr:row>76</xdr:row>
      <xdr:rowOff>6452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314085"/>
          <a:ext cx="889000" cy="7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164</xdr:rowOff>
    </xdr:from>
    <xdr:to>
      <xdr:col>50</xdr:col>
      <xdr:colOff>165100</xdr:colOff>
      <xdr:row>78</xdr:row>
      <xdr:rowOff>101764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92891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156743</xdr:rowOff>
    </xdr:from>
    <xdr:to>
      <xdr:col>45</xdr:col>
      <xdr:colOff>177800</xdr:colOff>
      <xdr:row>76</xdr:row>
      <xdr:rowOff>6452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72593"/>
          <a:ext cx="889000" cy="3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139636</xdr:rowOff>
    </xdr:from>
    <xdr:to>
      <xdr:col>46</xdr:col>
      <xdr:colOff>38100</xdr:colOff>
      <xdr:row>78</xdr:row>
      <xdr:rowOff>69786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60913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14504</xdr:rowOff>
    </xdr:from>
    <xdr:to>
      <xdr:col>41</xdr:col>
      <xdr:colOff>50800</xdr:colOff>
      <xdr:row>73</xdr:row>
      <xdr:rowOff>156743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530354"/>
          <a:ext cx="8890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139802</xdr:rowOff>
    </xdr:from>
    <xdr:to>
      <xdr:col>41</xdr:col>
      <xdr:colOff>101600</xdr:colOff>
      <xdr:row>78</xdr:row>
      <xdr:rowOff>69952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61079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144132</xdr:rowOff>
    </xdr:from>
    <xdr:to>
      <xdr:col>36</xdr:col>
      <xdr:colOff>165100</xdr:colOff>
      <xdr:row>78</xdr:row>
      <xdr:rowOff>74282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65409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60261</xdr:rowOff>
    </xdr:from>
    <xdr:to>
      <xdr:col>55</xdr:col>
      <xdr:colOff>50800</xdr:colOff>
      <xdr:row>74</xdr:row>
      <xdr:rowOff>161861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83138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90335</xdr:rowOff>
    </xdr:from>
    <xdr:to>
      <xdr:col>50</xdr:col>
      <xdr:colOff>165100</xdr:colOff>
      <xdr:row>72</xdr:row>
      <xdr:rowOff>20485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2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37012</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0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127102</xdr:rowOff>
    </xdr:from>
    <xdr:to>
      <xdr:col>46</xdr:col>
      <xdr:colOff>38100</xdr:colOff>
      <xdr:row>76</xdr:row>
      <xdr:rowOff>57252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73779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105943</xdr:rowOff>
    </xdr:from>
    <xdr:to>
      <xdr:col>41</xdr:col>
      <xdr:colOff>101600</xdr:colOff>
      <xdr:row>74</xdr:row>
      <xdr:rowOff>36093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52620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135154</xdr:rowOff>
    </xdr:from>
    <xdr:to>
      <xdr:col>36</xdr:col>
      <xdr:colOff>165100</xdr:colOff>
      <xdr:row>73</xdr:row>
      <xdr:rowOff>65304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81831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2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41033</xdr:rowOff>
    </xdr:from>
    <xdr:to>
      <xdr:col>55</xdr:col>
      <xdr:colOff>0</xdr:colOff>
      <xdr:row>98</xdr:row>
      <xdr:rowOff>54190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3133"/>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127228</xdr:rowOff>
    </xdr:from>
    <xdr:to>
      <xdr:col>50</xdr:col>
      <xdr:colOff>114300</xdr:colOff>
      <xdr:row>98</xdr:row>
      <xdr:rowOff>41033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14978"/>
          <a:ext cx="8890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127228</xdr:rowOff>
    </xdr:from>
    <xdr:to>
      <xdr:col>45</xdr:col>
      <xdr:colOff>177800</xdr:colOff>
      <xdr:row>97</xdr:row>
      <xdr:rowOff>69608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14978"/>
          <a:ext cx="889000" cy="2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69608</xdr:rowOff>
    </xdr:from>
    <xdr:to>
      <xdr:col>41</xdr:col>
      <xdr:colOff>50800</xdr:colOff>
      <xdr:row>97</xdr:row>
      <xdr:rowOff>71374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0025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3390</xdr:rowOff>
    </xdr:from>
    <xdr:to>
      <xdr:col>55</xdr:col>
      <xdr:colOff>50800</xdr:colOff>
      <xdr:row>98</xdr:row>
      <xdr:rowOff>104990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153267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161683</xdr:rowOff>
    </xdr:from>
    <xdr:to>
      <xdr:col>50</xdr:col>
      <xdr:colOff>165100</xdr:colOff>
      <xdr:row>98</xdr:row>
      <xdr:rowOff>91833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82960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76428</xdr:rowOff>
    </xdr:from>
    <xdr:to>
      <xdr:col>46</xdr:col>
      <xdr:colOff>38100</xdr:colOff>
      <xdr:row>96</xdr:row>
      <xdr:rowOff>6578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23105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18808</xdr:rowOff>
    </xdr:from>
    <xdr:to>
      <xdr:col>41</xdr:col>
      <xdr:colOff>101600</xdr:colOff>
      <xdr:row>97</xdr:row>
      <xdr:rowOff>120408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20574</xdr:rowOff>
    </xdr:from>
    <xdr:to>
      <xdr:col>36</xdr:col>
      <xdr:colOff>165100</xdr:colOff>
      <xdr:row>97</xdr:row>
      <xdr:rowOff>122174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138701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28120</xdr:rowOff>
    </xdr:from>
    <xdr:to>
      <xdr:col>85</xdr:col>
      <xdr:colOff>127000</xdr:colOff>
      <xdr:row>39</xdr:row>
      <xdr:rowOff>31332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4670"/>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28120</xdr:rowOff>
    </xdr:from>
    <xdr:to>
      <xdr:col>81</xdr:col>
      <xdr:colOff>50800</xdr:colOff>
      <xdr:row>39</xdr:row>
      <xdr:rowOff>44339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14670"/>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43010</xdr:rowOff>
    </xdr:from>
    <xdr:to>
      <xdr:col>76</xdr:col>
      <xdr:colOff>114300</xdr:colOff>
      <xdr:row>39</xdr:row>
      <xdr:rowOff>44339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560"/>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43010</xdr:rowOff>
    </xdr:from>
    <xdr:to>
      <xdr:col>71</xdr:col>
      <xdr:colOff>177800</xdr:colOff>
      <xdr:row>39</xdr:row>
      <xdr:rowOff>43852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151982</xdr:rowOff>
    </xdr:from>
    <xdr:to>
      <xdr:col>85</xdr:col>
      <xdr:colOff>177800</xdr:colOff>
      <xdr:row>39</xdr:row>
      <xdr:rowOff>82132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111359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148770</xdr:rowOff>
    </xdr:from>
    <xdr:to>
      <xdr:col>81</xdr:col>
      <xdr:colOff>101600</xdr:colOff>
      <xdr:row>39</xdr:row>
      <xdr:rowOff>78920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95447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164989</xdr:rowOff>
    </xdr:from>
    <xdr:to>
      <xdr:col>76</xdr:col>
      <xdr:colOff>165100</xdr:colOff>
      <xdr:row>39</xdr:row>
      <xdr:rowOff>95139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86266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163660</xdr:rowOff>
    </xdr:from>
    <xdr:to>
      <xdr:col>72</xdr:col>
      <xdr:colOff>38100</xdr:colOff>
      <xdr:row>39</xdr:row>
      <xdr:rowOff>93810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164502</xdr:rowOff>
    </xdr:from>
    <xdr:to>
      <xdr:col>67</xdr:col>
      <xdr:colOff>101600</xdr:colOff>
      <xdr:row>39</xdr:row>
      <xdr:rowOff>94652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85779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54432</xdr:rowOff>
    </xdr:from>
    <xdr:to>
      <xdr:col>85</xdr:col>
      <xdr:colOff>127000</xdr:colOff>
      <xdr:row>76</xdr:row>
      <xdr:rowOff>153057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84632"/>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54432</xdr:rowOff>
    </xdr:from>
    <xdr:to>
      <xdr:col>81</xdr:col>
      <xdr:colOff>50800</xdr:colOff>
      <xdr:row>76</xdr:row>
      <xdr:rowOff>60114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8463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38870</xdr:rowOff>
    </xdr:from>
    <xdr:to>
      <xdr:col>76</xdr:col>
      <xdr:colOff>114300</xdr:colOff>
      <xdr:row>76</xdr:row>
      <xdr:rowOff>60114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69070"/>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17334</xdr:rowOff>
    </xdr:from>
    <xdr:to>
      <xdr:col>71</xdr:col>
      <xdr:colOff>177800</xdr:colOff>
      <xdr:row>76</xdr:row>
      <xdr:rowOff>38870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47534"/>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102257</xdr:rowOff>
    </xdr:from>
    <xdr:to>
      <xdr:col>85</xdr:col>
      <xdr:colOff>177800</xdr:colOff>
      <xdr:row>77</xdr:row>
      <xdr:rowOff>32407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80684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3632</xdr:rowOff>
    </xdr:from>
    <xdr:to>
      <xdr:col>81</xdr:col>
      <xdr:colOff>101600</xdr:colOff>
      <xdr:row>76</xdr:row>
      <xdr:rowOff>105232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121759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9314</xdr:rowOff>
    </xdr:from>
    <xdr:to>
      <xdr:col>76</xdr:col>
      <xdr:colOff>165100</xdr:colOff>
      <xdr:row>76</xdr:row>
      <xdr:rowOff>110914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127441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159520</xdr:rowOff>
    </xdr:from>
    <xdr:to>
      <xdr:col>72</xdr:col>
      <xdr:colOff>38100</xdr:colOff>
      <xdr:row>76</xdr:row>
      <xdr:rowOff>89670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137984</xdr:rowOff>
    </xdr:from>
    <xdr:to>
      <xdr:col>67</xdr:col>
      <xdr:colOff>101600</xdr:colOff>
      <xdr:row>76</xdr:row>
      <xdr:rowOff>68134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84661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77192</xdr:rowOff>
    </xdr:from>
    <xdr:to>
      <xdr:col>85</xdr:col>
      <xdr:colOff>127000</xdr:colOff>
      <xdr:row>98</xdr:row>
      <xdr:rowOff>98698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79292"/>
          <a:ext cx="8382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34572</xdr:rowOff>
    </xdr:from>
    <xdr:to>
      <xdr:col>81</xdr:col>
      <xdr:colOff>50800</xdr:colOff>
      <xdr:row>98</xdr:row>
      <xdr:rowOff>77192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36672"/>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34572</xdr:rowOff>
    </xdr:from>
    <xdr:to>
      <xdr:col>76</xdr:col>
      <xdr:colOff>114300</xdr:colOff>
      <xdr:row>98</xdr:row>
      <xdr:rowOff>104541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36672"/>
          <a:ext cx="889000" cy="6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91602</xdr:rowOff>
    </xdr:from>
    <xdr:to>
      <xdr:col>71</xdr:col>
      <xdr:colOff>177800</xdr:colOff>
      <xdr:row>98</xdr:row>
      <xdr:rowOff>104541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370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47898</xdr:rowOff>
    </xdr:from>
    <xdr:to>
      <xdr:col>85</xdr:col>
      <xdr:colOff>177800</xdr:colOff>
      <xdr:row>98</xdr:row>
      <xdr:rowOff>149498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134275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26392</xdr:rowOff>
    </xdr:from>
    <xdr:to>
      <xdr:col>81</xdr:col>
      <xdr:colOff>101600</xdr:colOff>
      <xdr:row>98</xdr:row>
      <xdr:rowOff>127992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119119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155222</xdr:rowOff>
    </xdr:from>
    <xdr:to>
      <xdr:col>76</xdr:col>
      <xdr:colOff>165100</xdr:colOff>
      <xdr:row>98</xdr:row>
      <xdr:rowOff>85372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53741</xdr:rowOff>
    </xdr:from>
    <xdr:to>
      <xdr:col>72</xdr:col>
      <xdr:colOff>38100</xdr:colOff>
      <xdr:row>98</xdr:row>
      <xdr:rowOff>155341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146468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40802</xdr:rowOff>
    </xdr:from>
    <xdr:to>
      <xdr:col>67</xdr:col>
      <xdr:colOff>101600</xdr:colOff>
      <xdr:row>98</xdr:row>
      <xdr:rowOff>142402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133529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137597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251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137597</xdr:rowOff>
    </xdr:from>
    <xdr:to>
      <xdr:col>107</xdr:col>
      <xdr:colOff>50800</xdr:colOff>
      <xdr:row>38</xdr:row>
      <xdr:rowOff>137688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26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137780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7891</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86797</xdr:rowOff>
    </xdr:from>
    <xdr:to>
      <xdr:col>107</xdr:col>
      <xdr:colOff>101600</xdr:colOff>
      <xdr:row>39</xdr:row>
      <xdr:rowOff>16947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86888</xdr:rowOff>
    </xdr:from>
    <xdr:to>
      <xdr:col>102</xdr:col>
      <xdr:colOff>165100</xdr:colOff>
      <xdr:row>39</xdr:row>
      <xdr:rowOff>17038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8165</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86980</xdr:rowOff>
    </xdr:from>
    <xdr:to>
      <xdr:col>98</xdr:col>
      <xdr:colOff>38100</xdr:colOff>
      <xdr:row>39</xdr:row>
      <xdr:rowOff>17130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8257</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104343</xdr:rowOff>
    </xdr:from>
    <xdr:to>
      <xdr:col>116</xdr:col>
      <xdr:colOff>63500</xdr:colOff>
      <xdr:row>57</xdr:row>
      <xdr:rowOff>169875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362643"/>
          <a:ext cx="838200" cy="5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169875</xdr:rowOff>
    </xdr:from>
    <xdr:to>
      <xdr:col>111</xdr:col>
      <xdr:colOff>177800</xdr:colOff>
      <xdr:row>57</xdr:row>
      <xdr:rowOff>170332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425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170332</xdr:rowOff>
    </xdr:from>
    <xdr:to>
      <xdr:col>107</xdr:col>
      <xdr:colOff>50800</xdr:colOff>
      <xdr:row>58</xdr:row>
      <xdr:rowOff>5664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4298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135357</xdr:rowOff>
    </xdr:from>
    <xdr:to>
      <xdr:col>102</xdr:col>
      <xdr:colOff>114300</xdr:colOff>
      <xdr:row>58</xdr:row>
      <xdr:rowOff>5664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08007"/>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53543</xdr:rowOff>
    </xdr:from>
    <xdr:to>
      <xdr:col>116</xdr:col>
      <xdr:colOff>114300</xdr:colOff>
      <xdr:row>54</xdr:row>
      <xdr:rowOff>155143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3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76420</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119075</xdr:rowOff>
    </xdr:from>
    <xdr:to>
      <xdr:col>112</xdr:col>
      <xdr:colOff>38100</xdr:colOff>
      <xdr:row>58</xdr:row>
      <xdr:rowOff>49225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65752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119532</xdr:rowOff>
    </xdr:from>
    <xdr:to>
      <xdr:col>107</xdr:col>
      <xdr:colOff>101600</xdr:colOff>
      <xdr:row>58</xdr:row>
      <xdr:rowOff>49682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66209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126314</xdr:rowOff>
    </xdr:from>
    <xdr:to>
      <xdr:col>102</xdr:col>
      <xdr:colOff>165100</xdr:colOff>
      <xdr:row>58</xdr:row>
      <xdr:rowOff>56464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72991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84557</xdr:rowOff>
    </xdr:from>
    <xdr:to>
      <xdr:col>98</xdr:col>
      <xdr:colOff>38100</xdr:colOff>
      <xdr:row>58</xdr:row>
      <xdr:rowOff>14707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31234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46797</xdr:rowOff>
    </xdr:from>
    <xdr:to>
      <xdr:col>116</xdr:col>
      <xdr:colOff>63500</xdr:colOff>
      <xdr:row>78</xdr:row>
      <xdr:rowOff>86071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19897"/>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46797</xdr:rowOff>
    </xdr:from>
    <xdr:to>
      <xdr:col>111</xdr:col>
      <xdr:colOff>177800</xdr:colOff>
      <xdr:row>78</xdr:row>
      <xdr:rowOff>77819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19897"/>
          <a:ext cx="8890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77429</xdr:rowOff>
    </xdr:from>
    <xdr:to>
      <xdr:col>107</xdr:col>
      <xdr:colOff>50800</xdr:colOff>
      <xdr:row>78</xdr:row>
      <xdr:rowOff>77819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50529"/>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147495</xdr:rowOff>
    </xdr:from>
    <xdr:to>
      <xdr:col>102</xdr:col>
      <xdr:colOff>114300</xdr:colOff>
      <xdr:row>78</xdr:row>
      <xdr:rowOff>77429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49145"/>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35271</xdr:rowOff>
    </xdr:from>
    <xdr:to>
      <xdr:col>116</xdr:col>
      <xdr:colOff>114300</xdr:colOff>
      <xdr:row>78</xdr:row>
      <xdr:rowOff>136871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121648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167447</xdr:rowOff>
    </xdr:from>
    <xdr:to>
      <xdr:col>112</xdr:col>
      <xdr:colOff>38100</xdr:colOff>
      <xdr:row>78</xdr:row>
      <xdr:rowOff>97597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88724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27019</xdr:rowOff>
    </xdr:from>
    <xdr:to>
      <xdr:col>107</xdr:col>
      <xdr:colOff>101600</xdr:colOff>
      <xdr:row>78</xdr:row>
      <xdr:rowOff>128619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119746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26629</xdr:rowOff>
    </xdr:from>
    <xdr:to>
      <xdr:col>102</xdr:col>
      <xdr:colOff>165100</xdr:colOff>
      <xdr:row>78</xdr:row>
      <xdr:rowOff>128229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119356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96695</xdr:rowOff>
    </xdr:from>
    <xdr:to>
      <xdr:col>98</xdr:col>
      <xdr:colOff>38100</xdr:colOff>
      <xdr:row>78</xdr:row>
      <xdr:rowOff>26845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17972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７５，６８０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は概ね完了したものの、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交流センター整備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など政策的事業の推進により、一時的に高値となっている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もので、次年度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以降は減少する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２２，３４６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円となり、全国平均、宮城県平均及び類似団体平均を大幅に下回っている。主な要因としては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本町が運営する公営企業等が少ないことや、繰出し基準を遵守していることが考えられる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また、積立金については、住民一人当たり４，４８４円となり、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全国平均、宮城県平均及び類似団体平均を大幅に下回っている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ことから、将来世代に過度な負担を残さないよう安定的な財政運営に努める。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92837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958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78740</xdr:rowOff>
    </xdr:from>
    <xdr:to>
      <xdr:col>19</xdr:col>
      <xdr:colOff>177800</xdr:colOff>
      <xdr:row>35</xdr:row>
      <xdr:rowOff>92837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94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78740</xdr:rowOff>
    </xdr:from>
    <xdr:to>
      <xdr:col>15</xdr:col>
      <xdr:colOff>50800</xdr:colOff>
      <xdr:row>35</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9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88265</xdr:rowOff>
    </xdr:from>
    <xdr:to>
      <xdr:col>10</xdr:col>
      <xdr:colOff>114300</xdr:colOff>
      <xdr:row>35</xdr:row>
      <xdr:rowOff>93599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9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42037</xdr:rowOff>
    </xdr:from>
    <xdr:to>
      <xdr:col>20</xdr:col>
      <xdr:colOff>38100</xdr:colOff>
      <xdr:row>35</xdr:row>
      <xdr:rowOff>143637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134764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27940</xdr:rowOff>
    </xdr:from>
    <xdr:to>
      <xdr:col>15</xdr:col>
      <xdr:colOff>101600</xdr:colOff>
      <xdr:row>35</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120667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42799</xdr:rowOff>
    </xdr:from>
    <xdr:to>
      <xdr:col>6</xdr:col>
      <xdr:colOff>38100</xdr:colOff>
      <xdr:row>35</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145061</xdr:rowOff>
    </xdr:from>
    <xdr:to>
      <xdr:col>24</xdr:col>
      <xdr:colOff>63500</xdr:colOff>
      <xdr:row>58</xdr:row>
      <xdr:rowOff>7158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4811"/>
          <a:ext cx="838200" cy="3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1854</xdr:rowOff>
    </xdr:from>
    <xdr:to>
      <xdr:col>19</xdr:col>
      <xdr:colOff>177800</xdr:colOff>
      <xdr:row>58</xdr:row>
      <xdr:rowOff>7158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595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1854</xdr:rowOff>
    </xdr:from>
    <xdr:to>
      <xdr:col>15</xdr:col>
      <xdr:colOff>50800</xdr:colOff>
      <xdr:row>58</xdr:row>
      <xdr:rowOff>68925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5954"/>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53693</xdr:rowOff>
    </xdr:from>
    <xdr:to>
      <xdr:col>10</xdr:col>
      <xdr:colOff>114300</xdr:colOff>
      <xdr:row>58</xdr:row>
      <xdr:rowOff>68925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793"/>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94261</xdr:rowOff>
    </xdr:from>
    <xdr:to>
      <xdr:col>24</xdr:col>
      <xdr:colOff>114300</xdr:colOff>
      <xdr:row>56</xdr:row>
      <xdr:rowOff>24411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127808</xdr:rowOff>
    </xdr:from>
    <xdr:to>
      <xdr:col>20</xdr:col>
      <xdr:colOff>38100</xdr:colOff>
      <xdr:row>58</xdr:row>
      <xdr:rowOff>57958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122504</xdr:rowOff>
    </xdr:from>
    <xdr:to>
      <xdr:col>15</xdr:col>
      <xdr:colOff>101600</xdr:colOff>
      <xdr:row>58</xdr:row>
      <xdr:rowOff>52654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43781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18125</xdr:rowOff>
    </xdr:from>
    <xdr:to>
      <xdr:col>10</xdr:col>
      <xdr:colOff>165100</xdr:colOff>
      <xdr:row>58</xdr:row>
      <xdr:rowOff>119725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2893</xdr:rowOff>
    </xdr:from>
    <xdr:to>
      <xdr:col>6</xdr:col>
      <xdr:colOff>38100</xdr:colOff>
      <xdr:row>58</xdr:row>
      <xdr:rowOff>104493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168815</xdr:rowOff>
    </xdr:from>
    <xdr:to>
      <xdr:col>24</xdr:col>
      <xdr:colOff>63500</xdr:colOff>
      <xdr:row>78</xdr:row>
      <xdr:rowOff>50318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0465"/>
          <a:ext cx="8382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50318</xdr:rowOff>
    </xdr:from>
    <xdr:to>
      <xdr:col>19</xdr:col>
      <xdr:colOff>177800</xdr:colOff>
      <xdr:row>78</xdr:row>
      <xdr:rowOff>86875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3418"/>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86875</xdr:rowOff>
    </xdr:from>
    <xdr:to>
      <xdr:col>15</xdr:col>
      <xdr:colOff>50800</xdr:colOff>
      <xdr:row>78</xdr:row>
      <xdr:rowOff>120041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9975"/>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120041</xdr:rowOff>
    </xdr:from>
    <xdr:to>
      <xdr:col>10</xdr:col>
      <xdr:colOff>114300</xdr:colOff>
      <xdr:row>78</xdr:row>
      <xdr:rowOff>156607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3141"/>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118015</xdr:rowOff>
    </xdr:from>
    <xdr:to>
      <xdr:col>24</xdr:col>
      <xdr:colOff>114300</xdr:colOff>
      <xdr:row>78</xdr:row>
      <xdr:rowOff>48165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170968</xdr:rowOff>
    </xdr:from>
    <xdr:to>
      <xdr:col>20</xdr:col>
      <xdr:colOff>38100</xdr:colOff>
      <xdr:row>78</xdr:row>
      <xdr:rowOff>101118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92245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36075</xdr:rowOff>
    </xdr:from>
    <xdr:to>
      <xdr:col>15</xdr:col>
      <xdr:colOff>101600</xdr:colOff>
      <xdr:row>78</xdr:row>
      <xdr:rowOff>137675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69241</xdr:rowOff>
    </xdr:from>
    <xdr:to>
      <xdr:col>10</xdr:col>
      <xdr:colOff>165100</xdr:colOff>
      <xdr:row>78</xdr:row>
      <xdr:rowOff>170841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161968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105807</xdr:rowOff>
    </xdr:from>
    <xdr:to>
      <xdr:col>6</xdr:col>
      <xdr:colOff>38100</xdr:colOff>
      <xdr:row>79</xdr:row>
      <xdr:rowOff>35957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27084</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41897</xdr:rowOff>
    </xdr:from>
    <xdr:to>
      <xdr:col>24</xdr:col>
      <xdr:colOff>63500</xdr:colOff>
      <xdr:row>97</xdr:row>
      <xdr:rowOff>41987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72547"/>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41987</xdr:rowOff>
    </xdr:from>
    <xdr:to>
      <xdr:col>19</xdr:col>
      <xdr:colOff>177800</xdr:colOff>
      <xdr:row>97</xdr:row>
      <xdr:rowOff>129133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2637"/>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101118</xdr:rowOff>
    </xdr:from>
    <xdr:to>
      <xdr:col>15</xdr:col>
      <xdr:colOff>50800</xdr:colOff>
      <xdr:row>97</xdr:row>
      <xdr:rowOff>129133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1768"/>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97332</xdr:rowOff>
    </xdr:from>
    <xdr:to>
      <xdr:col>10</xdr:col>
      <xdr:colOff>114300</xdr:colOff>
      <xdr:row>97</xdr:row>
      <xdr:rowOff>101118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7982"/>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162547</xdr:rowOff>
    </xdr:from>
    <xdr:to>
      <xdr:col>24</xdr:col>
      <xdr:colOff>114300</xdr:colOff>
      <xdr:row>97</xdr:row>
      <xdr:rowOff>92697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77474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162637</xdr:rowOff>
    </xdr:from>
    <xdr:to>
      <xdr:col>20</xdr:col>
      <xdr:colOff>38100</xdr:colOff>
      <xdr:row>97</xdr:row>
      <xdr:rowOff>92787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83914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78333</xdr:rowOff>
    </xdr:from>
    <xdr:to>
      <xdr:col>15</xdr:col>
      <xdr:colOff>101600</xdr:colOff>
      <xdr:row>98</xdr:row>
      <xdr:rowOff>8483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50318</xdr:rowOff>
    </xdr:from>
    <xdr:to>
      <xdr:col>10</xdr:col>
      <xdr:colOff>165100</xdr:colOff>
      <xdr:row>97</xdr:row>
      <xdr:rowOff>151918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143045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46532</xdr:rowOff>
    </xdr:from>
    <xdr:to>
      <xdr:col>6</xdr:col>
      <xdr:colOff>38100</xdr:colOff>
      <xdr:row>97</xdr:row>
      <xdr:rowOff>148132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139259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80645</xdr:rowOff>
    </xdr:from>
    <xdr:to>
      <xdr:col>55</xdr:col>
      <xdr:colOff>0</xdr:colOff>
      <xdr:row>36</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52845"/>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134366</xdr:rowOff>
    </xdr:from>
    <xdr:to>
      <xdr:col>50</xdr:col>
      <xdr:colOff>114300</xdr:colOff>
      <xdr:row>36</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065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135128</xdr:rowOff>
    </xdr:from>
    <xdr:to>
      <xdr:col>45</xdr:col>
      <xdr:colOff>177800</xdr:colOff>
      <xdr:row>36</xdr:row>
      <xdr:rowOff>136271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073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136271</xdr:rowOff>
    </xdr:from>
    <xdr:to>
      <xdr:col>41</xdr:col>
      <xdr:colOff>50800</xdr:colOff>
      <xdr:row>36</xdr:row>
      <xdr:rowOff>136652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084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29845</xdr:rowOff>
    </xdr:from>
    <xdr:to>
      <xdr:col>55</xdr:col>
      <xdr:colOff>50800</xdr:colOff>
      <xdr:row>36</xdr:row>
      <xdr:rowOff>131445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52722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83566</xdr:rowOff>
    </xdr:from>
    <xdr:to>
      <xdr:col>50</xdr:col>
      <xdr:colOff>165100</xdr:colOff>
      <xdr:row>37</xdr:row>
      <xdr:rowOff>13716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30243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84328</xdr:rowOff>
    </xdr:from>
    <xdr:to>
      <xdr:col>46</xdr:col>
      <xdr:colOff>38100</xdr:colOff>
      <xdr:row>37</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31005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85471</xdr:rowOff>
    </xdr:from>
    <xdr:to>
      <xdr:col>41</xdr:col>
      <xdr:colOff>101600</xdr:colOff>
      <xdr:row>37</xdr:row>
      <xdr:rowOff>15621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32148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85852</xdr:rowOff>
    </xdr:from>
    <xdr:to>
      <xdr:col>36</xdr:col>
      <xdr:colOff>165100</xdr:colOff>
      <xdr:row>37</xdr:row>
      <xdr:rowOff>16002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32529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159379</xdr:rowOff>
    </xdr:from>
    <xdr:to>
      <xdr:col>55</xdr:col>
      <xdr:colOff>0</xdr:colOff>
      <xdr:row>58</xdr:row>
      <xdr:rowOff>156826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89129"/>
          <a:ext cx="838200" cy="5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142119</xdr:rowOff>
    </xdr:from>
    <xdr:to>
      <xdr:col>50</xdr:col>
      <xdr:colOff>114300</xdr:colOff>
      <xdr:row>55</xdr:row>
      <xdr:rowOff>159379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7186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161493</xdr:rowOff>
    </xdr:from>
    <xdr:to>
      <xdr:col>45</xdr:col>
      <xdr:colOff>177800</xdr:colOff>
      <xdr:row>55</xdr:row>
      <xdr:rowOff>142119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48343"/>
          <a:ext cx="889000" cy="3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131642</xdr:rowOff>
    </xdr:from>
    <xdr:to>
      <xdr:col>41</xdr:col>
      <xdr:colOff>50800</xdr:colOff>
      <xdr:row>53</xdr:row>
      <xdr:rowOff>161493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47042"/>
          <a:ext cx="889000" cy="2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106026</xdr:rowOff>
    </xdr:from>
    <xdr:to>
      <xdr:col>55</xdr:col>
      <xdr:colOff>50800</xdr:colOff>
      <xdr:row>59</xdr:row>
      <xdr:rowOff>36176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20953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108579</xdr:rowOff>
    </xdr:from>
    <xdr:to>
      <xdr:col>50</xdr:col>
      <xdr:colOff>165100</xdr:colOff>
      <xdr:row>56</xdr:row>
      <xdr:rowOff>38729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55256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91319</xdr:rowOff>
    </xdr:from>
    <xdr:to>
      <xdr:col>46</xdr:col>
      <xdr:colOff>38100</xdr:colOff>
      <xdr:row>56</xdr:row>
      <xdr:rowOff>21469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37996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110693</xdr:rowOff>
    </xdr:from>
    <xdr:to>
      <xdr:col>41</xdr:col>
      <xdr:colOff>101600</xdr:colOff>
      <xdr:row>54</xdr:row>
      <xdr:rowOff>40843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57370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80842</xdr:rowOff>
    </xdr:from>
    <xdr:to>
      <xdr:col>36</xdr:col>
      <xdr:colOff>165100</xdr:colOff>
      <xdr:row>53</xdr:row>
      <xdr:rowOff>10992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27519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64605</xdr:rowOff>
    </xdr:from>
    <xdr:to>
      <xdr:col>55</xdr:col>
      <xdr:colOff>0</xdr:colOff>
      <xdr:row>78</xdr:row>
      <xdr:rowOff>148501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37705"/>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142672</xdr:rowOff>
    </xdr:from>
    <xdr:to>
      <xdr:col>50</xdr:col>
      <xdr:colOff>114300</xdr:colOff>
      <xdr:row>78</xdr:row>
      <xdr:rowOff>148501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1577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142672</xdr:rowOff>
    </xdr:from>
    <xdr:to>
      <xdr:col>45</xdr:col>
      <xdr:colOff>177800</xdr:colOff>
      <xdr:row>78</xdr:row>
      <xdr:rowOff>144311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157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144311</xdr:rowOff>
    </xdr:from>
    <xdr:to>
      <xdr:col>41</xdr:col>
      <xdr:colOff>50800</xdr:colOff>
      <xdr:row>78</xdr:row>
      <xdr:rowOff>159969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741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13805</xdr:rowOff>
    </xdr:from>
    <xdr:to>
      <xdr:col>55</xdr:col>
      <xdr:colOff>50800</xdr:colOff>
      <xdr:row>78</xdr:row>
      <xdr:rowOff>115405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97701</xdr:rowOff>
    </xdr:from>
    <xdr:to>
      <xdr:col>50</xdr:col>
      <xdr:colOff>165100</xdr:colOff>
      <xdr:row>79</xdr:row>
      <xdr:rowOff>27851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18978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91872</xdr:rowOff>
    </xdr:from>
    <xdr:to>
      <xdr:col>46</xdr:col>
      <xdr:colOff>38100</xdr:colOff>
      <xdr:row>79</xdr:row>
      <xdr:rowOff>22022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13149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93511</xdr:rowOff>
    </xdr:from>
    <xdr:to>
      <xdr:col>41</xdr:col>
      <xdr:colOff>101600</xdr:colOff>
      <xdr:row>79</xdr:row>
      <xdr:rowOff>23661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14788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109169</xdr:rowOff>
    </xdr:from>
    <xdr:to>
      <xdr:col>36</xdr:col>
      <xdr:colOff>165100</xdr:colOff>
      <xdr:row>79</xdr:row>
      <xdr:rowOff>39319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160742</xdr:rowOff>
    </xdr:from>
    <xdr:to>
      <xdr:col>55</xdr:col>
      <xdr:colOff>0</xdr:colOff>
      <xdr:row>98</xdr:row>
      <xdr:rowOff>5773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1392"/>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72002</xdr:rowOff>
    </xdr:from>
    <xdr:to>
      <xdr:col>50</xdr:col>
      <xdr:colOff>114300</xdr:colOff>
      <xdr:row>98</xdr:row>
      <xdr:rowOff>5773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2652"/>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72002</xdr:rowOff>
    </xdr:from>
    <xdr:to>
      <xdr:col>45</xdr:col>
      <xdr:colOff>177800</xdr:colOff>
      <xdr:row>97</xdr:row>
      <xdr:rowOff>125952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265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42382</xdr:rowOff>
    </xdr:from>
    <xdr:to>
      <xdr:col>41</xdr:col>
      <xdr:colOff>50800</xdr:colOff>
      <xdr:row>97</xdr:row>
      <xdr:rowOff>125952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01582"/>
          <a:ext cx="889000" cy="2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109942</xdr:rowOff>
    </xdr:from>
    <xdr:to>
      <xdr:col>55</xdr:col>
      <xdr:colOff>50800</xdr:colOff>
      <xdr:row>98</xdr:row>
      <xdr:rowOff>40092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24869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126423</xdr:rowOff>
    </xdr:from>
    <xdr:to>
      <xdr:col>50</xdr:col>
      <xdr:colOff>165100</xdr:colOff>
      <xdr:row>98</xdr:row>
      <xdr:rowOff>56573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21202</xdr:rowOff>
    </xdr:from>
    <xdr:to>
      <xdr:col>46</xdr:col>
      <xdr:colOff>38100</xdr:colOff>
      <xdr:row>97</xdr:row>
      <xdr:rowOff>122802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75152</xdr:rowOff>
    </xdr:from>
    <xdr:to>
      <xdr:col>41</xdr:col>
      <xdr:colOff>101600</xdr:colOff>
      <xdr:row>98</xdr:row>
      <xdr:rowOff>5302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163032</xdr:rowOff>
    </xdr:from>
    <xdr:to>
      <xdr:col>36</xdr:col>
      <xdr:colOff>165100</xdr:colOff>
      <xdr:row>96</xdr:row>
      <xdr:rowOff>93182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109709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107505</xdr:rowOff>
    </xdr:from>
    <xdr:to>
      <xdr:col>85</xdr:col>
      <xdr:colOff>127000</xdr:colOff>
      <xdr:row>37</xdr:row>
      <xdr:rowOff>111354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115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107505</xdr:rowOff>
    </xdr:from>
    <xdr:to>
      <xdr:col>81</xdr:col>
      <xdr:colOff>50800</xdr:colOff>
      <xdr:row>37</xdr:row>
      <xdr:rowOff>145186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1155"/>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97828</xdr:rowOff>
    </xdr:from>
    <xdr:to>
      <xdr:col>76</xdr:col>
      <xdr:colOff>114300</xdr:colOff>
      <xdr:row>37</xdr:row>
      <xdr:rowOff>145186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41478"/>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97828</xdr:rowOff>
    </xdr:from>
    <xdr:to>
      <xdr:col>71</xdr:col>
      <xdr:colOff>177800</xdr:colOff>
      <xdr:row>37</xdr:row>
      <xdr:rowOff>130613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1478"/>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60554</xdr:rowOff>
    </xdr:from>
    <xdr:to>
      <xdr:col>85</xdr:col>
      <xdr:colOff>177800</xdr:colOff>
      <xdr:row>37</xdr:row>
      <xdr:rowOff>162154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146931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56705</xdr:rowOff>
    </xdr:from>
    <xdr:to>
      <xdr:col>81</xdr:col>
      <xdr:colOff>101600</xdr:colOff>
      <xdr:row>37</xdr:row>
      <xdr:rowOff>158305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149433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94386</xdr:rowOff>
    </xdr:from>
    <xdr:to>
      <xdr:col>76</xdr:col>
      <xdr:colOff>165100</xdr:colOff>
      <xdr:row>38</xdr:row>
      <xdr:rowOff>24536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47028</xdr:rowOff>
    </xdr:from>
    <xdr:to>
      <xdr:col>72</xdr:col>
      <xdr:colOff>38100</xdr:colOff>
      <xdr:row>37</xdr:row>
      <xdr:rowOff>148628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79813</xdr:rowOff>
    </xdr:from>
    <xdr:to>
      <xdr:col>67</xdr:col>
      <xdr:colOff>101600</xdr:colOff>
      <xdr:row>38</xdr:row>
      <xdr:rowOff>9963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67963</xdr:rowOff>
    </xdr:from>
    <xdr:to>
      <xdr:col>85</xdr:col>
      <xdr:colOff>127000</xdr:colOff>
      <xdr:row>52</xdr:row>
      <xdr:rowOff>163917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983363"/>
          <a:ext cx="8382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67963</xdr:rowOff>
    </xdr:from>
    <xdr:to>
      <xdr:col>81</xdr:col>
      <xdr:colOff>50800</xdr:colOff>
      <xdr:row>55</xdr:row>
      <xdr:rowOff>61490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983363"/>
          <a:ext cx="889000" cy="5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61490</xdr:rowOff>
    </xdr:from>
    <xdr:to>
      <xdr:col>76</xdr:col>
      <xdr:colOff>114300</xdr:colOff>
      <xdr:row>55</xdr:row>
      <xdr:rowOff>69034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9124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69034</xdr:rowOff>
    </xdr:from>
    <xdr:to>
      <xdr:col>71</xdr:col>
      <xdr:colOff>177800</xdr:colOff>
      <xdr:row>57</xdr:row>
      <xdr:rowOff>66648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98784"/>
          <a:ext cx="889000" cy="3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113117</xdr:rowOff>
    </xdr:from>
    <xdr:to>
      <xdr:col>85</xdr:col>
      <xdr:colOff>177800</xdr:colOff>
      <xdr:row>53</xdr:row>
      <xdr:rowOff>43267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135994</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7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17163</xdr:rowOff>
    </xdr:from>
    <xdr:to>
      <xdr:col>81</xdr:col>
      <xdr:colOff>101600</xdr:colOff>
      <xdr:row>52</xdr:row>
      <xdr:rowOff>118763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135290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7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10690</xdr:rowOff>
    </xdr:from>
    <xdr:to>
      <xdr:col>76</xdr:col>
      <xdr:colOff>165100</xdr:colOff>
      <xdr:row>55</xdr:row>
      <xdr:rowOff>112290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128817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18234</xdr:rowOff>
    </xdr:from>
    <xdr:to>
      <xdr:col>72</xdr:col>
      <xdr:colOff>38100</xdr:colOff>
      <xdr:row>55</xdr:row>
      <xdr:rowOff>119834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15848</xdr:rowOff>
    </xdr:from>
    <xdr:to>
      <xdr:col>67</xdr:col>
      <xdr:colOff>101600</xdr:colOff>
      <xdr:row>57</xdr:row>
      <xdr:rowOff>117448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133975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28121</xdr:rowOff>
    </xdr:from>
    <xdr:to>
      <xdr:col>85</xdr:col>
      <xdr:colOff>127000</xdr:colOff>
      <xdr:row>79</xdr:row>
      <xdr:rowOff>31331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72671"/>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28121</xdr:rowOff>
    </xdr:from>
    <xdr:to>
      <xdr:col>81</xdr:col>
      <xdr:colOff>50800</xdr:colOff>
      <xdr:row>79</xdr:row>
      <xdr:rowOff>44340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72671"/>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43010</xdr:rowOff>
    </xdr:from>
    <xdr:to>
      <xdr:col>76</xdr:col>
      <xdr:colOff>114300</xdr:colOff>
      <xdr:row>79</xdr:row>
      <xdr:rowOff>44340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756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43010</xdr:rowOff>
    </xdr:from>
    <xdr:to>
      <xdr:col>71</xdr:col>
      <xdr:colOff>177800</xdr:colOff>
      <xdr:row>79</xdr:row>
      <xdr:rowOff>43852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7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151981</xdr:rowOff>
    </xdr:from>
    <xdr:to>
      <xdr:col>85</xdr:col>
      <xdr:colOff>177800</xdr:colOff>
      <xdr:row>79</xdr:row>
      <xdr:rowOff>82131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111358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1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148771</xdr:rowOff>
    </xdr:from>
    <xdr:to>
      <xdr:col>81</xdr:col>
      <xdr:colOff>101600</xdr:colOff>
      <xdr:row>79</xdr:row>
      <xdr:rowOff>78921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95448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164990</xdr:rowOff>
    </xdr:from>
    <xdr:to>
      <xdr:col>76</xdr:col>
      <xdr:colOff>165100</xdr:colOff>
      <xdr:row>79</xdr:row>
      <xdr:rowOff>95140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86267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163660</xdr:rowOff>
    </xdr:from>
    <xdr:to>
      <xdr:col>72</xdr:col>
      <xdr:colOff>38100</xdr:colOff>
      <xdr:row>79</xdr:row>
      <xdr:rowOff>93810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84937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164502</xdr:rowOff>
    </xdr:from>
    <xdr:to>
      <xdr:col>67</xdr:col>
      <xdr:colOff>101600</xdr:colOff>
      <xdr:row>79</xdr:row>
      <xdr:rowOff>94652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85779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3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54432</xdr:rowOff>
    </xdr:from>
    <xdr:to>
      <xdr:col>85</xdr:col>
      <xdr:colOff>127000</xdr:colOff>
      <xdr:row>96</xdr:row>
      <xdr:rowOff>153057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13632"/>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54432</xdr:rowOff>
    </xdr:from>
    <xdr:to>
      <xdr:col>81</xdr:col>
      <xdr:colOff>50800</xdr:colOff>
      <xdr:row>96</xdr:row>
      <xdr:rowOff>60114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1363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38870</xdr:rowOff>
    </xdr:from>
    <xdr:to>
      <xdr:col>76</xdr:col>
      <xdr:colOff>114300</xdr:colOff>
      <xdr:row>96</xdr:row>
      <xdr:rowOff>60114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498070"/>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17334</xdr:rowOff>
    </xdr:from>
    <xdr:to>
      <xdr:col>71</xdr:col>
      <xdr:colOff>177800</xdr:colOff>
      <xdr:row>96</xdr:row>
      <xdr:rowOff>38870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76534"/>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102257</xdr:rowOff>
    </xdr:from>
    <xdr:to>
      <xdr:col>85</xdr:col>
      <xdr:colOff>177800</xdr:colOff>
      <xdr:row>97</xdr:row>
      <xdr:rowOff>32407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80684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3632</xdr:rowOff>
    </xdr:from>
    <xdr:to>
      <xdr:col>81</xdr:col>
      <xdr:colOff>101600</xdr:colOff>
      <xdr:row>96</xdr:row>
      <xdr:rowOff>105232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121759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9314</xdr:rowOff>
    </xdr:from>
    <xdr:to>
      <xdr:col>76</xdr:col>
      <xdr:colOff>165100</xdr:colOff>
      <xdr:row>96</xdr:row>
      <xdr:rowOff>110914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159520</xdr:rowOff>
    </xdr:from>
    <xdr:to>
      <xdr:col>72</xdr:col>
      <xdr:colOff>38100</xdr:colOff>
      <xdr:row>96</xdr:row>
      <xdr:rowOff>89670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106197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137984</xdr:rowOff>
    </xdr:from>
    <xdr:to>
      <xdr:col>67</xdr:col>
      <xdr:colOff>101600</xdr:colOff>
      <xdr:row>96</xdr:row>
      <xdr:rowOff>68134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84661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３，１０１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。主な要因としては、復興事業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が概ね完了したためである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１１５，５６６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円となっており、全国平均、宮城県平均及び類似団体平均を下回っている。主な要因としては、大規模団地開発等によ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若い世代の転入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が増えているため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、他団体と比較して高齢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化率が低いことが考えられる。しかしながら、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本町にも高齢化の波が押し寄せており、平成２６年度以降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は、毎年、高齢化率は上がっているため、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１０２，３０５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円となっており、全国平均、宮城県平均及び類似団体平均を大幅に上回っている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の建築工事によるもので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実質収支額（実質収支比率）は、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８．２０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％で望ましいとされる３～５％の範囲を超えたが、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新型コロナウイルス感染症の影響により減収を見込んでいたものの、想定したよりも影響は少なかったため、予算との乖離があった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実質単年度収支については、財政調整基金の取崩し額が多額となったことにより赤字となった。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統廃合などによる歳出合理化等の行財政改革を推進し、財政の健全化を図る。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平成１９年度から全ての会計で赤字は発生しておらず、健全な状態で推移している。今後も引き続き、赤字が発生しないよう健全な財政運営に努める。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分子の大きな要因となる元利償還金については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過年度に借入した大規模な投資的事業の償還完了により、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たものと考えられる。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起債抑制策（当該年度元金償還額を上回らない当該年度借入額の設定）を継続的に実施し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将来負担額となる「地方債の現在高」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をはじめ、東日本大震災復興事業の完了により充当可能基金の残高が減少したため、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近年は、文化交流センター整備など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大規模な投資的事業の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本格化により、一時的に地方債借入額は上昇傾向にある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宮城県利府町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その他目的基金については、前年度より減額となったものの、財政調整基金について取崩額が抑えられたため、全体としては、前年度とほぼ同額となっている。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公共施設等の長寿命化対策が見込まれることから、計画的な積立を行い、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将来世代に過度な負担を残さないよう安定的な財政運営に努める。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教育、文化、福祉等の公共施設の整備を図り、もって町民福祉の向上に資する経費の財源に充てる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図書館建設基金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図書館建設の資金に充てるもの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　本町へのふるさと寄附の推進を図り、自然、産業等が調和し、町民が幸せを実感できるまちづくりに資する経費の財源に充てるもの</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文化交流センター整備に係る経費の一部に充当したため、減額となったもの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図書館建設基金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文化交流センター整備に係る経費の一部に充当したため、減額となったもの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　事業の拡充等により、ふるさと応援寄附金が増額となったため、増額となったもの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　公共施設整備事業や長寿命化事業に備え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事業の進捗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状況を勘案し、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計画的に基金を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　寄附者の意向に沿った事業に計画的に活用していく。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新型コロナウイルス感染症対策に伴う事業の縮減等により、財源調整による取崩額が抑えられたため、前年度と比較し増額した。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新型コロナウイルスの影響により、先の見えない状況であることから、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財政調整基金の残高は、標準財政規模の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％から１０％の範囲内となるように努めることとしてい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社会福祉施設整備事業債の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償還のために取り崩したことによ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地方債の償還計画を踏まえ、今後も継続的に取り崩す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有形固定資産原価償却率は類似団体と比較すると低くなっている。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主な理由は、</a:t>
          </a:r>
          <a:r>
            <a:rPr kumimoji="1" lang="ja-JP" altLang="en-US" sz="1100">
              <a:latin typeface="ＭＳ Ｐゴシック" panose="020B0600070205080204" pitchFamily="50" charset="-128"/>
              <a:ea typeface="ＭＳ Ｐゴシック" panose="020B0600070205080204" pitchFamily="50" charset="-128"/>
            </a:rPr>
            <a:t>復興関連など新たに取得した固定資産の減価償却が進んでいないため、一つひとつの資産価値が高いものと考えられる。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154124</xdr:rowOff>
    </xdr:from>
    <xdr:to>
      <xdr:col>23</xdr:col>
      <xdr:colOff>136525</xdr:colOff>
      <xdr:row>27</xdr:row>
      <xdr:rowOff>84274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5551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23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33474</xdr:rowOff>
    </xdr:from>
    <xdr:to>
      <xdr:col>23</xdr:col>
      <xdr:colOff>85725</xdr:colOff>
      <xdr:row>27</xdr:row>
      <xdr:rowOff>122918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5434149"/>
          <a:ext cx="7112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93708</xdr:rowOff>
    </xdr:from>
    <xdr:to>
      <xdr:col>15</xdr:col>
      <xdr:colOff>187325</xdr:colOff>
      <xdr:row>28</xdr:row>
      <xdr:rowOff>23858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4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144508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3289300" y="55235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102961</xdr:rowOff>
    </xdr:from>
    <xdr:to>
      <xdr:col>11</xdr:col>
      <xdr:colOff>187325</xdr:colOff>
      <xdr:row>28</xdr:row>
      <xdr:rowOff>33111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144508</xdr:rowOff>
    </xdr:from>
    <xdr:to>
      <xdr:col>15</xdr:col>
      <xdr:colOff>136525</xdr:colOff>
      <xdr:row>27</xdr:row>
      <xdr:rowOff>153761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54518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136525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554436"/>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18795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40385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26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49638</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全国平均よりも高いものの、宮城県平均を下回っている。これは、東日本大震災による復興事業のため起債をしたことが要因である。宮城県平均より低い要因としては、地方税収入の増により自主財源の確保を行っていることが考えら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9677</xdr:rowOff>
    </xdr:from>
    <xdr:to>
      <xdr:col>76</xdr:col>
      <xdr:colOff>73025</xdr:colOff>
      <xdr:row>30</xdr:row>
      <xdr:rowOff>111277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159554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59274</xdr:rowOff>
    </xdr:from>
    <xdr:to>
      <xdr:col>72</xdr:col>
      <xdr:colOff>123825</xdr:colOff>
      <xdr:row>29</xdr:row>
      <xdr:rowOff>160874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8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110074</xdr:rowOff>
    </xdr:from>
    <xdr:to>
      <xdr:col>76</xdr:col>
      <xdr:colOff>22225</xdr:colOff>
      <xdr:row>30</xdr:row>
      <xdr:rowOff>60477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853649"/>
          <a:ext cx="711200" cy="1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162931</xdr:rowOff>
    </xdr:from>
    <xdr:to>
      <xdr:col>68</xdr:col>
      <xdr:colOff>123825</xdr:colOff>
      <xdr:row>29</xdr:row>
      <xdr:rowOff>93081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7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42281</xdr:rowOff>
    </xdr:from>
    <xdr:to>
      <xdr:col>72</xdr:col>
      <xdr:colOff>73025</xdr:colOff>
      <xdr:row>29</xdr:row>
      <xdr:rowOff>110074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785856"/>
          <a:ext cx="762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4521</xdr:rowOff>
    </xdr:from>
    <xdr:to>
      <xdr:col>64</xdr:col>
      <xdr:colOff>123825</xdr:colOff>
      <xdr:row>29</xdr:row>
      <xdr:rowOff>106121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42281</xdr:rowOff>
    </xdr:from>
    <xdr:to>
      <xdr:col>68</xdr:col>
      <xdr:colOff>73025</xdr:colOff>
      <xdr:row>29</xdr:row>
      <xdr:rowOff>55321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785856"/>
          <a:ext cx="762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121996</xdr:rowOff>
    </xdr:from>
    <xdr:to>
      <xdr:col>60</xdr:col>
      <xdr:colOff>123825</xdr:colOff>
      <xdr:row>29</xdr:row>
      <xdr:rowOff>52146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6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1346</xdr:rowOff>
    </xdr:from>
    <xdr:to>
      <xdr:col>64</xdr:col>
      <xdr:colOff>73025</xdr:colOff>
      <xdr:row>29</xdr:row>
      <xdr:rowOff>55321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74492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5951</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109608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5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122648</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5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68673</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4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156845</xdr:rowOff>
    </xdr:from>
    <xdr:to>
      <xdr:col>20</xdr:col>
      <xdr:colOff>38100</xdr:colOff>
      <xdr:row>40</xdr:row>
      <xdr:rowOff>86995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40</xdr:row>
      <xdr:rowOff>36195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452235"/>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36195</xdr:rowOff>
    </xdr:from>
    <xdr:to>
      <xdr:col>19</xdr:col>
      <xdr:colOff>177800</xdr:colOff>
      <xdr:row>40</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170180</xdr:rowOff>
    </xdr:from>
    <xdr:to>
      <xdr:col>10</xdr:col>
      <xdr:colOff>165100</xdr:colOff>
      <xdr:row>40</xdr:row>
      <xdr:rowOff>100330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49530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89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40</xdr:row>
      <xdr:rowOff>49530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57925"/>
          <a:ext cx="889000" cy="6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78122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122707</xdr:rowOff>
    </xdr:from>
    <xdr:to>
      <xdr:col>55</xdr:col>
      <xdr:colOff>50800</xdr:colOff>
      <xdr:row>41</xdr:row>
      <xdr:rowOff>52857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37634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123279</xdr:rowOff>
    </xdr:from>
    <xdr:to>
      <xdr:col>50</xdr:col>
      <xdr:colOff>165100</xdr:colOff>
      <xdr:row>41</xdr:row>
      <xdr:rowOff>53429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2057</xdr:rowOff>
    </xdr:from>
    <xdr:to>
      <xdr:col>55</xdr:col>
      <xdr:colOff>0</xdr:colOff>
      <xdr:row>41</xdr:row>
      <xdr:rowOff>2629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3150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124231</xdr:rowOff>
    </xdr:from>
    <xdr:to>
      <xdr:col>46</xdr:col>
      <xdr:colOff>38100</xdr:colOff>
      <xdr:row>41</xdr:row>
      <xdr:rowOff>54381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2629</xdr:rowOff>
    </xdr:from>
    <xdr:to>
      <xdr:col>50</xdr:col>
      <xdr:colOff>114300</xdr:colOff>
      <xdr:row>41</xdr:row>
      <xdr:rowOff>3581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320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126822</xdr:rowOff>
    </xdr:from>
    <xdr:to>
      <xdr:col>41</xdr:col>
      <xdr:colOff>101600</xdr:colOff>
      <xdr:row>41</xdr:row>
      <xdr:rowOff>56972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3581</xdr:rowOff>
    </xdr:from>
    <xdr:to>
      <xdr:col>45</xdr:col>
      <xdr:colOff>177800</xdr:colOff>
      <xdr:row>41</xdr:row>
      <xdr:rowOff>6172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3303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74587</xdr:rowOff>
    </xdr:from>
    <xdr:to>
      <xdr:col>36</xdr:col>
      <xdr:colOff>165100</xdr:colOff>
      <xdr:row>41</xdr:row>
      <xdr:rowOff>4737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125387</xdr:rowOff>
    </xdr:from>
    <xdr:to>
      <xdr:col>41</xdr:col>
      <xdr:colOff>50800</xdr:colOff>
      <xdr:row>41</xdr:row>
      <xdr:rowOff>6172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983387"/>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44556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45508</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48099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167314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2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78196</xdr:rowOff>
    </xdr:from>
    <xdr:to>
      <xdr:col>24</xdr:col>
      <xdr:colOff>114300</xdr:colOff>
      <xdr:row>65</xdr:row>
      <xdr:rowOff>8346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164573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78196</xdr:rowOff>
    </xdr:from>
    <xdr:to>
      <xdr:col>20</xdr:col>
      <xdr:colOff>38100</xdr:colOff>
      <xdr:row>65</xdr:row>
      <xdr:rowOff>8346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128996</xdr:rowOff>
    </xdr:from>
    <xdr:to>
      <xdr:col>24</xdr:col>
      <xdr:colOff>63500</xdr:colOff>
      <xdr:row>64</xdr:row>
      <xdr:rowOff>128996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1101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128996</xdr:rowOff>
    </xdr:from>
    <xdr:to>
      <xdr:col>19</xdr:col>
      <xdr:colOff>177800</xdr:colOff>
      <xdr:row>64</xdr:row>
      <xdr:rowOff>130628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110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170923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137400</xdr:rowOff>
    </xdr:from>
    <xdr:to>
      <xdr:col>55</xdr:col>
      <xdr:colOff>50800</xdr:colOff>
      <xdr:row>64</xdr:row>
      <xdr:rowOff>67550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52327</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137538</xdr:rowOff>
    </xdr:from>
    <xdr:to>
      <xdr:col>50</xdr:col>
      <xdr:colOff>165100</xdr:colOff>
      <xdr:row>64</xdr:row>
      <xdr:rowOff>67688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16750</xdr:rowOff>
    </xdr:from>
    <xdr:to>
      <xdr:col>55</xdr:col>
      <xdr:colOff>0</xdr:colOff>
      <xdr:row>64</xdr:row>
      <xdr:rowOff>16888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89550"/>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137696</xdr:rowOff>
    </xdr:from>
    <xdr:to>
      <xdr:col>46</xdr:col>
      <xdr:colOff>38100</xdr:colOff>
      <xdr:row>64</xdr:row>
      <xdr:rowOff>67846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16888</xdr:rowOff>
    </xdr:from>
    <xdr:to>
      <xdr:col>50</xdr:col>
      <xdr:colOff>114300</xdr:colOff>
      <xdr:row>64</xdr:row>
      <xdr:rowOff>17046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989688"/>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137830</xdr:rowOff>
    </xdr:from>
    <xdr:to>
      <xdr:col>41</xdr:col>
      <xdr:colOff>101600</xdr:colOff>
      <xdr:row>64</xdr:row>
      <xdr:rowOff>67980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17046</xdr:rowOff>
    </xdr:from>
    <xdr:to>
      <xdr:col>45</xdr:col>
      <xdr:colOff>177800</xdr:colOff>
      <xdr:row>64</xdr:row>
      <xdr:rowOff>17180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98984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58815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10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58973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10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59107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10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75128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147501</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3288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98516</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2798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49530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2308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72208</xdr:rowOff>
    </xdr:from>
    <xdr:to>
      <xdr:col>6</xdr:col>
      <xdr:colOff>38100</xdr:colOff>
      <xdr:row>83</xdr:row>
      <xdr:rowOff>2358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123008</xdr:rowOff>
    </xdr:from>
    <xdr:to>
      <xdr:col>10</xdr:col>
      <xdr:colOff>114300</xdr:colOff>
      <xdr:row>83</xdr:row>
      <xdr:rowOff>544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1819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67871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18885</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110973</xdr:rowOff>
    </xdr:from>
    <xdr:to>
      <xdr:col>55</xdr:col>
      <xdr:colOff>50800</xdr:colOff>
      <xdr:row>86</xdr:row>
      <xdr:rowOff>41123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25900</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5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110973</xdr:rowOff>
    </xdr:from>
    <xdr:to>
      <xdr:col>50</xdr:col>
      <xdr:colOff>165100</xdr:colOff>
      <xdr:row>86</xdr:row>
      <xdr:rowOff>41123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161773</xdr:rowOff>
    </xdr:from>
    <xdr:to>
      <xdr:col>55</xdr:col>
      <xdr:colOff>0</xdr:colOff>
      <xdr:row>85</xdr:row>
      <xdr:rowOff>161773</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9639300" y="14735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161773</xdr:rowOff>
    </xdr:from>
    <xdr:to>
      <xdr:col>50</xdr:col>
      <xdr:colOff>114300</xdr:colOff>
      <xdr:row>85</xdr:row>
      <xdr:rowOff>162001</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73502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111201</xdr:rowOff>
    </xdr:from>
    <xdr:to>
      <xdr:col>41</xdr:col>
      <xdr:colOff>101600</xdr:colOff>
      <xdr:row>86</xdr:row>
      <xdr:rowOff>41351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162001</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861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111201</xdr:rowOff>
    </xdr:from>
    <xdr:to>
      <xdr:col>36</xdr:col>
      <xdr:colOff>165100</xdr:colOff>
      <xdr:row>86</xdr:row>
      <xdr:rowOff>41351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162001</xdr:rowOff>
    </xdr:from>
    <xdr:to>
      <xdr:col>41</xdr:col>
      <xdr:colOff>50800</xdr:colOff>
      <xdr:row>85</xdr:row>
      <xdr:rowOff>162001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6972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32250</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7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32478</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32478</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00000000-0008-0000-0100-00008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00000000-0008-0000-0100-00008C010000}"/>
            </a:ext>
          </a:extLst>
        </xdr:cNvPr>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98" name="【港湾・漁港】&#10;有形固定資産減価償却率最大値テキスト">
          <a:extLst>
            <a:ext uri="{FF2B5EF4-FFF2-40B4-BE49-F238E27FC236}">
              <a16:creationId xmlns:a16="http://schemas.microsoft.com/office/drawing/2014/main" id="{00000000-0008-0000-0100-00008E010000}"/>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66691</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00000000-0008-0000-0100-000090010000}"/>
            </a:ext>
          </a:extLst>
        </xdr:cNvPr>
        <xdr:cNvSpPr txBox="1"/>
      </xdr:nvSpPr>
      <xdr:spPr>
        <a:xfrm>
          <a:off x="46736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079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154939</xdr:rowOff>
    </xdr:from>
    <xdr:to>
      <xdr:col>24</xdr:col>
      <xdr:colOff>114300</xdr:colOff>
      <xdr:row>101</xdr:row>
      <xdr:rowOff>85089</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4584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107966</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00000000-0008-0000-0100-00009C010000}"/>
            </a:ext>
          </a:extLst>
        </xdr:cNvPr>
        <xdr:cNvSpPr txBox="1"/>
      </xdr:nvSpPr>
      <xdr:spPr>
        <a:xfrm>
          <a:off x="4673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92075</xdr:rowOff>
    </xdr:from>
    <xdr:to>
      <xdr:col>20</xdr:col>
      <xdr:colOff>38100</xdr:colOff>
      <xdr:row>101</xdr:row>
      <xdr:rowOff>22225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3746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142875</xdr:rowOff>
    </xdr:from>
    <xdr:to>
      <xdr:col>24</xdr:col>
      <xdr:colOff>63500</xdr:colOff>
      <xdr:row>101</xdr:row>
      <xdr:rowOff>34289</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3797300" y="1728787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xdr:rowOff>
    </xdr:from>
    <xdr:to>
      <xdr:col>15</xdr:col>
      <xdr:colOff>101600</xdr:colOff>
      <xdr:row>100</xdr:row>
      <xdr:rowOff>115570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2857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64770</xdr:rowOff>
    </xdr:from>
    <xdr:to>
      <xdr:col>19</xdr:col>
      <xdr:colOff>177800</xdr:colOff>
      <xdr:row>100</xdr:row>
      <xdr:rowOff>142875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2908300" y="17209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64770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019300" y="17145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38752</xdr:rowOff>
    </xdr:from>
    <xdr:ext cx="340478" cy="259045"/>
    <xdr:sp macro="" textlink="">
      <xdr:nvSpPr>
        <xdr:cNvPr id="423" name="n_1mainValue【港湾・漁港】&#10;有形固定資産減価償却率">
          <a:extLst>
            <a:ext uri="{FF2B5EF4-FFF2-40B4-BE49-F238E27FC236}">
              <a16:creationId xmlns:a16="http://schemas.microsoft.com/office/drawing/2014/main" id="{00000000-0008-0000-0100-0000A7010000}"/>
            </a:ext>
          </a:extLst>
        </xdr:cNvPr>
        <xdr:cNvSpPr txBox="1"/>
      </xdr:nvSpPr>
      <xdr:spPr>
        <a:xfrm>
          <a:off x="3614361" y="17012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132097</xdr:rowOff>
    </xdr:from>
    <xdr:ext cx="340478" cy="259045"/>
    <xdr:sp macro="" textlink="">
      <xdr:nvSpPr>
        <xdr:cNvPr id="424" name="n_2mainValue【港湾・漁港】&#10;有形固定資産減価償却率">
          <a:extLst>
            <a:ext uri="{FF2B5EF4-FFF2-40B4-BE49-F238E27FC236}">
              <a16:creationId xmlns:a16="http://schemas.microsoft.com/office/drawing/2014/main" id="{00000000-0008-0000-0100-0000A8010000}"/>
            </a:ext>
          </a:extLst>
        </xdr:cNvPr>
        <xdr:cNvSpPr txBox="1"/>
      </xdr:nvSpPr>
      <xdr:spPr>
        <a:xfrm>
          <a:off x="2738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25" name="n_3mainValue【港湾・漁港】&#10;有形固定資産減価償却率">
          <a:extLst>
            <a:ext uri="{FF2B5EF4-FFF2-40B4-BE49-F238E27FC236}">
              <a16:creationId xmlns:a16="http://schemas.microsoft.com/office/drawing/2014/main" id="{00000000-0008-0000-0100-0000A9010000}"/>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0476865" y="1715668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48" name="【港湾・漁港】&#10;一人当たり有形固定資産（償却資産）額最小値テキスト">
          <a:extLst>
            <a:ext uri="{FF2B5EF4-FFF2-40B4-BE49-F238E27FC236}">
              <a16:creationId xmlns:a16="http://schemas.microsoft.com/office/drawing/2014/main" id="{00000000-0008-0000-0100-0000C0010000}"/>
            </a:ext>
          </a:extLst>
        </xdr:cNvPr>
        <xdr:cNvSpPr txBox="1"/>
      </xdr:nvSpPr>
      <xdr:spPr>
        <a:xfrm>
          <a:off x="10515600" y="1859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0388600" y="1859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0" name="【港湾・漁港】&#10;一人当たり有形固定資産（償却資産）額最大値テキスト">
          <a:extLst>
            <a:ext uri="{FF2B5EF4-FFF2-40B4-BE49-F238E27FC236}">
              <a16:creationId xmlns:a16="http://schemas.microsoft.com/office/drawing/2014/main" id="{00000000-0008-0000-0100-0000C2010000}"/>
            </a:ext>
          </a:extLst>
        </xdr:cNvPr>
        <xdr:cNvSpPr txBox="1"/>
      </xdr:nvSpPr>
      <xdr:spPr>
        <a:xfrm>
          <a:off x="10515600" y="1693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0388600" y="171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00000000-0008-0000-0100-0000C4010000}"/>
            </a:ext>
          </a:extLst>
        </xdr:cNvPr>
        <xdr:cNvSpPr txBox="1"/>
      </xdr:nvSpPr>
      <xdr:spPr>
        <a:xfrm>
          <a:off x="10515600" y="17932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04267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9588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8699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7810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6921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75239</xdr:rowOff>
    </xdr:from>
    <xdr:to>
      <xdr:col>55</xdr:col>
      <xdr:colOff>50800</xdr:colOff>
      <xdr:row>108</xdr:row>
      <xdr:rowOff>5389</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0426700" y="184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161616</xdr:rowOff>
    </xdr:from>
    <xdr:ext cx="534377" cy="259045"/>
    <xdr:sp macro="" textlink="">
      <xdr:nvSpPr>
        <xdr:cNvPr id="464" name="【港湾・漁港】&#10;一人当たり有形固定資産（償却資産）額該当値テキスト">
          <a:extLst>
            <a:ext uri="{FF2B5EF4-FFF2-40B4-BE49-F238E27FC236}">
              <a16:creationId xmlns:a16="http://schemas.microsoft.com/office/drawing/2014/main" id="{00000000-0008-0000-0100-0000D0010000}"/>
            </a:ext>
          </a:extLst>
        </xdr:cNvPr>
        <xdr:cNvSpPr txBox="1"/>
      </xdr:nvSpPr>
      <xdr:spPr>
        <a:xfrm>
          <a:off x="10515600" y="183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83962</xdr:rowOff>
    </xdr:from>
    <xdr:to>
      <xdr:col>50</xdr:col>
      <xdr:colOff>165100</xdr:colOff>
      <xdr:row>108</xdr:row>
      <xdr:rowOff>14112</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9588500" y="184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126039</xdr:rowOff>
    </xdr:from>
    <xdr:to>
      <xdr:col>55</xdr:col>
      <xdr:colOff>0</xdr:colOff>
      <xdr:row>107</xdr:row>
      <xdr:rowOff>134762</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9639300" y="18471189"/>
          <a:ext cx="8382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79651</xdr:rowOff>
    </xdr:from>
    <xdr:to>
      <xdr:col>46</xdr:col>
      <xdr:colOff>38100</xdr:colOff>
      <xdr:row>108</xdr:row>
      <xdr:rowOff>9801</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8699500" y="184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130451</xdr:rowOff>
    </xdr:from>
    <xdr:to>
      <xdr:col>50</xdr:col>
      <xdr:colOff>114300</xdr:colOff>
      <xdr:row>107</xdr:row>
      <xdr:rowOff>134762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8750300" y="18475601"/>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83181</xdr:rowOff>
    </xdr:from>
    <xdr:to>
      <xdr:col>41</xdr:col>
      <xdr:colOff>101600</xdr:colOff>
      <xdr:row>108</xdr:row>
      <xdr:rowOff>13331</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7810500" y="184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130451</xdr:rowOff>
    </xdr:from>
    <xdr:to>
      <xdr:col>45</xdr:col>
      <xdr:colOff>177800</xdr:colOff>
      <xdr:row>107</xdr:row>
      <xdr:rowOff>133981</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7861300" y="18475601"/>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9327095" y="178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472" name="n_2aveValue【港湾・漁港】&#10;一人当たり有形固定資産（償却資産）額">
          <a:extLst>
            <a:ext uri="{FF2B5EF4-FFF2-40B4-BE49-F238E27FC236}">
              <a16:creationId xmlns:a16="http://schemas.microsoft.com/office/drawing/2014/main" id="{00000000-0008-0000-0100-0000D8010000}"/>
            </a:ext>
          </a:extLst>
        </xdr:cNvPr>
        <xdr:cNvSpPr txBox="1"/>
      </xdr:nvSpPr>
      <xdr:spPr>
        <a:xfrm>
          <a:off x="84831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00000000-0008-0000-0100-0000D9010000}"/>
            </a:ext>
          </a:extLst>
        </xdr:cNvPr>
        <xdr:cNvSpPr txBox="1"/>
      </xdr:nvSpPr>
      <xdr:spPr>
        <a:xfrm>
          <a:off x="7561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00000000-0008-0000-0100-0000DA010000}"/>
            </a:ext>
          </a:extLst>
        </xdr:cNvPr>
        <xdr:cNvSpPr txBox="1"/>
      </xdr:nvSpPr>
      <xdr:spPr>
        <a:xfrm>
          <a:off x="6672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5239</xdr:rowOff>
    </xdr:from>
    <xdr:ext cx="534377" cy="259045"/>
    <xdr:sp macro="" textlink="">
      <xdr:nvSpPr>
        <xdr:cNvPr id="475" name="n_1main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9359411" y="185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928</xdr:rowOff>
    </xdr:from>
    <xdr:ext cx="534377" cy="259045"/>
    <xdr:sp macro="" textlink="">
      <xdr:nvSpPr>
        <xdr:cNvPr id="476" name="n_2main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8483111" y="185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4458</xdr:rowOff>
    </xdr:from>
    <xdr:ext cx="534377" cy="259045"/>
    <xdr:sp macro="" textlink="">
      <xdr:nvSpPr>
        <xdr:cNvPr id="477" name="n_3main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7594111" y="185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1" name="【認定こども園・幼稚園・保育所】&#10;有形固定資産減価償却率グラフ枠">
          <a:extLst>
            <a:ext uri="{FF2B5EF4-FFF2-40B4-BE49-F238E27FC236}">
              <a16:creationId xmlns:a16="http://schemas.microsoft.com/office/drawing/2014/main" id="{00000000-0008-0000-0100-0000F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3" name="【認定こども園・幼稚園・保育所】&#10;有形固定資産減価償却率最小値テキスト">
          <a:extLst>
            <a:ext uri="{FF2B5EF4-FFF2-40B4-BE49-F238E27FC236}">
              <a16:creationId xmlns:a16="http://schemas.microsoft.com/office/drawing/2014/main" id="{00000000-0008-0000-0100-0000F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05" name="【認定こども園・幼稚園・保育所】&#10;有形固定資産減価償却率最大値テキスト">
          <a:extLst>
            <a:ext uri="{FF2B5EF4-FFF2-40B4-BE49-F238E27FC236}">
              <a16:creationId xmlns:a16="http://schemas.microsoft.com/office/drawing/2014/main" id="{00000000-0008-0000-0100-0000F9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07" name="【認定こども園・幼稚園・保育所】&#10;有形固定資産減価償却率平均値テキスト">
          <a:extLst>
            <a:ext uri="{FF2B5EF4-FFF2-40B4-BE49-F238E27FC236}">
              <a16:creationId xmlns:a16="http://schemas.microsoft.com/office/drawing/2014/main" id="{00000000-0008-0000-0100-0000FB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519" name="【認定こども園・幼稚園・保育所】&#10;有形固定資産減価償却率該当値テキスト">
          <a:extLst>
            <a:ext uri="{FF2B5EF4-FFF2-40B4-BE49-F238E27FC236}">
              <a16:creationId xmlns:a16="http://schemas.microsoft.com/office/drawing/2014/main" id="{00000000-0008-0000-0100-000007020000}"/>
            </a:ext>
          </a:extLst>
        </xdr:cNvPr>
        <xdr:cNvSpPr txBox="1"/>
      </xdr:nvSpPr>
      <xdr:spPr>
        <a:xfrm>
          <a:off x="16357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110490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5481300" y="70675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454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139065</xdr:rowOff>
    </xdr:from>
    <xdr:to>
      <xdr:col>81</xdr:col>
      <xdr:colOff>50800</xdr:colOff>
      <xdr:row>41</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4592300" y="69970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119380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365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139065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3703300" y="692658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40</xdr:row>
      <xdr:rowOff>68580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814300" y="6459855"/>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28" name="n_1ave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29" name="n_2aveValue【認定こども園・幼稚園・保育所】&#10;有形固定資産減価償却率">
          <a:extLst>
            <a:ext uri="{FF2B5EF4-FFF2-40B4-BE49-F238E27FC236}">
              <a16:creationId xmlns:a16="http://schemas.microsoft.com/office/drawing/2014/main" id="{00000000-0008-0000-0100-00001102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30" name="n_3aveValue【認定こども園・幼稚園・保育所】&#10;有形固定資産減価償却率">
          <a:extLst>
            <a:ext uri="{FF2B5EF4-FFF2-40B4-BE49-F238E27FC236}">
              <a16:creationId xmlns:a16="http://schemas.microsoft.com/office/drawing/2014/main" id="{00000000-0008-0000-0100-00001202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1" name="n_4aveValue【認定こども園・幼稚園・保育所】&#10;有形固定資産減価償却率">
          <a:extLst>
            <a:ext uri="{FF2B5EF4-FFF2-40B4-BE49-F238E27FC236}">
              <a16:creationId xmlns:a16="http://schemas.microsoft.com/office/drawing/2014/main" id="{00000000-0008-0000-0100-000013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532" name="n_1mainValue【認定こども園・幼稚園・保育所】&#10;有形固定資産減価償却率">
          <a:extLst>
            <a:ext uri="{FF2B5EF4-FFF2-40B4-BE49-F238E27FC236}">
              <a16:creationId xmlns:a16="http://schemas.microsoft.com/office/drawing/2014/main" id="{00000000-0008-0000-0100-000014020000}"/>
            </a:ext>
          </a:extLst>
        </xdr:cNvPr>
        <xdr:cNvSpPr txBox="1"/>
      </xdr:nvSpPr>
      <xdr:spPr>
        <a:xfrm>
          <a:off x="15266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533" name="n_2main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4389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110507</xdr:rowOff>
    </xdr:from>
    <xdr:ext cx="405111" cy="259045"/>
    <xdr:sp macro="" textlink="">
      <xdr:nvSpPr>
        <xdr:cNvPr id="534" name="n_3main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3500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5" name="n_4main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認定こども園・幼稚園・保育所】&#10;一人当たり面積グラフ枠">
          <a:extLst>
            <a:ext uri="{FF2B5EF4-FFF2-40B4-BE49-F238E27FC236}">
              <a16:creationId xmlns:a16="http://schemas.microsoft.com/office/drawing/2014/main" id="{00000000-0008-0000-0100-00002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8" name="【認定こども園・幼稚園・保育所】&#10;一人当たり面積最小値テキスト">
          <a:extLst>
            <a:ext uri="{FF2B5EF4-FFF2-40B4-BE49-F238E27FC236}">
              <a16:creationId xmlns:a16="http://schemas.microsoft.com/office/drawing/2014/main" id="{00000000-0008-0000-0100-00002E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60" name="【認定こども園・幼稚園・保育所】&#10;一人当たり面積最大値テキスト">
          <a:extLst>
            <a:ext uri="{FF2B5EF4-FFF2-40B4-BE49-F238E27FC236}">
              <a16:creationId xmlns:a16="http://schemas.microsoft.com/office/drawing/2014/main" id="{00000000-0008-0000-0100-00003002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562" name="【認定こども園・幼稚園・保育所】&#10;一人当たり面積平均値テキスト">
          <a:extLst>
            <a:ext uri="{FF2B5EF4-FFF2-40B4-BE49-F238E27FC236}">
              <a16:creationId xmlns:a16="http://schemas.microsoft.com/office/drawing/2014/main" id="{00000000-0008-0000-0100-00003202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574" name="【認定こども園・幼稚園・保育所】&#10;一人当たり面積該当値テキスト">
          <a:extLst>
            <a:ext uri="{FF2B5EF4-FFF2-40B4-BE49-F238E27FC236}">
              <a16:creationId xmlns:a16="http://schemas.microsoft.com/office/drawing/2014/main" id="{00000000-0008-0000-0100-00003E020000}"/>
            </a:ext>
          </a:extLst>
        </xdr:cNvPr>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50546</xdr:rowOff>
    </xdr:from>
    <xdr:to>
      <xdr:col>98</xdr:col>
      <xdr:colOff>38100</xdr:colOff>
      <xdr:row>41</xdr:row>
      <xdr:rowOff>152146</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8605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101346</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18656300" y="7098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583" name="n_1aveValue【認定こども園・幼稚園・保育所】&#10;一人当たり面積">
          <a:extLst>
            <a:ext uri="{FF2B5EF4-FFF2-40B4-BE49-F238E27FC236}">
              <a16:creationId xmlns:a16="http://schemas.microsoft.com/office/drawing/2014/main" id="{00000000-0008-0000-0100-00004702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84" name="n_2aveValue【認定こども園・幼稚園・保育所】&#10;一人当たり面積">
          <a:extLst>
            <a:ext uri="{FF2B5EF4-FFF2-40B4-BE49-F238E27FC236}">
              <a16:creationId xmlns:a16="http://schemas.microsoft.com/office/drawing/2014/main" id="{00000000-0008-0000-0100-00004802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85" name="n_3aveValue【認定こども園・幼稚園・保育所】&#10;一人当たり面積">
          <a:extLst>
            <a:ext uri="{FF2B5EF4-FFF2-40B4-BE49-F238E27FC236}">
              <a16:creationId xmlns:a16="http://schemas.microsoft.com/office/drawing/2014/main" id="{00000000-0008-0000-0100-00004902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86" name="n_4aveValue【認定こども園・幼稚園・保育所】&#10;一人当たり面積">
          <a:extLst>
            <a:ext uri="{FF2B5EF4-FFF2-40B4-BE49-F238E27FC236}">
              <a16:creationId xmlns:a16="http://schemas.microsoft.com/office/drawing/2014/main" id="{00000000-0008-0000-0100-00004A02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587" name="n_1mainValue【認定こども園・幼稚園・保育所】&#10;一人当たり面積">
          <a:extLst>
            <a:ext uri="{FF2B5EF4-FFF2-40B4-BE49-F238E27FC236}">
              <a16:creationId xmlns:a16="http://schemas.microsoft.com/office/drawing/2014/main" id="{00000000-0008-0000-0100-00004B020000}"/>
            </a:ext>
          </a:extLst>
        </xdr:cNvPr>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88" name="n_2mainValue【認定こども園・幼稚園・保育所】&#10;一人当たり面積">
          <a:extLst>
            <a:ext uri="{FF2B5EF4-FFF2-40B4-BE49-F238E27FC236}">
              <a16:creationId xmlns:a16="http://schemas.microsoft.com/office/drawing/2014/main" id="{00000000-0008-0000-0100-00004C020000}"/>
            </a:ext>
          </a:extLst>
        </xdr:cNvPr>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89" name="n_3main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143273</xdr:rowOff>
    </xdr:from>
    <xdr:ext cx="469744" cy="259045"/>
    <xdr:sp macro="" textlink="">
      <xdr:nvSpPr>
        <xdr:cNvPr id="590" name="n_4main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184214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4" name="【学校施設】&#10;有形固定資産減価償却率グラフ枠">
          <a:extLst>
            <a:ext uri="{FF2B5EF4-FFF2-40B4-BE49-F238E27FC236}">
              <a16:creationId xmlns:a16="http://schemas.microsoft.com/office/drawing/2014/main" id="{00000000-0008-0000-0100-00006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16" name="【学校施設】&#10;有形固定資産減価償却率最小値テキスト">
          <a:extLst>
            <a:ext uri="{FF2B5EF4-FFF2-40B4-BE49-F238E27FC236}">
              <a16:creationId xmlns:a16="http://schemas.microsoft.com/office/drawing/2014/main" id="{00000000-0008-0000-0100-000068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18" name="【学校施設】&#10;有形固定資産減価償却率最大値テキスト">
          <a:extLst>
            <a:ext uri="{FF2B5EF4-FFF2-40B4-BE49-F238E27FC236}">
              <a16:creationId xmlns:a16="http://schemas.microsoft.com/office/drawing/2014/main" id="{00000000-0008-0000-0100-00006A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20" name="【学校施設】&#10;有形固定資産減価償却率平均値テキスト">
          <a:extLst>
            <a:ext uri="{FF2B5EF4-FFF2-40B4-BE49-F238E27FC236}">
              <a16:creationId xmlns:a16="http://schemas.microsoft.com/office/drawing/2014/main" id="{00000000-0008-0000-0100-00006C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632" name="【学校施設】&#10;有形固定資産減価償却率該当値テキスト">
          <a:extLst>
            <a:ext uri="{FF2B5EF4-FFF2-40B4-BE49-F238E27FC236}">
              <a16:creationId xmlns:a16="http://schemas.microsoft.com/office/drawing/2014/main" id="{00000000-0008-0000-0100-000078020000}"/>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76200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5481300" y="10321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34290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4592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163830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3703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59</xdr:row>
      <xdr:rowOff>121920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814300" y="982980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41" name="n_1aveValue【学校施設】&#10;有形固定資産減価償却率">
          <a:extLst>
            <a:ext uri="{FF2B5EF4-FFF2-40B4-BE49-F238E27FC236}">
              <a16:creationId xmlns:a16="http://schemas.microsoft.com/office/drawing/2014/main" id="{00000000-0008-0000-0100-000081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42" name="n_2aveValue【学校施設】&#10;有形固定資産減価償却率">
          <a:extLst>
            <a:ext uri="{FF2B5EF4-FFF2-40B4-BE49-F238E27FC236}">
              <a16:creationId xmlns:a16="http://schemas.microsoft.com/office/drawing/2014/main" id="{00000000-0008-0000-0100-000082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43" name="n_3aveValue【学校施設】&#10;有形固定資産減価償却率">
          <a:extLst>
            <a:ext uri="{FF2B5EF4-FFF2-40B4-BE49-F238E27FC236}">
              <a16:creationId xmlns:a16="http://schemas.microsoft.com/office/drawing/2014/main" id="{00000000-0008-0000-0100-00008302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44" name="n_4aveValue【学校施設】&#10;有形固定資産減価償却率">
          <a:extLst>
            <a:ext uri="{FF2B5EF4-FFF2-40B4-BE49-F238E27FC236}">
              <a16:creationId xmlns:a16="http://schemas.microsoft.com/office/drawing/2014/main" id="{00000000-0008-0000-0100-000084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645" name="n_1mainValue【学校施設】&#10;有形固定資産減価償却率">
          <a:extLst>
            <a:ext uri="{FF2B5EF4-FFF2-40B4-BE49-F238E27FC236}">
              <a16:creationId xmlns:a16="http://schemas.microsoft.com/office/drawing/2014/main" id="{00000000-0008-0000-0100-000085020000}"/>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646" name="n_2mainValue【学校施設】&#10;有形固定資産減価償却率">
          <a:extLst>
            <a:ext uri="{FF2B5EF4-FFF2-40B4-BE49-F238E27FC236}">
              <a16:creationId xmlns:a16="http://schemas.microsoft.com/office/drawing/2014/main" id="{00000000-0008-0000-0100-000086020000}"/>
            </a:ext>
          </a:extLst>
        </xdr:cNvPr>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47" name="n_3mainValue【学校施設】&#10;有形固定資産減価償却率">
          <a:extLst>
            <a:ext uri="{FF2B5EF4-FFF2-40B4-BE49-F238E27FC236}">
              <a16:creationId xmlns:a16="http://schemas.microsoft.com/office/drawing/2014/main" id="{00000000-0008-0000-0100-000087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48" name="n_4mainValue【学校施設】&#10;有形固定資産減価償却率">
          <a:extLst>
            <a:ext uri="{FF2B5EF4-FFF2-40B4-BE49-F238E27FC236}">
              <a16:creationId xmlns:a16="http://schemas.microsoft.com/office/drawing/2014/main" id="{00000000-0008-0000-0100-000088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学校施設】&#10;一人当たり面積グラフ枠">
          <a:extLst>
            <a:ext uri="{FF2B5EF4-FFF2-40B4-BE49-F238E27FC236}">
              <a16:creationId xmlns:a16="http://schemas.microsoft.com/office/drawing/2014/main" id="{00000000-0008-0000-0100-0000A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74" name="【学校施設】&#10;一人当たり面積最小値テキスト">
          <a:extLst>
            <a:ext uri="{FF2B5EF4-FFF2-40B4-BE49-F238E27FC236}">
              <a16:creationId xmlns:a16="http://schemas.microsoft.com/office/drawing/2014/main" id="{00000000-0008-0000-0100-0000A2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76" name="【学校施設】&#10;一人当たり面積最大値テキスト">
          <a:extLst>
            <a:ext uri="{FF2B5EF4-FFF2-40B4-BE49-F238E27FC236}">
              <a16:creationId xmlns:a16="http://schemas.microsoft.com/office/drawing/2014/main" id="{00000000-0008-0000-0100-0000A4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78" name="【学校施設】&#10;一人当たり面積平均値テキスト">
          <a:extLst>
            <a:ext uri="{FF2B5EF4-FFF2-40B4-BE49-F238E27FC236}">
              <a16:creationId xmlns:a16="http://schemas.microsoft.com/office/drawing/2014/main" id="{00000000-0008-0000-0100-0000A6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2110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15511</xdr:rowOff>
    </xdr:from>
    <xdr:ext cx="469744" cy="259045"/>
    <xdr:sp macro="" textlink="">
      <xdr:nvSpPr>
        <xdr:cNvPr id="690" name="【学校施設】&#10;一人当たり面積該当値テキスト">
          <a:extLst>
            <a:ext uri="{FF2B5EF4-FFF2-40B4-BE49-F238E27FC236}">
              <a16:creationId xmlns:a16="http://schemas.microsoft.com/office/drawing/2014/main" id="{00000000-0008-0000-0100-0000B2020000}"/>
            </a:ext>
          </a:extLst>
        </xdr:cNvPr>
        <xdr:cNvSpPr txBox="1"/>
      </xdr:nvSpPr>
      <xdr:spPr>
        <a:xfrm>
          <a:off x="22199600" y="104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165608</xdr:rowOff>
    </xdr:from>
    <xdr:to>
      <xdr:col>112</xdr:col>
      <xdr:colOff>38100</xdr:colOff>
      <xdr:row>62</xdr:row>
      <xdr:rowOff>95758</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1272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43434</xdr:rowOff>
    </xdr:from>
    <xdr:to>
      <xdr:col>116</xdr:col>
      <xdr:colOff>63500</xdr:colOff>
      <xdr:row>62</xdr:row>
      <xdr:rowOff>44958</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1323300" y="106733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038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44958</xdr:rowOff>
    </xdr:from>
    <xdr:to>
      <xdr:col>111</xdr:col>
      <xdr:colOff>177800</xdr:colOff>
      <xdr:row>62</xdr:row>
      <xdr:rowOff>48006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0434300" y="106748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50292</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9545300" y="1067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xdr:rowOff>
    </xdr:from>
    <xdr:to>
      <xdr:col>98</xdr:col>
      <xdr:colOff>38100</xdr:colOff>
      <xdr:row>62</xdr:row>
      <xdr:rowOff>101854</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8605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62</xdr:row>
      <xdr:rowOff>51054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18656300" y="10680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99" name="n_1aveValue【学校施設】&#10;一人当たり面積">
          <a:extLst>
            <a:ext uri="{FF2B5EF4-FFF2-40B4-BE49-F238E27FC236}">
              <a16:creationId xmlns:a16="http://schemas.microsoft.com/office/drawing/2014/main" id="{00000000-0008-0000-0100-0000BB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00" name="n_2aveValue【学校施設】&#10;一人当たり面積">
          <a:extLst>
            <a:ext uri="{FF2B5EF4-FFF2-40B4-BE49-F238E27FC236}">
              <a16:creationId xmlns:a16="http://schemas.microsoft.com/office/drawing/2014/main" id="{00000000-0008-0000-0100-0000BC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01" name="n_3aveValue【学校施設】&#10;一人当たり面積">
          <a:extLst>
            <a:ext uri="{FF2B5EF4-FFF2-40B4-BE49-F238E27FC236}">
              <a16:creationId xmlns:a16="http://schemas.microsoft.com/office/drawing/2014/main" id="{00000000-0008-0000-0100-0000BD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02" name="n_4aveValue【学校施設】&#10;一人当たり面積">
          <a:extLst>
            <a:ext uri="{FF2B5EF4-FFF2-40B4-BE49-F238E27FC236}">
              <a16:creationId xmlns:a16="http://schemas.microsoft.com/office/drawing/2014/main" id="{00000000-0008-0000-0100-0000BE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86885</xdr:rowOff>
    </xdr:from>
    <xdr:ext cx="469744" cy="259045"/>
    <xdr:sp macro="" textlink="">
      <xdr:nvSpPr>
        <xdr:cNvPr id="703" name="n_1mainValue【学校施設】&#10;一人当たり面積">
          <a:extLst>
            <a:ext uri="{FF2B5EF4-FFF2-40B4-BE49-F238E27FC236}">
              <a16:creationId xmlns:a16="http://schemas.microsoft.com/office/drawing/2014/main" id="{00000000-0008-0000-0100-0000BF020000}"/>
            </a:ext>
          </a:extLst>
        </xdr:cNvPr>
        <xdr:cNvSpPr txBox="1"/>
      </xdr:nvSpPr>
      <xdr:spPr>
        <a:xfrm>
          <a:off x="21075727"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89933</xdr:rowOff>
    </xdr:from>
    <xdr:ext cx="469744" cy="259045"/>
    <xdr:sp macro="" textlink="">
      <xdr:nvSpPr>
        <xdr:cNvPr id="704" name="n_2mainValue【学校施設】&#10;一人当たり面積">
          <a:extLst>
            <a:ext uri="{FF2B5EF4-FFF2-40B4-BE49-F238E27FC236}">
              <a16:creationId xmlns:a16="http://schemas.microsoft.com/office/drawing/2014/main" id="{00000000-0008-0000-0100-0000C0020000}"/>
            </a:ext>
          </a:extLst>
        </xdr:cNvPr>
        <xdr:cNvSpPr txBox="1"/>
      </xdr:nvSpPr>
      <xdr:spPr>
        <a:xfrm>
          <a:off x="20199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05" name="n_3mainValue【学校施設】&#10;一人当たり面積">
          <a:extLst>
            <a:ext uri="{FF2B5EF4-FFF2-40B4-BE49-F238E27FC236}">
              <a16:creationId xmlns:a16="http://schemas.microsoft.com/office/drawing/2014/main" id="{00000000-0008-0000-0100-0000C1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118381</xdr:rowOff>
    </xdr:from>
    <xdr:ext cx="469744" cy="259045"/>
    <xdr:sp macro="" textlink="">
      <xdr:nvSpPr>
        <xdr:cNvPr id="706" name="n_4mainValue【学校施設】&#10;一人当たり面積">
          <a:extLst>
            <a:ext uri="{FF2B5EF4-FFF2-40B4-BE49-F238E27FC236}">
              <a16:creationId xmlns:a16="http://schemas.microsoft.com/office/drawing/2014/main" id="{00000000-0008-0000-0100-0000C2020000}"/>
            </a:ext>
          </a:extLst>
        </xdr:cNvPr>
        <xdr:cNvSpPr txBox="1"/>
      </xdr:nvSpPr>
      <xdr:spPr>
        <a:xfrm>
          <a:off x="184214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3" name="【児童館】&#10;有形固定資産減価償却率最小値テキスト">
          <a:extLst>
            <a:ext uri="{FF2B5EF4-FFF2-40B4-BE49-F238E27FC236}">
              <a16:creationId xmlns:a16="http://schemas.microsoft.com/office/drawing/2014/main" id="{00000000-0008-0000-0100-0000D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35" name="【児童館】&#10;有形固定資産減価償却率最大値テキスト">
          <a:extLst>
            <a:ext uri="{FF2B5EF4-FFF2-40B4-BE49-F238E27FC236}">
              <a16:creationId xmlns:a16="http://schemas.microsoft.com/office/drawing/2014/main" id="{00000000-0008-0000-0100-0000DF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737" name="【児童館】&#10;有形固定資産減価償却率平均値テキスト">
          <a:extLst>
            <a:ext uri="{FF2B5EF4-FFF2-40B4-BE49-F238E27FC236}">
              <a16:creationId xmlns:a16="http://schemas.microsoft.com/office/drawing/2014/main" id="{00000000-0008-0000-0100-0000E1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749" name="【児童館】&#10;有形固定資産減価償却率該当値テキスト">
          <a:extLst>
            <a:ext uri="{FF2B5EF4-FFF2-40B4-BE49-F238E27FC236}">
              <a16:creationId xmlns:a16="http://schemas.microsoft.com/office/drawing/2014/main" id="{00000000-0008-0000-0100-0000ED020000}"/>
            </a:ext>
          </a:extLst>
        </xdr:cNvPr>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67492</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5481300" y="137394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47716</xdr:rowOff>
    </xdr:from>
    <xdr:to>
      <xdr:col>76</xdr:col>
      <xdr:colOff>165100</xdr:colOff>
      <xdr:row>79</xdr:row>
      <xdr:rowOff>149316</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4541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80</xdr:row>
      <xdr:rowOff>23405</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4592300" y="1364306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363</xdr:rowOff>
    </xdr:from>
    <xdr:to>
      <xdr:col>72</xdr:col>
      <xdr:colOff>38100</xdr:colOff>
      <xdr:row>79</xdr:row>
      <xdr:rowOff>101963</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3652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51163</xdr:rowOff>
    </xdr:from>
    <xdr:to>
      <xdr:col>76</xdr:col>
      <xdr:colOff>114300</xdr:colOff>
      <xdr:row>79</xdr:row>
      <xdr:rowOff>98516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3703300" y="1359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122827</xdr:rowOff>
    </xdr:from>
    <xdr:to>
      <xdr:col>67</xdr:col>
      <xdr:colOff>101600</xdr:colOff>
      <xdr:row>79</xdr:row>
      <xdr:rowOff>52977</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2763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2177</xdr:rowOff>
    </xdr:from>
    <xdr:to>
      <xdr:col>71</xdr:col>
      <xdr:colOff>177800</xdr:colOff>
      <xdr:row>79</xdr:row>
      <xdr:rowOff>51163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814300" y="135467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758" name="n_1aveValue【児童館】&#10;有形固定資産減価償却率">
          <a:extLst>
            <a:ext uri="{FF2B5EF4-FFF2-40B4-BE49-F238E27FC236}">
              <a16:creationId xmlns:a16="http://schemas.microsoft.com/office/drawing/2014/main" id="{00000000-0008-0000-0100-0000F6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59" name="n_2aveValue【児童館】&#10;有形固定資産減価償却率">
          <a:extLst>
            <a:ext uri="{FF2B5EF4-FFF2-40B4-BE49-F238E27FC236}">
              <a16:creationId xmlns:a16="http://schemas.microsoft.com/office/drawing/2014/main" id="{00000000-0008-0000-0100-0000F7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760" name="n_3aveValue【児童館】&#10;有形固定資産減価償却率">
          <a:extLst>
            <a:ext uri="{FF2B5EF4-FFF2-40B4-BE49-F238E27FC236}">
              <a16:creationId xmlns:a16="http://schemas.microsoft.com/office/drawing/2014/main" id="{00000000-0008-0000-0100-0000F8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761" name="n_4aveValue【児童館】&#10;有形固定資産減価償却率">
          <a:extLst>
            <a:ext uri="{FF2B5EF4-FFF2-40B4-BE49-F238E27FC236}">
              <a16:creationId xmlns:a16="http://schemas.microsoft.com/office/drawing/2014/main" id="{00000000-0008-0000-0100-0000F9020000}"/>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762" name="n_1mainValue【児童館】&#10;有形固定資産減価償却率">
          <a:extLst>
            <a:ext uri="{FF2B5EF4-FFF2-40B4-BE49-F238E27FC236}">
              <a16:creationId xmlns:a16="http://schemas.microsoft.com/office/drawing/2014/main" id="{00000000-0008-0000-0100-0000FA020000}"/>
            </a:ext>
          </a:extLst>
        </xdr:cNvPr>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165843</xdr:rowOff>
    </xdr:from>
    <xdr:ext cx="405111" cy="259045"/>
    <xdr:sp macro="" textlink="">
      <xdr:nvSpPr>
        <xdr:cNvPr id="763" name="n_2mainValue【児童館】&#10;有形固定資産減価償却率">
          <a:extLst>
            <a:ext uri="{FF2B5EF4-FFF2-40B4-BE49-F238E27FC236}">
              <a16:creationId xmlns:a16="http://schemas.microsoft.com/office/drawing/2014/main" id="{00000000-0008-0000-0100-0000FB020000}"/>
            </a:ext>
          </a:extLst>
        </xdr:cNvPr>
        <xdr:cNvSpPr txBox="1"/>
      </xdr:nvSpPr>
      <xdr:spPr>
        <a:xfrm>
          <a:off x="14389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118490</xdr:rowOff>
    </xdr:from>
    <xdr:ext cx="405111" cy="259045"/>
    <xdr:sp macro="" textlink="">
      <xdr:nvSpPr>
        <xdr:cNvPr id="764" name="n_3mainValue【児童館】&#10;有形固定資産減価償却率">
          <a:extLst>
            <a:ext uri="{FF2B5EF4-FFF2-40B4-BE49-F238E27FC236}">
              <a16:creationId xmlns:a16="http://schemas.microsoft.com/office/drawing/2014/main" id="{00000000-0008-0000-0100-0000FC020000}"/>
            </a:ext>
          </a:extLst>
        </xdr:cNvPr>
        <xdr:cNvSpPr txBox="1"/>
      </xdr:nvSpPr>
      <xdr:spPr>
        <a:xfrm>
          <a:off x="13500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69504</xdr:rowOff>
    </xdr:from>
    <xdr:ext cx="405111" cy="259045"/>
    <xdr:sp macro="" textlink="">
      <xdr:nvSpPr>
        <xdr:cNvPr id="765" name="n_4mainValue【児童館】&#10;有形固定資産減価償却率">
          <a:extLst>
            <a:ext uri="{FF2B5EF4-FFF2-40B4-BE49-F238E27FC236}">
              <a16:creationId xmlns:a16="http://schemas.microsoft.com/office/drawing/2014/main" id="{00000000-0008-0000-0100-0000FD020000}"/>
            </a:ext>
          </a:extLst>
        </xdr:cNvPr>
        <xdr:cNvSpPr txBox="1"/>
      </xdr:nvSpPr>
      <xdr:spPr>
        <a:xfrm>
          <a:off x="12611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00000000-0008-0000-0100-00001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92" name="【児童館】&#10;一人当たり面積最大値テキスト">
          <a:extLst>
            <a:ext uri="{FF2B5EF4-FFF2-40B4-BE49-F238E27FC236}">
              <a16:creationId xmlns:a16="http://schemas.microsoft.com/office/drawing/2014/main" id="{00000000-0008-0000-0100-000018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94" name="【児童館】&#10;一人当たり面積平均値テキスト">
          <a:extLst>
            <a:ext uri="{FF2B5EF4-FFF2-40B4-BE49-F238E27FC236}">
              <a16:creationId xmlns:a16="http://schemas.microsoft.com/office/drawing/2014/main" id="{00000000-0008-0000-0100-00001A03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806" name="【児童館】&#10;一人当たり面積該当値テキスト">
          <a:extLst>
            <a:ext uri="{FF2B5EF4-FFF2-40B4-BE49-F238E27FC236}">
              <a16:creationId xmlns:a16="http://schemas.microsoft.com/office/drawing/2014/main" id="{00000000-0008-0000-0100-000026030000}"/>
            </a:ext>
          </a:extLst>
        </xdr:cNvPr>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1323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84</xdr:row>
      <xdr:rowOff>165100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20434300" y="14389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18605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85</xdr:row>
      <xdr:rowOff>107950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18656300" y="1456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15" name="n_1aveValue【児童館】&#10;一人当たり面積">
          <a:extLst>
            <a:ext uri="{FF2B5EF4-FFF2-40B4-BE49-F238E27FC236}">
              <a16:creationId xmlns:a16="http://schemas.microsoft.com/office/drawing/2014/main" id="{00000000-0008-0000-0100-00002F03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16" name="n_2aveValue【児童館】&#10;一人当たり面積">
          <a:extLst>
            <a:ext uri="{FF2B5EF4-FFF2-40B4-BE49-F238E27FC236}">
              <a16:creationId xmlns:a16="http://schemas.microsoft.com/office/drawing/2014/main" id="{00000000-0008-0000-0100-000030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17" name="n_3aveValue【児童館】&#10;一人当たり面積">
          <a:extLst>
            <a:ext uri="{FF2B5EF4-FFF2-40B4-BE49-F238E27FC236}">
              <a16:creationId xmlns:a16="http://schemas.microsoft.com/office/drawing/2014/main" id="{00000000-0008-0000-0100-00003103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18" name="n_4aveValue【児童館】&#10;一人当たり面積">
          <a:extLst>
            <a:ext uri="{FF2B5EF4-FFF2-40B4-BE49-F238E27FC236}">
              <a16:creationId xmlns:a16="http://schemas.microsoft.com/office/drawing/2014/main" id="{00000000-0008-0000-0100-00003203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819" name="n_1mainValue【児童館】&#10;一人当たり面積">
          <a:extLst>
            <a:ext uri="{FF2B5EF4-FFF2-40B4-BE49-F238E27FC236}">
              <a16:creationId xmlns:a16="http://schemas.microsoft.com/office/drawing/2014/main" id="{00000000-0008-0000-0100-000033030000}"/>
            </a:ext>
          </a:extLst>
        </xdr:cNvPr>
        <xdr:cNvSpPr txBox="1"/>
      </xdr:nvSpPr>
      <xdr:spPr>
        <a:xfrm>
          <a:off x="210757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0" name="n_2mainValue【児童館】&#10;一人当たり面積">
          <a:extLst>
            <a:ext uri="{FF2B5EF4-FFF2-40B4-BE49-F238E27FC236}">
              <a16:creationId xmlns:a16="http://schemas.microsoft.com/office/drawing/2014/main" id="{00000000-0008-0000-0100-00003403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1" name="n_3mainValue【児童館】&#10;一人当たり面積">
          <a:extLst>
            <a:ext uri="{FF2B5EF4-FFF2-40B4-BE49-F238E27FC236}">
              <a16:creationId xmlns:a16="http://schemas.microsoft.com/office/drawing/2014/main" id="{00000000-0008-0000-0100-000035030000}"/>
            </a:ext>
          </a:extLst>
        </xdr:cNvPr>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822" name="n_4mainValue【児童館】&#10;一人当たり面積">
          <a:extLst>
            <a:ext uri="{FF2B5EF4-FFF2-40B4-BE49-F238E27FC236}">
              <a16:creationId xmlns:a16="http://schemas.microsoft.com/office/drawing/2014/main" id="{00000000-0008-0000-0100-000036030000}"/>
            </a:ext>
          </a:extLst>
        </xdr:cNvPr>
        <xdr:cNvSpPr txBox="1"/>
      </xdr:nvSpPr>
      <xdr:spPr>
        <a:xfrm>
          <a:off x="18421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9" name="【公民館】&#10;有形固定資産減価償却率最小値テキスト">
          <a:extLst>
            <a:ext uri="{FF2B5EF4-FFF2-40B4-BE49-F238E27FC236}">
              <a16:creationId xmlns:a16="http://schemas.microsoft.com/office/drawing/2014/main" id="{00000000-0008-0000-0100-00005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51" name="【公民館】&#10;有形固定資産減価償却率最大値テキスト">
          <a:extLst>
            <a:ext uri="{FF2B5EF4-FFF2-40B4-BE49-F238E27FC236}">
              <a16:creationId xmlns:a16="http://schemas.microsoft.com/office/drawing/2014/main" id="{00000000-0008-0000-0100-00005303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853" name="【公民館】&#10;有形固定資産減価償却率平均値テキスト">
          <a:extLst>
            <a:ext uri="{FF2B5EF4-FFF2-40B4-BE49-F238E27FC236}">
              <a16:creationId xmlns:a16="http://schemas.microsoft.com/office/drawing/2014/main" id="{00000000-0008-0000-0100-00005503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64" name="楕円 863">
          <a:extLst>
            <a:ext uri="{FF2B5EF4-FFF2-40B4-BE49-F238E27FC236}">
              <a16:creationId xmlns:a16="http://schemas.microsoft.com/office/drawing/2014/main" id="{00000000-0008-0000-0100-000060030000}"/>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865" name="【公民館】&#10;有形固定資産減価償却率該当値テキスト">
          <a:extLst>
            <a:ext uri="{FF2B5EF4-FFF2-40B4-BE49-F238E27FC236}">
              <a16:creationId xmlns:a16="http://schemas.microsoft.com/office/drawing/2014/main" id="{00000000-0008-0000-0100-000061030000}"/>
            </a:ext>
          </a:extLst>
        </xdr:cNvPr>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5481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4592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2721</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3703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141514</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2814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874" name="n_1aveValue【公民館】&#10;有形固定資産減価償却率">
          <a:extLst>
            <a:ext uri="{FF2B5EF4-FFF2-40B4-BE49-F238E27FC236}">
              <a16:creationId xmlns:a16="http://schemas.microsoft.com/office/drawing/2014/main" id="{00000000-0008-0000-0100-00006A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75" name="n_2aveValue【公民館】&#10;有形固定資産減価償却率">
          <a:extLst>
            <a:ext uri="{FF2B5EF4-FFF2-40B4-BE49-F238E27FC236}">
              <a16:creationId xmlns:a16="http://schemas.microsoft.com/office/drawing/2014/main" id="{00000000-0008-0000-0100-00006B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76" name="n_3aveValue【公民館】&#10;有形固定資産減価償却率">
          <a:extLst>
            <a:ext uri="{FF2B5EF4-FFF2-40B4-BE49-F238E27FC236}">
              <a16:creationId xmlns:a16="http://schemas.microsoft.com/office/drawing/2014/main" id="{00000000-0008-0000-0100-00006C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7" name="n_4aveValue【公民館】&#10;有形固定資産減価償却率">
          <a:extLst>
            <a:ext uri="{FF2B5EF4-FFF2-40B4-BE49-F238E27FC236}">
              <a16:creationId xmlns:a16="http://schemas.microsoft.com/office/drawing/2014/main" id="{00000000-0008-0000-0100-00006D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878" name="n_1mainValue【公民館】&#10;有形固定資産減価償却率">
          <a:extLst>
            <a:ext uri="{FF2B5EF4-FFF2-40B4-BE49-F238E27FC236}">
              <a16:creationId xmlns:a16="http://schemas.microsoft.com/office/drawing/2014/main" id="{00000000-0008-0000-0100-00006E030000}"/>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879" name="n_2mainValue【公民館】&#10;有形固定資産減価償却率">
          <a:extLst>
            <a:ext uri="{FF2B5EF4-FFF2-40B4-BE49-F238E27FC236}">
              <a16:creationId xmlns:a16="http://schemas.microsoft.com/office/drawing/2014/main" id="{00000000-0008-0000-0100-00006F030000}"/>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0" name="n_3mainValue【公民館】&#10;有形固定資産減価償却率">
          <a:extLst>
            <a:ext uri="{FF2B5EF4-FFF2-40B4-BE49-F238E27FC236}">
              <a16:creationId xmlns:a16="http://schemas.microsoft.com/office/drawing/2014/main" id="{00000000-0008-0000-0100-000070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881" name="n_4mainValue【公民館】&#10;有形固定資産減価償却率">
          <a:extLst>
            <a:ext uri="{FF2B5EF4-FFF2-40B4-BE49-F238E27FC236}">
              <a16:creationId xmlns:a16="http://schemas.microsoft.com/office/drawing/2014/main" id="{00000000-0008-0000-0100-000071030000}"/>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公民館】&#10;一人当たり面積グラフ枠">
          <a:extLst>
            <a:ext uri="{FF2B5EF4-FFF2-40B4-BE49-F238E27FC236}">
              <a16:creationId xmlns:a16="http://schemas.microsoft.com/office/drawing/2014/main" id="{00000000-0008-0000-01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08" name="【公民館】&#10;一人当たり面積最小値テキスト">
          <a:extLst>
            <a:ext uri="{FF2B5EF4-FFF2-40B4-BE49-F238E27FC236}">
              <a16:creationId xmlns:a16="http://schemas.microsoft.com/office/drawing/2014/main" id="{00000000-0008-0000-0100-00008C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10" name="【公民館】&#10;一人当たり面積最大値テキスト">
          <a:extLst>
            <a:ext uri="{FF2B5EF4-FFF2-40B4-BE49-F238E27FC236}">
              <a16:creationId xmlns:a16="http://schemas.microsoft.com/office/drawing/2014/main" id="{00000000-0008-0000-0100-00008E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912" name="【公民館】&#10;一人当たり面積平均値テキスト">
          <a:extLst>
            <a:ext uri="{FF2B5EF4-FFF2-40B4-BE49-F238E27FC236}">
              <a16:creationId xmlns:a16="http://schemas.microsoft.com/office/drawing/2014/main" id="{00000000-0008-0000-0100-00009003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23" name="楕円 922">
          <a:extLst>
            <a:ext uri="{FF2B5EF4-FFF2-40B4-BE49-F238E27FC236}">
              <a16:creationId xmlns:a16="http://schemas.microsoft.com/office/drawing/2014/main" id="{00000000-0008-0000-0100-00009B030000}"/>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24" name="【公民館】&#10;一人当たり面積該当値テキスト">
          <a:extLst>
            <a:ext uri="{FF2B5EF4-FFF2-40B4-BE49-F238E27FC236}">
              <a16:creationId xmlns:a16="http://schemas.microsoft.com/office/drawing/2014/main" id="{00000000-0008-0000-0100-00009C030000}"/>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0434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92529</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19545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115388</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18656300" y="186091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33" name="n_1aveValue【公民館】&#10;一人当たり面積">
          <a:extLst>
            <a:ext uri="{FF2B5EF4-FFF2-40B4-BE49-F238E27FC236}">
              <a16:creationId xmlns:a16="http://schemas.microsoft.com/office/drawing/2014/main" id="{00000000-0008-0000-0100-0000A5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934" name="n_2aveValue【公民館】&#10;一人当たり面積">
          <a:extLst>
            <a:ext uri="{FF2B5EF4-FFF2-40B4-BE49-F238E27FC236}">
              <a16:creationId xmlns:a16="http://schemas.microsoft.com/office/drawing/2014/main" id="{00000000-0008-0000-0100-0000A603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35" name="n_3aveValue【公民館】&#10;一人当たり面積">
          <a:extLst>
            <a:ext uri="{FF2B5EF4-FFF2-40B4-BE49-F238E27FC236}">
              <a16:creationId xmlns:a16="http://schemas.microsoft.com/office/drawing/2014/main" id="{00000000-0008-0000-0100-0000A7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36" name="n_4aveValue【公民館】&#10;一人当たり面積">
          <a:extLst>
            <a:ext uri="{FF2B5EF4-FFF2-40B4-BE49-F238E27FC236}">
              <a16:creationId xmlns:a16="http://schemas.microsoft.com/office/drawing/2014/main" id="{00000000-0008-0000-0100-0000A803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937" name="n_1mainValue【公民館】&#10;一人当たり面積">
          <a:extLst>
            <a:ext uri="{FF2B5EF4-FFF2-40B4-BE49-F238E27FC236}">
              <a16:creationId xmlns:a16="http://schemas.microsoft.com/office/drawing/2014/main" id="{00000000-0008-0000-0100-0000A9030000}"/>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938" name="n_2mainValue【公民館】&#10;一人当たり面積">
          <a:extLst>
            <a:ext uri="{FF2B5EF4-FFF2-40B4-BE49-F238E27FC236}">
              <a16:creationId xmlns:a16="http://schemas.microsoft.com/office/drawing/2014/main" id="{00000000-0008-0000-0100-0000AA030000}"/>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939" name="n_3mainValue【公民館】&#10;一人当たり面積">
          <a:extLst>
            <a:ext uri="{FF2B5EF4-FFF2-40B4-BE49-F238E27FC236}">
              <a16:creationId xmlns:a16="http://schemas.microsoft.com/office/drawing/2014/main" id="{00000000-0008-0000-0100-0000AB030000}"/>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940" name="n_4mainValue【公民館】&#10;一人当たり面積">
          <a:extLst>
            <a:ext uri="{FF2B5EF4-FFF2-40B4-BE49-F238E27FC236}">
              <a16:creationId xmlns:a16="http://schemas.microsoft.com/office/drawing/2014/main" id="{00000000-0008-0000-0100-0000AC030000}"/>
            </a:ext>
          </a:extLst>
        </xdr:cNvPr>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1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については、類似団体平均値より高い数値となっていることから、</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効率的で効果的な施設運営を行うマネジメントを構築するため、令和３年度に公共施設等総合管理計画を改訂した。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また、町所有の保育所については、こちらも令和３年度に長寿命化計画を策定しており、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今後引き続き、財政負担の平準化による財政健全化を実現するための取組みを推進するものとする。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717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3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9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55626</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227826"/>
          <a:ext cx="0" cy="9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2303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60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55626</xdr:rowOff>
    </xdr:from>
    <xdr:to>
      <xdr:col>55</xdr:col>
      <xdr:colOff>88900</xdr:colOff>
      <xdr:row>36</xdr:row>
      <xdr:rowOff>55626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22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135145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21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123698</xdr:rowOff>
    </xdr:from>
    <xdr:to>
      <xdr:col>46</xdr:col>
      <xdr:colOff>38100</xdr:colOff>
      <xdr:row>41</xdr:row>
      <xdr:rowOff>53848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8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123698</xdr:rowOff>
    </xdr:from>
    <xdr:to>
      <xdr:col>41</xdr:col>
      <xdr:colOff>101600</xdr:colOff>
      <xdr:row>41</xdr:row>
      <xdr:rowOff>53848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8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114554</xdr:rowOff>
    </xdr:from>
    <xdr:to>
      <xdr:col>36</xdr:col>
      <xdr:colOff>165100</xdr:colOff>
      <xdr:row>41</xdr:row>
      <xdr:rowOff>44704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61976</xdr:rowOff>
    </xdr:from>
    <xdr:to>
      <xdr:col>55</xdr:col>
      <xdr:colOff>50800</xdr:colOff>
      <xdr:row>41</xdr:row>
      <xdr:rowOff>163576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148353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61976</xdr:rowOff>
    </xdr:from>
    <xdr:to>
      <xdr:col>50</xdr:col>
      <xdr:colOff>165100</xdr:colOff>
      <xdr:row>41</xdr:row>
      <xdr:rowOff>163576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112776</xdr:rowOff>
    </xdr:from>
    <xdr:to>
      <xdr:col>55</xdr:col>
      <xdr:colOff>0</xdr:colOff>
      <xdr:row>41</xdr:row>
      <xdr:rowOff>112776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14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61976</xdr:rowOff>
    </xdr:from>
    <xdr:to>
      <xdr:col>46</xdr:col>
      <xdr:colOff>38100</xdr:colOff>
      <xdr:row>41</xdr:row>
      <xdr:rowOff>163576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112776</xdr:rowOff>
    </xdr:from>
    <xdr:to>
      <xdr:col>50</xdr:col>
      <xdr:colOff>114300</xdr:colOff>
      <xdr:row>41</xdr:row>
      <xdr:rowOff>112776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14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39116</xdr:rowOff>
    </xdr:from>
    <xdr:to>
      <xdr:col>41</xdr:col>
      <xdr:colOff>101600</xdr:colOff>
      <xdr:row>41</xdr:row>
      <xdr:rowOff>140716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89916</xdr:rowOff>
    </xdr:from>
    <xdr:to>
      <xdr:col>45</xdr:col>
      <xdr:colOff>177800</xdr:colOff>
      <xdr:row>41</xdr:row>
      <xdr:rowOff>112776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1193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157988</xdr:rowOff>
    </xdr:from>
    <xdr:to>
      <xdr:col>36</xdr:col>
      <xdr:colOff>165100</xdr:colOff>
      <xdr:row>34</xdr:row>
      <xdr:rowOff>88138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37338</xdr:rowOff>
    </xdr:from>
    <xdr:to>
      <xdr:col>41</xdr:col>
      <xdr:colOff>50800</xdr:colOff>
      <xdr:row>41</xdr:row>
      <xdr:rowOff>89916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5866638"/>
          <a:ext cx="889000" cy="125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63517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70375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70375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35831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154703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154703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131843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104665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5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96338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5172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58783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4813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22860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4437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156754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4061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99695</xdr:rowOff>
    </xdr:from>
    <xdr:to>
      <xdr:col>55</xdr:col>
      <xdr:colOff>50800</xdr:colOff>
      <xdr:row>62</xdr:row>
      <xdr:rowOff>29845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122572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99695</xdr:rowOff>
    </xdr:from>
    <xdr:to>
      <xdr:col>50</xdr:col>
      <xdr:colOff>165100</xdr:colOff>
      <xdr:row>62</xdr:row>
      <xdr:rowOff>29845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150495</xdr:rowOff>
    </xdr:from>
    <xdr:to>
      <xdr:col>55</xdr:col>
      <xdr:colOff>0</xdr:colOff>
      <xdr:row>61</xdr:row>
      <xdr:rowOff>150495</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608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150495</xdr:rowOff>
    </xdr:from>
    <xdr:to>
      <xdr:col>50</xdr:col>
      <xdr:colOff>114300</xdr:colOff>
      <xdr:row>61</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608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101600</xdr:rowOff>
    </xdr:from>
    <xdr:to>
      <xdr:col>41</xdr:col>
      <xdr:colOff>101600</xdr:colOff>
      <xdr:row>62</xdr:row>
      <xdr:rowOff>31750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152400</xdr:rowOff>
    </xdr:from>
    <xdr:to>
      <xdr:col>45</xdr:col>
      <xdr:colOff>177800</xdr:colOff>
      <xdr:row>61</xdr:row>
      <xdr:rowOff>152400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152400</xdr:rowOff>
    </xdr:from>
    <xdr:to>
      <xdr:col>41</xdr:col>
      <xdr:colOff>50800</xdr:colOff>
      <xdr:row>62</xdr:row>
      <xdr:rowOff>158115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6108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46372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48277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28592</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45176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80213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164374</xdr:rowOff>
    </xdr:from>
    <xdr:to>
      <xdr:col>19</xdr:col>
      <xdr:colOff>177800</xdr:colOff>
      <xdr:row>105</xdr:row>
      <xdr:rowOff>19050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99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104</xdr:row>
      <xdr:rowOff>164374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96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138249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130300" y="179412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153415</xdr:rowOff>
    </xdr:from>
    <xdr:to>
      <xdr:col>55</xdr:col>
      <xdr:colOff>50800</xdr:colOff>
      <xdr:row>108</xdr:row>
      <xdr:rowOff>83565</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68342</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32765</xdr:rowOff>
    </xdr:from>
    <xdr:to>
      <xdr:col>55</xdr:col>
      <xdr:colOff>0</xdr:colOff>
      <xdr:row>108</xdr:row>
      <xdr:rowOff>32765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9639300" y="1854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153415</xdr:rowOff>
    </xdr:from>
    <xdr:to>
      <xdr:col>46</xdr:col>
      <xdr:colOff>38100</xdr:colOff>
      <xdr:row>108</xdr:row>
      <xdr:rowOff>83565</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32765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8750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153415</xdr:rowOff>
    </xdr:from>
    <xdr:to>
      <xdr:col>41</xdr:col>
      <xdr:colOff>101600</xdr:colOff>
      <xdr:row>108</xdr:row>
      <xdr:rowOff>83565</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32765</xdr:rowOff>
    </xdr:from>
    <xdr:to>
      <xdr:col>45</xdr:col>
      <xdr:colOff>177800</xdr:colOff>
      <xdr:row>108</xdr:row>
      <xdr:rowOff>32765</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861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108</xdr:row>
      <xdr:rowOff>32765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972300" y="185105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74692</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74692</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129903</xdr:rowOff>
    </xdr:from>
    <xdr:to>
      <xdr:col>67</xdr:col>
      <xdr:colOff>101600</xdr:colOff>
      <xdr:row>39</xdr:row>
      <xdr:rowOff>60053</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439" name="n_4main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0" name="【一般廃棄物処理施設】&#10;一人当たり有形固定資産（償却資産）額最小値テキスト">
          <a:extLst>
            <a:ext uri="{FF2B5EF4-FFF2-40B4-BE49-F238E27FC236}">
              <a16:creationId xmlns:a16="http://schemas.microsoft.com/office/drawing/2014/main" id="{00000000-0008-0000-0200-0000CC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62" name="【一般廃棄物処理施設】&#10;一人当たり有形固定資産（償却資産）額最大値テキスト">
          <a:extLst>
            <a:ext uri="{FF2B5EF4-FFF2-40B4-BE49-F238E27FC236}">
              <a16:creationId xmlns:a16="http://schemas.microsoft.com/office/drawing/2014/main" id="{00000000-0008-0000-0200-0000CE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64" name="【一般廃棄物処理施設】&#10;一人当たり有形固定資産（償却資産）額平均値テキスト">
          <a:extLst>
            <a:ext uri="{FF2B5EF4-FFF2-40B4-BE49-F238E27FC236}">
              <a16:creationId xmlns:a16="http://schemas.microsoft.com/office/drawing/2014/main" id="{00000000-0008-0000-0200-0000D001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49946</xdr:rowOff>
    </xdr:from>
    <xdr:to>
      <xdr:col>98</xdr:col>
      <xdr:colOff>38100</xdr:colOff>
      <xdr:row>38</xdr:row>
      <xdr:rowOff>151546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8605500" y="65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168073</xdr:rowOff>
    </xdr:from>
    <xdr:ext cx="534377" cy="259045"/>
    <xdr:sp macro="" textlink="">
      <xdr:nvSpPr>
        <xdr:cNvPr id="480" name="n_4main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8389111" y="6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00000000-0008-0000-0200-00000B020000}"/>
            </a:ext>
          </a:extLst>
        </xdr:cNvPr>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132262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5481300" y="1026414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148590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4592300" y="10231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115933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3703300" y="10197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168003</xdr:rowOff>
    </xdr:from>
    <xdr:to>
      <xdr:col>67</xdr:col>
      <xdr:colOff>101600</xdr:colOff>
      <xdr:row>57</xdr:row>
      <xdr:rowOff>98153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2763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47353</xdr:rowOff>
    </xdr:from>
    <xdr:to>
      <xdr:col>71</xdr:col>
      <xdr:colOff>177800</xdr:colOff>
      <xdr:row>59</xdr:row>
      <xdr:rowOff>81643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814300" y="9820003"/>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00000000-0008-0000-0200-000014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00000000-0008-0000-0200-000016020000}"/>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114680</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2611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00000000-0008-0000-0200-000036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0000000-0008-0000-0200-000038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00000000-0008-0000-0200-00003A02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82" name="【保健センター・保健所】&#10;一人当たり面積該当値テキスト">
          <a:extLst>
            <a:ext uri="{FF2B5EF4-FFF2-40B4-BE49-F238E27FC236}">
              <a16:creationId xmlns:a16="http://schemas.microsoft.com/office/drawing/2014/main" id="{00000000-0008-0000-0200-000046020000}"/>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3084</xdr:rowOff>
    </xdr:from>
    <xdr:to>
      <xdr:col>98</xdr:col>
      <xdr:colOff>38100</xdr:colOff>
      <xdr:row>63</xdr:row>
      <xdr:rowOff>104684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8605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53884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8656300" y="108095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91" name="n_1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92" name="n_2aveValue【保健センター・保健所】&#10;一人当たり面積">
          <a:extLst>
            <a:ext uri="{FF2B5EF4-FFF2-40B4-BE49-F238E27FC236}">
              <a16:creationId xmlns:a16="http://schemas.microsoft.com/office/drawing/2014/main" id="{00000000-0008-0000-0200-000050020000}"/>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93" name="n_3aveValue【保健センター・保健所】&#10;一人当たり面積">
          <a:extLst>
            <a:ext uri="{FF2B5EF4-FFF2-40B4-BE49-F238E27FC236}">
              <a16:creationId xmlns:a16="http://schemas.microsoft.com/office/drawing/2014/main" id="{00000000-0008-0000-0200-000051020000}"/>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94" name="n_4aveValue【保健センター・保健所】&#10;一人当たり面積">
          <a:extLst>
            <a:ext uri="{FF2B5EF4-FFF2-40B4-BE49-F238E27FC236}">
              <a16:creationId xmlns:a16="http://schemas.microsoft.com/office/drawing/2014/main" id="{00000000-0008-0000-0200-000052020000}"/>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595" name="n_1mainValue【保健センター・保健所】&#10;一人当たり面積">
          <a:extLst>
            <a:ext uri="{FF2B5EF4-FFF2-40B4-BE49-F238E27FC236}">
              <a16:creationId xmlns:a16="http://schemas.microsoft.com/office/drawing/2014/main" id="{00000000-0008-0000-0200-000053020000}"/>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96" name="n_2mainValue【保健センター・保健所】&#10;一人当たり面積">
          <a:extLst>
            <a:ext uri="{FF2B5EF4-FFF2-40B4-BE49-F238E27FC236}">
              <a16:creationId xmlns:a16="http://schemas.microsoft.com/office/drawing/2014/main" id="{00000000-0008-0000-0200-000054020000}"/>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597" name="n_3mainValue【保健センター・保健所】&#10;一人当たり面積">
          <a:extLst>
            <a:ext uri="{FF2B5EF4-FFF2-40B4-BE49-F238E27FC236}">
              <a16:creationId xmlns:a16="http://schemas.microsoft.com/office/drawing/2014/main" id="{00000000-0008-0000-0200-000055020000}"/>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121211</xdr:rowOff>
    </xdr:from>
    <xdr:ext cx="469744" cy="259045"/>
    <xdr:sp macro="" textlink="">
      <xdr:nvSpPr>
        <xdr:cNvPr id="598" name="n_4mainValue【保健センター・保健所】&#10;一人当たり面積">
          <a:extLst>
            <a:ext uri="{FF2B5EF4-FFF2-40B4-BE49-F238E27FC236}">
              <a16:creationId xmlns:a16="http://schemas.microsoft.com/office/drawing/2014/main" id="{00000000-0008-0000-0200-000056020000}"/>
            </a:ext>
          </a:extLst>
        </xdr:cNvPr>
        <xdr:cNvSpPr txBox="1"/>
      </xdr:nvSpPr>
      <xdr:spPr>
        <a:xfrm>
          <a:off x="18421427" y="105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a:extLst>
            <a:ext uri="{FF2B5EF4-FFF2-40B4-BE49-F238E27FC236}">
              <a16:creationId xmlns:a16="http://schemas.microsoft.com/office/drawing/2014/main" id="{00000000-0008-0000-0200-00006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5" name="【消防施設】&#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7" name="【消防施設】&#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29" name="【消防施設】&#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52614</xdr:rowOff>
    </xdr:from>
    <xdr:to>
      <xdr:col>67</xdr:col>
      <xdr:colOff>101600</xdr:colOff>
      <xdr:row>80</xdr:row>
      <xdr:rowOff>154214</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41" name="n_1aveValue【消防施設】&#10;有形固定資産減価償却率">
          <a:extLst>
            <a:ext uri="{FF2B5EF4-FFF2-40B4-BE49-F238E27FC236}">
              <a16:creationId xmlns:a16="http://schemas.microsoft.com/office/drawing/2014/main" id="{00000000-0008-0000-0200-000081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42" name="n_2aveValue【消防施設】&#10;有形固定資産減価償却率">
          <a:extLst>
            <a:ext uri="{FF2B5EF4-FFF2-40B4-BE49-F238E27FC236}">
              <a16:creationId xmlns:a16="http://schemas.microsoft.com/office/drawing/2014/main" id="{00000000-0008-0000-0200-00008202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43" name="n_3aveValue【消防施設】&#10;有形固定資産減価償却率">
          <a:extLst>
            <a:ext uri="{FF2B5EF4-FFF2-40B4-BE49-F238E27FC236}">
              <a16:creationId xmlns:a16="http://schemas.microsoft.com/office/drawing/2014/main" id="{00000000-0008-0000-0200-000083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44" name="n_4aveValue【消防施設】&#10;有形固定資産減価償却率">
          <a:extLst>
            <a:ext uri="{FF2B5EF4-FFF2-40B4-BE49-F238E27FC236}">
              <a16:creationId xmlns:a16="http://schemas.microsoft.com/office/drawing/2014/main" id="{00000000-0008-0000-0200-00008402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645" name="n_4mainValue【消防施設】&#10;有形固定資産減価償却率">
          <a:extLst>
            <a:ext uri="{FF2B5EF4-FFF2-40B4-BE49-F238E27FC236}">
              <a16:creationId xmlns:a16="http://schemas.microsoft.com/office/drawing/2014/main" id="{00000000-0008-0000-0200-000085020000}"/>
            </a:ext>
          </a:extLst>
        </xdr:cNvPr>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00000000-0008-0000-0200-00009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8" name="【消防施設】&#10;一人当たり面積最小値テキスト">
          <a:extLst>
            <a:ext uri="{FF2B5EF4-FFF2-40B4-BE49-F238E27FC236}">
              <a16:creationId xmlns:a16="http://schemas.microsoft.com/office/drawing/2014/main" id="{00000000-0008-0000-0200-00009C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0" name="【消防施設】&#10;一人当たり面積最大値テキスト">
          <a:extLst>
            <a:ext uri="{FF2B5EF4-FFF2-40B4-BE49-F238E27FC236}">
              <a16:creationId xmlns:a16="http://schemas.microsoft.com/office/drawing/2014/main" id="{00000000-0008-0000-0200-00009E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72" name="【消防施設】&#10;一人当たり面積平均値テキスト">
          <a:extLst>
            <a:ext uri="{FF2B5EF4-FFF2-40B4-BE49-F238E27FC236}">
              <a16:creationId xmlns:a16="http://schemas.microsoft.com/office/drawing/2014/main" id="{00000000-0008-0000-0200-0000A002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138176</xdr:rowOff>
    </xdr:from>
    <xdr:to>
      <xdr:col>98</xdr:col>
      <xdr:colOff>38100</xdr:colOff>
      <xdr:row>83</xdr:row>
      <xdr:rowOff>68326</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8605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684" name="n_1aveValue【消防施設】&#10;一人当たり面積">
          <a:extLst>
            <a:ext uri="{FF2B5EF4-FFF2-40B4-BE49-F238E27FC236}">
              <a16:creationId xmlns:a16="http://schemas.microsoft.com/office/drawing/2014/main" id="{00000000-0008-0000-0200-0000AC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85" name="n_2aveValue【消防施設】&#10;一人当たり面積">
          <a:extLst>
            <a:ext uri="{FF2B5EF4-FFF2-40B4-BE49-F238E27FC236}">
              <a16:creationId xmlns:a16="http://schemas.microsoft.com/office/drawing/2014/main" id="{00000000-0008-0000-0200-0000AD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6" name="n_3aveValue【消防施設】&#10;一人当たり面積">
          <a:extLst>
            <a:ext uri="{FF2B5EF4-FFF2-40B4-BE49-F238E27FC236}">
              <a16:creationId xmlns:a16="http://schemas.microsoft.com/office/drawing/2014/main" id="{00000000-0008-0000-0200-0000AE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87" name="n_4aveValue【消防施設】&#10;一人当たり面積">
          <a:extLst>
            <a:ext uri="{FF2B5EF4-FFF2-40B4-BE49-F238E27FC236}">
              <a16:creationId xmlns:a16="http://schemas.microsoft.com/office/drawing/2014/main" id="{00000000-0008-0000-0200-0000AF02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84853</xdr:rowOff>
    </xdr:from>
    <xdr:ext cx="469744" cy="259045"/>
    <xdr:sp macro="" textlink="">
      <xdr:nvSpPr>
        <xdr:cNvPr id="688" name="n_4mainValue【消防施設】&#10;一人当たり面積">
          <a:extLst>
            <a:ext uri="{FF2B5EF4-FFF2-40B4-BE49-F238E27FC236}">
              <a16:creationId xmlns:a16="http://schemas.microsoft.com/office/drawing/2014/main" id="{00000000-0008-0000-0200-0000B0020000}"/>
            </a:ext>
          </a:extLst>
        </xdr:cNvPr>
        <xdr:cNvSpPr txBox="1"/>
      </xdr:nvSpPr>
      <xdr:spPr>
        <a:xfrm>
          <a:off x="18421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a:extLst>
            <a:ext uri="{FF2B5EF4-FFF2-40B4-BE49-F238E27FC236}">
              <a16:creationId xmlns:a16="http://schemas.microsoft.com/office/drawing/2014/main" id="{00000000-0008-0000-0200-0000C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3" name="【庁舎】&#10;有形固定資産減価償却率最小値テキスト">
          <a:extLst>
            <a:ext uri="{FF2B5EF4-FFF2-40B4-BE49-F238E27FC236}">
              <a16:creationId xmlns:a16="http://schemas.microsoft.com/office/drawing/2014/main" id="{00000000-0008-0000-0200-0000C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5" name="【庁舎】&#10;有形固定資産減価償却率最大値テキスト">
          <a:extLst>
            <a:ext uri="{FF2B5EF4-FFF2-40B4-BE49-F238E27FC236}">
              <a16:creationId xmlns:a16="http://schemas.microsoft.com/office/drawing/2014/main" id="{00000000-0008-0000-0200-0000C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17" name="【庁舎】&#10;有形固定資産減価償却率平均値テキスト">
          <a:extLst>
            <a:ext uri="{FF2B5EF4-FFF2-40B4-BE49-F238E27FC236}">
              <a16:creationId xmlns:a16="http://schemas.microsoft.com/office/drawing/2014/main" id="{00000000-0008-0000-0200-0000CD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72389</xdr:rowOff>
    </xdr:from>
    <xdr:to>
      <xdr:col>85</xdr:col>
      <xdr:colOff>177800</xdr:colOff>
      <xdr:row>103</xdr:row>
      <xdr:rowOff>2539</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62687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95266</xdr:rowOff>
    </xdr:from>
    <xdr:ext cx="405111" cy="259045"/>
    <xdr:sp macro="" textlink="">
      <xdr:nvSpPr>
        <xdr:cNvPr id="729" name="【庁舎】&#10;有形固定資産減価償却率該当値テキスト">
          <a:extLst>
            <a:ext uri="{FF2B5EF4-FFF2-40B4-BE49-F238E27FC236}">
              <a16:creationId xmlns:a16="http://schemas.microsoft.com/office/drawing/2014/main" id="{00000000-0008-0000-0200-0000D9020000}"/>
            </a:ext>
          </a:extLst>
        </xdr:cNvPr>
        <xdr:cNvSpPr txBox="1"/>
      </xdr:nvSpPr>
      <xdr:spPr>
        <a:xfrm>
          <a:off x="16357600"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46989</xdr:rowOff>
    </xdr:from>
    <xdr:to>
      <xdr:col>81</xdr:col>
      <xdr:colOff>101600</xdr:colOff>
      <xdr:row>102</xdr:row>
      <xdr:rowOff>148589</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5430500" y="175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97789</xdr:rowOff>
    </xdr:from>
    <xdr:to>
      <xdr:col>85</xdr:col>
      <xdr:colOff>127000</xdr:colOff>
      <xdr:row>102</xdr:row>
      <xdr:rowOff>123189</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5481300" y="175856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4541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102</xdr:row>
      <xdr:rowOff>97789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4592300" y="175602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167639</xdr:rowOff>
    </xdr:from>
    <xdr:to>
      <xdr:col>72</xdr:col>
      <xdr:colOff>38100</xdr:colOff>
      <xdr:row>102</xdr:row>
      <xdr:rowOff>97789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3652500" y="174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46989</xdr:rowOff>
    </xdr:from>
    <xdr:to>
      <xdr:col>76</xdr:col>
      <xdr:colOff>114300</xdr:colOff>
      <xdr:row>102</xdr:row>
      <xdr:rowOff>72389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3703300" y="17534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142239</xdr:rowOff>
    </xdr:from>
    <xdr:to>
      <xdr:col>67</xdr:col>
      <xdr:colOff>101600</xdr:colOff>
      <xdr:row>102</xdr:row>
      <xdr:rowOff>72389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2763500" y="174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21589</xdr:rowOff>
    </xdr:from>
    <xdr:to>
      <xdr:col>71</xdr:col>
      <xdr:colOff>177800</xdr:colOff>
      <xdr:row>102</xdr:row>
      <xdr:rowOff>46989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814300" y="17509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38" name="n_1aveValue【庁舎】&#10;有形固定資産減価償却率">
          <a:extLst>
            <a:ext uri="{FF2B5EF4-FFF2-40B4-BE49-F238E27FC236}">
              <a16:creationId xmlns:a16="http://schemas.microsoft.com/office/drawing/2014/main" id="{00000000-0008-0000-0200-0000E202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39" name="n_2aveValue【庁舎】&#10;有形固定資産減価償却率">
          <a:extLst>
            <a:ext uri="{FF2B5EF4-FFF2-40B4-BE49-F238E27FC236}">
              <a16:creationId xmlns:a16="http://schemas.microsoft.com/office/drawing/2014/main" id="{00000000-0008-0000-0200-0000E302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40" name="n_3aveValue【庁舎】&#10;有形固定資産減価償却率">
          <a:extLst>
            <a:ext uri="{FF2B5EF4-FFF2-40B4-BE49-F238E27FC236}">
              <a16:creationId xmlns:a16="http://schemas.microsoft.com/office/drawing/2014/main" id="{00000000-0008-0000-0200-0000E402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41" name="n_4aveValue【庁舎】&#10;有形固定資産減価償却率">
          <a:extLst>
            <a:ext uri="{FF2B5EF4-FFF2-40B4-BE49-F238E27FC236}">
              <a16:creationId xmlns:a16="http://schemas.microsoft.com/office/drawing/2014/main" id="{00000000-0008-0000-0200-0000E502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165116</xdr:rowOff>
    </xdr:from>
    <xdr:ext cx="405111" cy="259045"/>
    <xdr:sp macro="" textlink="">
      <xdr:nvSpPr>
        <xdr:cNvPr id="742" name="n_1mainValue【庁舎】&#10;有形固定資産減価償却率">
          <a:extLst>
            <a:ext uri="{FF2B5EF4-FFF2-40B4-BE49-F238E27FC236}">
              <a16:creationId xmlns:a16="http://schemas.microsoft.com/office/drawing/2014/main" id="{00000000-0008-0000-0200-0000E6020000}"/>
            </a:ext>
          </a:extLst>
        </xdr:cNvPr>
        <xdr:cNvSpPr txBox="1"/>
      </xdr:nvSpPr>
      <xdr:spPr>
        <a:xfrm>
          <a:off x="15266044"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743" name="n_2mainValue【庁舎】&#10;有形固定資産減価償却率">
          <a:extLst>
            <a:ext uri="{FF2B5EF4-FFF2-40B4-BE49-F238E27FC236}">
              <a16:creationId xmlns:a16="http://schemas.microsoft.com/office/drawing/2014/main" id="{00000000-0008-0000-0200-0000E7020000}"/>
            </a:ext>
          </a:extLst>
        </xdr:cNvPr>
        <xdr:cNvSpPr txBox="1"/>
      </xdr:nvSpPr>
      <xdr:spPr>
        <a:xfrm>
          <a:off x="14389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114316</xdr:rowOff>
    </xdr:from>
    <xdr:ext cx="405111" cy="259045"/>
    <xdr:sp macro="" textlink="">
      <xdr:nvSpPr>
        <xdr:cNvPr id="744" name="n_3mainValue【庁舎】&#10;有形固定資産減価償却率">
          <a:extLst>
            <a:ext uri="{FF2B5EF4-FFF2-40B4-BE49-F238E27FC236}">
              <a16:creationId xmlns:a16="http://schemas.microsoft.com/office/drawing/2014/main" id="{00000000-0008-0000-0200-0000E8020000}"/>
            </a:ext>
          </a:extLst>
        </xdr:cNvPr>
        <xdr:cNvSpPr txBox="1"/>
      </xdr:nvSpPr>
      <xdr:spPr>
        <a:xfrm>
          <a:off x="13500744"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88916</xdr:rowOff>
    </xdr:from>
    <xdr:ext cx="405111" cy="259045"/>
    <xdr:sp macro="" textlink="">
      <xdr:nvSpPr>
        <xdr:cNvPr id="745" name="n_4mainValue【庁舎】&#10;有形固定資産減価償却率">
          <a:extLst>
            <a:ext uri="{FF2B5EF4-FFF2-40B4-BE49-F238E27FC236}">
              <a16:creationId xmlns:a16="http://schemas.microsoft.com/office/drawing/2014/main" id="{00000000-0008-0000-0200-0000E9020000}"/>
            </a:ext>
          </a:extLst>
        </xdr:cNvPr>
        <xdr:cNvSpPr txBox="1"/>
      </xdr:nvSpPr>
      <xdr:spPr>
        <a:xfrm>
          <a:off x="12611744" y="1723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789" name="【庁舎】&#10;一人当たり面積該当値テキスト">
          <a:extLst>
            <a:ext uri="{FF2B5EF4-FFF2-40B4-BE49-F238E27FC236}">
              <a16:creationId xmlns:a16="http://schemas.microsoft.com/office/drawing/2014/main" id="{00000000-0008-0000-0200-000015030000}"/>
            </a:ext>
          </a:extLst>
        </xdr:cNvPr>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118655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1323300" y="186319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108</xdr:row>
      <xdr:rowOff>118655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656300" y="1831194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98" name="n_1aveValue【庁舎】&#10;一人当たり面積">
          <a:extLst>
            <a:ext uri="{FF2B5EF4-FFF2-40B4-BE49-F238E27FC236}">
              <a16:creationId xmlns:a16="http://schemas.microsoft.com/office/drawing/2014/main" id="{00000000-0008-0000-0200-00001E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99" name="n_2aveValue【庁舎】&#10;一人当たり面積">
          <a:extLst>
            <a:ext uri="{FF2B5EF4-FFF2-40B4-BE49-F238E27FC236}">
              <a16:creationId xmlns:a16="http://schemas.microsoft.com/office/drawing/2014/main" id="{00000000-0008-0000-0200-00001F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00" name="n_3aveValue【庁舎】&#10;一人当たり面積">
          <a:extLst>
            <a:ext uri="{FF2B5EF4-FFF2-40B4-BE49-F238E27FC236}">
              <a16:creationId xmlns:a16="http://schemas.microsoft.com/office/drawing/2014/main" id="{00000000-0008-0000-0200-000020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01" name="n_4aveValue【庁舎】&#10;一人当たり面積">
          <a:extLst>
            <a:ext uri="{FF2B5EF4-FFF2-40B4-BE49-F238E27FC236}">
              <a16:creationId xmlns:a16="http://schemas.microsoft.com/office/drawing/2014/main" id="{00000000-0008-0000-0200-000021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802" name="n_1mainValue【庁舎】&#10;一人当たり面積">
          <a:extLst>
            <a:ext uri="{FF2B5EF4-FFF2-40B4-BE49-F238E27FC236}">
              <a16:creationId xmlns:a16="http://schemas.microsoft.com/office/drawing/2014/main" id="{00000000-0008-0000-0200-000022030000}"/>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03" name="n_2mainValue【庁舎】&#10;一人当たり面積">
          <a:extLst>
            <a:ext uri="{FF2B5EF4-FFF2-40B4-BE49-F238E27FC236}">
              <a16:creationId xmlns:a16="http://schemas.microsoft.com/office/drawing/2014/main" id="{00000000-0008-0000-0200-000023030000}"/>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04" name="n_3mainValue【庁舎】&#10;一人当たり面積">
          <a:extLst>
            <a:ext uri="{FF2B5EF4-FFF2-40B4-BE49-F238E27FC236}">
              <a16:creationId xmlns:a16="http://schemas.microsoft.com/office/drawing/2014/main" id="{00000000-0008-0000-0200-000024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05" name="n_4mainValue【庁舎】&#10;一人当たり面積">
          <a:extLst>
            <a:ext uri="{FF2B5EF4-FFF2-40B4-BE49-F238E27FC236}">
              <a16:creationId xmlns:a16="http://schemas.microsoft.com/office/drawing/2014/main" id="{00000000-0008-0000-0200-000025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一人当たり面積については、類似団体と同水準となっていることから、十分な施設を完備していると言える。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減価償却率については、図書館を除いて類似団体と同水準である。図書館については、令和３年度に図書館を兼ねた文化複合施設の建設が完了しているため、今後減価償却率については類似団体を下回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4067_&#21033;&#24220;&#30010;_2020(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7.4</v>
          </cell>
          <cell r="CF51">
            <v>6</v>
          </cell>
          <cell r="CN51">
            <v>33.6</v>
          </cell>
          <cell r="CV51">
            <v>53.8</v>
          </cell>
        </row>
        <row r="53">
          <cell r="BP53">
            <v>54.5</v>
          </cell>
          <cell r="BX53">
            <v>49.5</v>
          </cell>
          <cell r="CF53">
            <v>49.2</v>
          </cell>
          <cell r="CN53">
            <v>48.5</v>
          </cell>
          <cell r="CV53">
            <v>45.6</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X73">
            <v>7.4</v>
          </cell>
          <cell r="CF73">
            <v>6</v>
          </cell>
          <cell r="CN73">
            <v>33.6</v>
          </cell>
          <cell r="CV73">
            <v>53.8</v>
          </cell>
        </row>
        <row r="75">
          <cell r="BP75">
            <v>9.6</v>
          </cell>
          <cell r="BX75">
            <v>9.3000000000000007</v>
          </cell>
          <cell r="CF75">
            <v>8.6999999999999993</v>
          </cell>
          <cell r="CN75">
            <v>8.1999999999999993</v>
          </cell>
          <cell r="CV75">
            <v>7.2</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18201079</v>
      </c>
      <c r="BO4" s="426"/>
      <c r="BP4" s="426"/>
      <c r="BQ4" s="426"/>
      <c r="BR4" s="426"/>
      <c r="BS4" s="426"/>
      <c r="BT4" s="426"/>
      <c r="BU4" s="427"/>
      <c r="BV4" s="425">
        <v>15775376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8.1999999999999993</v>
      </c>
      <c r="CU4" s="610"/>
      <c r="CV4" s="610"/>
      <c r="CW4" s="610"/>
      <c r="CX4" s="610"/>
      <c r="CY4" s="610"/>
      <c r="CZ4" s="610"/>
      <c r="DA4" s="611"/>
      <c r="DB4" s="609">
        <v>8.1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17531777</v>
      </c>
      <c r="BO5" s="431"/>
      <c r="BP5" s="431"/>
      <c r="BQ5" s="431"/>
      <c r="BR5" s="431"/>
      <c r="BS5" s="431"/>
      <c r="BT5" s="431"/>
      <c r="BU5" s="432"/>
      <c r="BV5" s="430">
        <v>15034025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88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669302</v>
      </c>
      <c r="BO6" s="431"/>
      <c r="BP6" s="431"/>
      <c r="BQ6" s="431"/>
      <c r="BR6" s="431"/>
      <c r="BS6" s="431"/>
      <c r="BT6" s="431"/>
      <c r="BU6" s="432"/>
      <c r="BV6" s="430">
        <v>741351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95.3</v>
      </c>
      <c r="CU6" s="584"/>
      <c r="CV6" s="584"/>
      <c r="CW6" s="584"/>
      <c r="CX6" s="584"/>
      <c r="CY6" s="584"/>
      <c r="CZ6" s="584"/>
      <c r="DA6" s="585"/>
      <c r="DB6" s="583">
        <v>94.4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88162</v>
      </c>
      <c r="BO7" s="431"/>
      <c r="BP7" s="431"/>
      <c r="BQ7" s="431"/>
      <c r="BR7" s="431"/>
      <c r="BS7" s="431"/>
      <c r="BT7" s="431"/>
      <c r="BU7" s="432"/>
      <c r="BV7" s="430">
        <v>178055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7086843</v>
      </c>
      <c r="CU7" s="431"/>
      <c r="CV7" s="431"/>
      <c r="CW7" s="431"/>
      <c r="CX7" s="431"/>
      <c r="CY7" s="431"/>
      <c r="CZ7" s="431"/>
      <c r="DA7" s="432"/>
      <c r="DB7" s="430">
        <v>6924814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581140</v>
      </c>
      <c r="BO8" s="431"/>
      <c r="BP8" s="431"/>
      <c r="BQ8" s="431"/>
      <c r="BR8" s="431"/>
      <c r="BS8" s="431"/>
      <c r="BT8" s="431"/>
      <c r="BU8" s="432"/>
      <c r="BV8" s="430">
        <v>563296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0.84</v>
      </c>
      <c r="CU8" s="544"/>
      <c r="CV8" s="544"/>
      <c r="CW8" s="544"/>
      <c r="CX8" s="544"/>
      <c r="CY8" s="544"/>
      <c r="CZ8" s="544"/>
      <c r="DA8" s="545"/>
      <c r="DB8" s="543">
        <v>0.85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35182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17844</v>
      </c>
      <c r="BO9" s="431"/>
      <c r="BP9" s="431"/>
      <c r="BQ9" s="431"/>
      <c r="BR9" s="431"/>
      <c r="BS9" s="431"/>
      <c r="BT9" s="431"/>
      <c r="BU9" s="432"/>
      <c r="BV9" s="430">
        <v>-97265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35835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194</v>
      </c>
      <c r="BO10" s="431"/>
      <c r="BP10" s="431"/>
      <c r="BQ10" s="431"/>
      <c r="BR10" s="431"/>
      <c r="BS10" s="431"/>
      <c r="BT10" s="431"/>
      <c r="BU10" s="432"/>
      <c r="BV10" s="430">
        <v>1002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36027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223560</v>
      </c>
      <c r="BO12" s="431"/>
      <c r="BP12" s="431"/>
      <c r="BQ12" s="431"/>
      <c r="BR12" s="431"/>
      <c r="BS12" s="431"/>
      <c r="BT12" s="431"/>
      <c r="BU12" s="432"/>
      <c r="BV12" s="430">
        <v>673294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35867</v>
      </c>
      <c r="S13" s="534"/>
      <c r="T13" s="534"/>
      <c r="U13" s="534"/>
      <c r="V13" s="535"/>
      <c r="W13" s="521" t="s">
        <v>140</v>
      </c>
      <c r="X13" s="443"/>
      <c r="Y13" s="443"/>
      <c r="Z13" s="443"/>
      <c r="AA13" s="443"/>
      <c r="AB13" s="444"/>
      <c r="AC13" s="406">
        <v>336</v>
      </c>
      <c r="AD13" s="407"/>
      <c r="AE13" s="407"/>
      <c r="AF13" s="407"/>
      <c r="AG13" s="408"/>
      <c r="AH13" s="406">
        <v>335</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-205522</v>
      </c>
      <c r="BO13" s="431"/>
      <c r="BP13" s="431"/>
      <c r="BQ13" s="431"/>
      <c r="BR13" s="431"/>
      <c r="BS13" s="431"/>
      <c r="BT13" s="431"/>
      <c r="BU13" s="432"/>
      <c r="BV13" s="430">
        <v>-769557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36090</v>
      </c>
      <c r="S14" s="534"/>
      <c r="T14" s="534"/>
      <c r="U14" s="534"/>
      <c r="V14" s="535"/>
      <c r="W14" s="536"/>
      <c r="X14" s="446"/>
      <c r="Y14" s="446"/>
      <c r="Z14" s="446"/>
      <c r="AA14" s="446"/>
      <c r="AB14" s="447"/>
      <c r="AC14" s="526">
        <v>1.9</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53.8</v>
      </c>
      <c r="CU14" s="538"/>
      <c r="CV14" s="538"/>
      <c r="CW14" s="538"/>
      <c r="CX14" s="538"/>
      <c r="CY14" s="538"/>
      <c r="CZ14" s="538"/>
      <c r="DA14" s="539"/>
      <c r="DB14" s="537">
        <v>33.6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35928</v>
      </c>
      <c r="S15" s="534"/>
      <c r="T15" s="534"/>
      <c r="U15" s="534"/>
      <c r="V15" s="535"/>
      <c r="W15" s="521" t="s">
        <v>147</v>
      </c>
      <c r="X15" s="443"/>
      <c r="Y15" s="443"/>
      <c r="Z15" s="443"/>
      <c r="AA15" s="443"/>
      <c r="AB15" s="444"/>
      <c r="AC15" s="406">
        <v>4030</v>
      </c>
      <c r="AD15" s="407"/>
      <c r="AE15" s="407"/>
      <c r="AF15" s="407"/>
      <c r="AG15" s="408"/>
      <c r="AH15" s="406">
        <v>3468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4561662</v>
      </c>
      <c r="BO15" s="426"/>
      <c r="BP15" s="426"/>
      <c r="BQ15" s="426"/>
      <c r="BR15" s="426"/>
      <c r="BS15" s="426"/>
      <c r="BT15" s="426"/>
      <c r="BU15" s="427"/>
      <c r="BV15" s="425">
        <v>4379440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23.1</v>
      </c>
      <c r="AD16" s="527"/>
      <c r="AE16" s="527"/>
      <c r="AF16" s="527"/>
      <c r="AG16" s="528"/>
      <c r="AH16" s="526">
        <v>21.9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5455783</v>
      </c>
      <c r="BO16" s="431"/>
      <c r="BP16" s="431"/>
      <c r="BQ16" s="431"/>
      <c r="BR16" s="431"/>
      <c r="BS16" s="431"/>
      <c r="BT16" s="431"/>
      <c r="BU16" s="432"/>
      <c r="BV16" s="430">
        <v>5227302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13056</v>
      </c>
      <c r="AD17" s="407"/>
      <c r="AE17" s="407"/>
      <c r="AF17" s="407"/>
      <c r="AG17" s="408"/>
      <c r="AH17" s="406">
        <v>12041</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5774270</v>
      </c>
      <c r="BO17" s="431"/>
      <c r="BP17" s="431"/>
      <c r="BQ17" s="431"/>
      <c r="BR17" s="431"/>
      <c r="BS17" s="431"/>
      <c r="BT17" s="431"/>
      <c r="BU17" s="432"/>
      <c r="BV17" s="430">
        <v>5591628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44.89</v>
      </c>
      <c r="M18" s="495"/>
      <c r="N18" s="495"/>
      <c r="O18" s="495"/>
      <c r="P18" s="495"/>
      <c r="Q18" s="495"/>
      <c r="R18" s="496"/>
      <c r="S18" s="496"/>
      <c r="T18" s="496"/>
      <c r="U18" s="496"/>
      <c r="V18" s="497"/>
      <c r="W18" s="511"/>
      <c r="X18" s="512"/>
      <c r="Y18" s="512"/>
      <c r="Z18" s="512"/>
      <c r="AA18" s="512"/>
      <c r="AB18" s="522"/>
      <c r="AC18" s="394">
        <v>74.900000000000006</v>
      </c>
      <c r="AD18" s="395"/>
      <c r="AE18" s="395"/>
      <c r="AF18" s="395"/>
      <c r="AG18" s="498"/>
      <c r="AH18" s="394">
        <v>76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6255368</v>
      </c>
      <c r="BO18" s="431"/>
      <c r="BP18" s="431"/>
      <c r="BQ18" s="431"/>
      <c r="BR18" s="431"/>
      <c r="BS18" s="431"/>
      <c r="BT18" s="431"/>
      <c r="BU18" s="432"/>
      <c r="BV18" s="430">
        <v>6125697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784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8063003</v>
      </c>
      <c r="BO19" s="431"/>
      <c r="BP19" s="431"/>
      <c r="BQ19" s="431"/>
      <c r="BR19" s="431"/>
      <c r="BS19" s="431"/>
      <c r="BT19" s="431"/>
      <c r="BU19" s="432"/>
      <c r="BV19" s="430">
        <v>8626984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12538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14677267</v>
      </c>
      <c r="BO23" s="431"/>
      <c r="BP23" s="431"/>
      <c r="BQ23" s="431"/>
      <c r="BR23" s="431"/>
      <c r="BS23" s="431"/>
      <c r="BT23" s="431"/>
      <c r="BU23" s="432"/>
      <c r="BV23" s="430">
        <v>13453156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8113</v>
      </c>
      <c r="R24" s="407"/>
      <c r="S24" s="407"/>
      <c r="T24" s="407"/>
      <c r="U24" s="407"/>
      <c r="V24" s="408"/>
      <c r="W24" s="472"/>
      <c r="X24" s="463"/>
      <c r="Y24" s="464"/>
      <c r="Z24" s="403" t="s">
        <v>171</v>
      </c>
      <c r="AA24" s="404"/>
      <c r="AB24" s="404"/>
      <c r="AC24" s="404"/>
      <c r="AD24" s="404"/>
      <c r="AE24" s="404"/>
      <c r="AF24" s="404"/>
      <c r="AG24" s="405"/>
      <c r="AH24" s="406">
        <v>214</v>
      </c>
      <c r="AI24" s="407"/>
      <c r="AJ24" s="407"/>
      <c r="AK24" s="407"/>
      <c r="AL24" s="408"/>
      <c r="AM24" s="406">
        <v>630444</v>
      </c>
      <c r="AN24" s="407"/>
      <c r="AO24" s="407"/>
      <c r="AP24" s="407"/>
      <c r="AQ24" s="407"/>
      <c r="AR24" s="408"/>
      <c r="AS24" s="406">
        <v>2946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10147760</v>
      </c>
      <c r="BO24" s="431"/>
      <c r="BP24" s="431"/>
      <c r="BQ24" s="431"/>
      <c r="BR24" s="431"/>
      <c r="BS24" s="431"/>
      <c r="BT24" s="431"/>
      <c r="BU24" s="432"/>
      <c r="BV24" s="430">
        <v>10170320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6173</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5289651</v>
      </c>
      <c r="BO25" s="426"/>
      <c r="BP25" s="426"/>
      <c r="BQ25" s="426"/>
      <c r="BR25" s="426"/>
      <c r="BS25" s="426"/>
      <c r="BT25" s="426"/>
      <c r="BU25" s="427"/>
      <c r="BV25" s="425">
        <v>2985050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5484</v>
      </c>
      <c r="R26" s="407"/>
      <c r="S26" s="407"/>
      <c r="T26" s="407"/>
      <c r="U26" s="407"/>
      <c r="V26" s="408"/>
      <c r="W26" s="472"/>
      <c r="X26" s="463"/>
      <c r="Y26" s="464"/>
      <c r="Z26" s="403" t="s">
        <v>177</v>
      </c>
      <c r="AA26" s="485"/>
      <c r="AB26" s="485"/>
      <c r="AC26" s="485"/>
      <c r="AD26" s="485"/>
      <c r="AE26" s="485"/>
      <c r="AF26" s="485"/>
      <c r="AG26" s="486"/>
      <c r="AH26" s="406">
        <v>19</v>
      </c>
      <c r="AI26" s="407"/>
      <c r="AJ26" s="407"/>
      <c r="AK26" s="407"/>
      <c r="AL26" s="408"/>
      <c r="AM26" s="406">
        <v>55271</v>
      </c>
      <c r="AN26" s="407"/>
      <c r="AO26" s="407"/>
      <c r="AP26" s="407"/>
      <c r="AQ26" s="407"/>
      <c r="AR26" s="408"/>
      <c r="AS26" s="406">
        <v>2909</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3310</v>
      </c>
      <c r="R27" s="407"/>
      <c r="S27" s="407"/>
      <c r="T27" s="407"/>
      <c r="U27" s="407"/>
      <c r="V27" s="408"/>
      <c r="W27" s="472"/>
      <c r="X27" s="463"/>
      <c r="Y27" s="464"/>
      <c r="Z27" s="403" t="s">
        <v>180</v>
      </c>
      <c r="AA27" s="404"/>
      <c r="AB27" s="404"/>
      <c r="AC27" s="404"/>
      <c r="AD27" s="404"/>
      <c r="AE27" s="404"/>
      <c r="AF27" s="404"/>
      <c r="AG27" s="405"/>
      <c r="AH27" s="406">
        <v>2</v>
      </c>
      <c r="AI27" s="407"/>
      <c r="AJ27" s="407"/>
      <c r="AK27" s="407"/>
      <c r="AL27" s="408"/>
      <c r="AM27" s="406" t="s">
        <v>181</v>
      </c>
      <c r="AN27" s="407"/>
      <c r="AO27" s="407"/>
      <c r="AP27" s="407"/>
      <c r="AQ27" s="407"/>
      <c r="AR27" s="408"/>
      <c r="AS27" s="406" t="s">
        <v>181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200000</v>
      </c>
      <c r="BO27" s="434"/>
      <c r="BP27" s="434"/>
      <c r="BQ27" s="434"/>
      <c r="BR27" s="434"/>
      <c r="BS27" s="434"/>
      <c r="BT27" s="434"/>
      <c r="BU27" s="435"/>
      <c r="BV27" s="433">
        <v>200000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2740</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1269742</v>
      </c>
      <c r="BO28" s="426"/>
      <c r="BP28" s="426"/>
      <c r="BQ28" s="426"/>
      <c r="BR28" s="426"/>
      <c r="BS28" s="426"/>
      <c r="BT28" s="426"/>
      <c r="BU28" s="427"/>
      <c r="BV28" s="425">
        <v>1093108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216</v>
      </c>
      <c r="AI29" s="407"/>
      <c r="AJ29" s="407"/>
      <c r="AK29" s="407"/>
      <c r="AL29" s="408"/>
      <c r="AM29" s="406">
        <v>637900</v>
      </c>
      <c r="AN29" s="407"/>
      <c r="AO29" s="407"/>
      <c r="AP29" s="407"/>
      <c r="AQ29" s="407"/>
      <c r="AR29" s="408"/>
      <c r="AS29" s="406">
        <v>2953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61616</v>
      </c>
      <c r="BO29" s="431"/>
      <c r="BP29" s="431"/>
      <c r="BQ29" s="431"/>
      <c r="BR29" s="431"/>
      <c r="BS29" s="431"/>
      <c r="BT29" s="431"/>
      <c r="BU29" s="432"/>
      <c r="BV29" s="430">
        <v>65977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1341776</v>
      </c>
      <c r="BO30" s="434"/>
      <c r="BP30" s="434"/>
      <c r="BQ30" s="434"/>
      <c r="BR30" s="434"/>
      <c r="BS30" s="434"/>
      <c r="BT30" s="434"/>
      <c r="BU30" s="435"/>
      <c r="BV30" s="433">
        <v>1460276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宮城東部衛生処理組合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町営墓地特別会計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宮城県市町村職員退職手当組合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宮城県市町村非常勤消防団員補償報償組合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塩釜地区消防事務組合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宮城県市町村自治振興センター</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2iOegYpgKWraRykwoIL3ETNyQcQr7OVCh+Irhl6qzvm1QZUH8OeI/9FkD2ROUD4J4Hd5NTEcCMv67lcnYUSwQ==" saltValue="HBWeqsEPkqMv1jR/oGCf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4719708</v>
      </c>
      <c r="S5" s="698"/>
      <c r="T5" s="698"/>
      <c r="U5" s="698"/>
      <c r="V5" s="698"/>
      <c r="W5" s="698"/>
      <c r="X5" s="698"/>
      <c r="Y5" s="741"/>
      <c r="Z5" s="759">
        <v>25.9</v>
      </c>
      <c r="AA5" s="759"/>
      <c r="AB5" s="759"/>
      <c r="AC5" s="759"/>
      <c r="AD5" s="760">
        <v>4719708</v>
      </c>
      <c r="AE5" s="760"/>
      <c r="AF5" s="760"/>
      <c r="AG5" s="760"/>
      <c r="AH5" s="760"/>
      <c r="AI5" s="760"/>
      <c r="AJ5" s="760"/>
      <c r="AK5" s="760"/>
      <c r="AL5" s="742">
        <v>71.900000000000006</v>
      </c>
      <c r="AM5" s="713"/>
      <c r="AN5" s="713"/>
      <c r="AO5" s="743"/>
      <c r="AP5" s="708" t="s">
        <v>225</v>
      </c>
      <c r="AQ5" s="709"/>
      <c r="AR5" s="709"/>
      <c r="AS5" s="709"/>
      <c r="AT5" s="709"/>
      <c r="AU5" s="709"/>
      <c r="AV5" s="709"/>
      <c r="AW5" s="709"/>
      <c r="AX5" s="709"/>
      <c r="AY5" s="709"/>
      <c r="AZ5" s="709"/>
      <c r="BA5" s="709"/>
      <c r="BB5" s="709"/>
      <c r="BC5" s="709"/>
      <c r="BD5" s="709"/>
      <c r="BE5" s="709"/>
      <c r="BF5" s="710"/>
      <c r="BG5" s="642">
        <v>4719608</v>
      </c>
      <c r="BH5" s="643"/>
      <c r="BI5" s="643"/>
      <c r="BJ5" s="643"/>
      <c r="BK5" s="643"/>
      <c r="BL5" s="643"/>
      <c r="BM5" s="643"/>
      <c r="BN5" s="644"/>
      <c r="BO5" s="675">
        <v>100</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98724</v>
      </c>
      <c r="S6" s="643"/>
      <c r="T6" s="643"/>
      <c r="U6" s="643"/>
      <c r="V6" s="643"/>
      <c r="W6" s="643"/>
      <c r="X6" s="643"/>
      <c r="Y6" s="644"/>
      <c r="Z6" s="675">
        <v>0.5</v>
      </c>
      <c r="AA6" s="675"/>
      <c r="AB6" s="675"/>
      <c r="AC6" s="675"/>
      <c r="AD6" s="676">
        <v>98724</v>
      </c>
      <c r="AE6" s="676"/>
      <c r="AF6" s="676"/>
      <c r="AG6" s="676"/>
      <c r="AH6" s="676"/>
      <c r="AI6" s="676"/>
      <c r="AJ6" s="676"/>
      <c r="AK6" s="676"/>
      <c r="AL6" s="645">
        <v>1.5</v>
      </c>
      <c r="AM6" s="646"/>
      <c r="AN6" s="646"/>
      <c r="AO6" s="677"/>
      <c r="AP6" s="639" t="s">
        <v>231</v>
      </c>
      <c r="AQ6" s="640"/>
      <c r="AR6" s="640"/>
      <c r="AS6" s="640"/>
      <c r="AT6" s="640"/>
      <c r="AU6" s="640"/>
      <c r="AV6" s="640"/>
      <c r="AW6" s="640"/>
      <c r="AX6" s="640"/>
      <c r="AY6" s="640"/>
      <c r="AZ6" s="640"/>
      <c r="BA6" s="640"/>
      <c r="BB6" s="640"/>
      <c r="BC6" s="640"/>
      <c r="BD6" s="640"/>
      <c r="BE6" s="640"/>
      <c r="BF6" s="641"/>
      <c r="BG6" s="642">
        <v>4719608</v>
      </c>
      <c r="BH6" s="643"/>
      <c r="BI6" s="643"/>
      <c r="BJ6" s="643"/>
      <c r="BK6" s="643"/>
      <c r="BL6" s="643"/>
      <c r="BM6" s="643"/>
      <c r="BN6" s="644"/>
      <c r="BO6" s="675">
        <v>100</v>
      </c>
      <c r="BP6" s="675"/>
      <c r="BQ6" s="675"/>
      <c r="BR6" s="675"/>
      <c r="BS6" s="676" t="s">
        <v>226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134591</v>
      </c>
      <c r="CS6" s="643"/>
      <c r="CT6" s="643"/>
      <c r="CU6" s="643"/>
      <c r="CV6" s="643"/>
      <c r="CW6" s="643"/>
      <c r="CX6" s="643"/>
      <c r="CY6" s="644"/>
      <c r="CZ6" s="742">
        <v>0.8</v>
      </c>
      <c r="DA6" s="713"/>
      <c r="DB6" s="713"/>
      <c r="DC6" s="745"/>
      <c r="DD6" s="648" t="s">
        <v>226</v>
      </c>
      <c r="DE6" s="643"/>
      <c r="DF6" s="643"/>
      <c r="DG6" s="643"/>
      <c r="DH6" s="643"/>
      <c r="DI6" s="643"/>
      <c r="DJ6" s="643"/>
      <c r="DK6" s="643"/>
      <c r="DL6" s="643"/>
      <c r="DM6" s="643"/>
      <c r="DN6" s="643"/>
      <c r="DO6" s="643"/>
      <c r="DP6" s="644"/>
      <c r="DQ6" s="648">
        <v>134582</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2752</v>
      </c>
      <c r="S7" s="643"/>
      <c r="T7" s="643"/>
      <c r="U7" s="643"/>
      <c r="V7" s="643"/>
      <c r="W7" s="643"/>
      <c r="X7" s="643"/>
      <c r="Y7" s="644"/>
      <c r="Z7" s="675">
        <v>0</v>
      </c>
      <c r="AA7" s="675"/>
      <c r="AB7" s="675"/>
      <c r="AC7" s="675"/>
      <c r="AD7" s="676">
        <v>2752</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2176912</v>
      </c>
      <c r="BH7" s="643"/>
      <c r="BI7" s="643"/>
      <c r="BJ7" s="643"/>
      <c r="BK7" s="643"/>
      <c r="BL7" s="643"/>
      <c r="BM7" s="643"/>
      <c r="BN7" s="644"/>
      <c r="BO7" s="675">
        <v>46.1</v>
      </c>
      <c r="BP7" s="675"/>
      <c r="BQ7" s="675"/>
      <c r="BR7" s="675"/>
      <c r="BS7" s="676" t="s">
        <v>226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5533497</v>
      </c>
      <c r="CS7" s="643"/>
      <c r="CT7" s="643"/>
      <c r="CU7" s="643"/>
      <c r="CV7" s="643"/>
      <c r="CW7" s="643"/>
      <c r="CX7" s="643"/>
      <c r="CY7" s="644"/>
      <c r="CZ7" s="675">
        <v>31.6</v>
      </c>
      <c r="DA7" s="675"/>
      <c r="DB7" s="675"/>
      <c r="DC7" s="675"/>
      <c r="DD7" s="648">
        <v>58300</v>
      </c>
      <c r="DE7" s="643"/>
      <c r="DF7" s="643"/>
      <c r="DG7" s="643"/>
      <c r="DH7" s="643"/>
      <c r="DI7" s="643"/>
      <c r="DJ7" s="643"/>
      <c r="DK7" s="643"/>
      <c r="DL7" s="643"/>
      <c r="DM7" s="643"/>
      <c r="DN7" s="643"/>
      <c r="DO7" s="643"/>
      <c r="DP7" s="644"/>
      <c r="DQ7" s="648">
        <v>1181977</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12524</v>
      </c>
      <c r="S8" s="643"/>
      <c r="T8" s="643"/>
      <c r="U8" s="643"/>
      <c r="V8" s="643"/>
      <c r="W8" s="643"/>
      <c r="X8" s="643"/>
      <c r="Y8" s="644"/>
      <c r="Z8" s="675">
        <v>0.1</v>
      </c>
      <c r="AA8" s="675"/>
      <c r="AB8" s="675"/>
      <c r="AC8" s="675"/>
      <c r="AD8" s="676">
        <v>12524</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64506</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4163504</v>
      </c>
      <c r="CS8" s="643"/>
      <c r="CT8" s="643"/>
      <c r="CU8" s="643"/>
      <c r="CV8" s="643"/>
      <c r="CW8" s="643"/>
      <c r="CX8" s="643"/>
      <c r="CY8" s="644"/>
      <c r="CZ8" s="675">
        <v>23.7</v>
      </c>
      <c r="DA8" s="675"/>
      <c r="DB8" s="675"/>
      <c r="DC8" s="675"/>
      <c r="DD8" s="648">
        <v>1277</v>
      </c>
      <c r="DE8" s="643"/>
      <c r="DF8" s="643"/>
      <c r="DG8" s="643"/>
      <c r="DH8" s="643"/>
      <c r="DI8" s="643"/>
      <c r="DJ8" s="643"/>
      <c r="DK8" s="643"/>
      <c r="DL8" s="643"/>
      <c r="DM8" s="643"/>
      <c r="DN8" s="643"/>
      <c r="DO8" s="643"/>
      <c r="DP8" s="644"/>
      <c r="DQ8" s="648">
        <v>1855437</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14074</v>
      </c>
      <c r="S9" s="643"/>
      <c r="T9" s="643"/>
      <c r="U9" s="643"/>
      <c r="V9" s="643"/>
      <c r="W9" s="643"/>
      <c r="X9" s="643"/>
      <c r="Y9" s="644"/>
      <c r="Z9" s="675">
        <v>0.1</v>
      </c>
      <c r="AA9" s="675"/>
      <c r="AB9" s="675"/>
      <c r="AC9" s="675"/>
      <c r="AD9" s="676">
        <v>14074</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1901656</v>
      </c>
      <c r="BH9" s="643"/>
      <c r="BI9" s="643"/>
      <c r="BJ9" s="643"/>
      <c r="BK9" s="643"/>
      <c r="BL9" s="643"/>
      <c r="BM9" s="643"/>
      <c r="BN9" s="644"/>
      <c r="BO9" s="675">
        <v>40.299999999999997</v>
      </c>
      <c r="BP9" s="675"/>
      <c r="BQ9" s="675"/>
      <c r="BR9" s="675"/>
      <c r="BS9" s="648" t="s">
        <v>138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979982</v>
      </c>
      <c r="CS9" s="643"/>
      <c r="CT9" s="643"/>
      <c r="CU9" s="643"/>
      <c r="CV9" s="643"/>
      <c r="CW9" s="643"/>
      <c r="CX9" s="643"/>
      <c r="CY9" s="644"/>
      <c r="CZ9" s="675">
        <v>5.6</v>
      </c>
      <c r="DA9" s="675"/>
      <c r="DB9" s="675"/>
      <c r="DC9" s="675"/>
      <c r="DD9" s="648">
        <v>650</v>
      </c>
      <c r="DE9" s="643"/>
      <c r="DF9" s="643"/>
      <c r="DG9" s="643"/>
      <c r="DH9" s="643"/>
      <c r="DI9" s="643"/>
      <c r="DJ9" s="643"/>
      <c r="DK9" s="643"/>
      <c r="DL9" s="643"/>
      <c r="DM9" s="643"/>
      <c r="DN9" s="643"/>
      <c r="DO9" s="643"/>
      <c r="DP9" s="644"/>
      <c r="DQ9" s="648">
        <v>853409</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226</v>
      </c>
      <c r="S10" s="643"/>
      <c r="T10" s="643"/>
      <c r="U10" s="643"/>
      <c r="V10" s="643"/>
      <c r="W10" s="643"/>
      <c r="X10" s="643"/>
      <c r="Y10" s="644"/>
      <c r="Z10" s="675" t="s">
        <v>243</v>
      </c>
      <c r="AA10" s="675"/>
      <c r="AB10" s="675"/>
      <c r="AC10" s="675"/>
      <c r="AD10" s="676" t="s">
        <v>243</v>
      </c>
      <c r="AE10" s="676"/>
      <c r="AF10" s="676"/>
      <c r="AG10" s="676"/>
      <c r="AH10" s="676"/>
      <c r="AI10" s="676"/>
      <c r="AJ10" s="676"/>
      <c r="AK10" s="676"/>
      <c r="AL10" s="645" t="s">
        <v>138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98394</v>
      </c>
      <c r="BH10" s="643"/>
      <c r="BI10" s="643"/>
      <c r="BJ10" s="643"/>
      <c r="BK10" s="643"/>
      <c r="BL10" s="643"/>
      <c r="BM10" s="643"/>
      <c r="BN10" s="644"/>
      <c r="BO10" s="675">
        <v>2.1</v>
      </c>
      <c r="BP10" s="675"/>
      <c r="BQ10" s="675"/>
      <c r="BR10" s="675"/>
      <c r="BS10" s="648" t="s">
        <v>138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45201</v>
      </c>
      <c r="CS10" s="643"/>
      <c r="CT10" s="643"/>
      <c r="CU10" s="643"/>
      <c r="CV10" s="643"/>
      <c r="CW10" s="643"/>
      <c r="CX10" s="643"/>
      <c r="CY10" s="644"/>
      <c r="CZ10" s="675">
        <v>0.3</v>
      </c>
      <c r="DA10" s="675"/>
      <c r="DB10" s="675"/>
      <c r="DC10" s="675"/>
      <c r="DD10" s="648" t="s">
        <v>226</v>
      </c>
      <c r="DE10" s="643"/>
      <c r="DF10" s="643"/>
      <c r="DG10" s="643"/>
      <c r="DH10" s="643"/>
      <c r="DI10" s="643"/>
      <c r="DJ10" s="643"/>
      <c r="DK10" s="643"/>
      <c r="DL10" s="643"/>
      <c r="DM10" s="643"/>
      <c r="DN10" s="643"/>
      <c r="DO10" s="643"/>
      <c r="DP10" s="644"/>
      <c r="DQ10" s="648">
        <v>201</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746306</v>
      </c>
      <c r="S11" s="643"/>
      <c r="T11" s="643"/>
      <c r="U11" s="643"/>
      <c r="V11" s="643"/>
      <c r="W11" s="643"/>
      <c r="X11" s="643"/>
      <c r="Y11" s="644"/>
      <c r="Z11" s="645">
        <v>4.0999999999999996</v>
      </c>
      <c r="AA11" s="646"/>
      <c r="AB11" s="646"/>
      <c r="AC11" s="647"/>
      <c r="AD11" s="648">
        <v>746306</v>
      </c>
      <c r="AE11" s="643"/>
      <c r="AF11" s="643"/>
      <c r="AG11" s="643"/>
      <c r="AH11" s="643"/>
      <c r="AI11" s="643"/>
      <c r="AJ11" s="643"/>
      <c r="AK11" s="644"/>
      <c r="AL11" s="645">
        <v>11.4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112356</v>
      </c>
      <c r="BH11" s="643"/>
      <c r="BI11" s="643"/>
      <c r="BJ11" s="643"/>
      <c r="BK11" s="643"/>
      <c r="BL11" s="643"/>
      <c r="BM11" s="643"/>
      <c r="BN11" s="644"/>
      <c r="BO11" s="675">
        <v>2.4</v>
      </c>
      <c r="BP11" s="675"/>
      <c r="BQ11" s="675"/>
      <c r="BR11" s="675"/>
      <c r="BS11" s="648" t="s">
        <v>138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111714</v>
      </c>
      <c r="CS11" s="643"/>
      <c r="CT11" s="643"/>
      <c r="CU11" s="643"/>
      <c r="CV11" s="643"/>
      <c r="CW11" s="643"/>
      <c r="CX11" s="643"/>
      <c r="CY11" s="644"/>
      <c r="CZ11" s="675">
        <v>0.6</v>
      </c>
      <c r="DA11" s="675"/>
      <c r="DB11" s="675"/>
      <c r="DC11" s="675"/>
      <c r="DD11" s="648">
        <v>6299</v>
      </c>
      <c r="DE11" s="643"/>
      <c r="DF11" s="643"/>
      <c r="DG11" s="643"/>
      <c r="DH11" s="643"/>
      <c r="DI11" s="643"/>
      <c r="DJ11" s="643"/>
      <c r="DK11" s="643"/>
      <c r="DL11" s="643"/>
      <c r="DM11" s="643"/>
      <c r="DN11" s="643"/>
      <c r="DO11" s="643"/>
      <c r="DP11" s="644"/>
      <c r="DQ11" s="648">
        <v>95683</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20868</v>
      </c>
      <c r="S12" s="643"/>
      <c r="T12" s="643"/>
      <c r="U12" s="643"/>
      <c r="V12" s="643"/>
      <c r="W12" s="643"/>
      <c r="X12" s="643"/>
      <c r="Y12" s="644"/>
      <c r="Z12" s="675">
        <v>0.1</v>
      </c>
      <c r="AA12" s="675"/>
      <c r="AB12" s="675"/>
      <c r="AC12" s="675"/>
      <c r="AD12" s="676">
        <v>20868</v>
      </c>
      <c r="AE12" s="676"/>
      <c r="AF12" s="676"/>
      <c r="AG12" s="676"/>
      <c r="AH12" s="676"/>
      <c r="AI12" s="676"/>
      <c r="AJ12" s="676"/>
      <c r="AK12" s="676"/>
      <c r="AL12" s="645">
        <v>0.3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2196221</v>
      </c>
      <c r="BH12" s="643"/>
      <c r="BI12" s="643"/>
      <c r="BJ12" s="643"/>
      <c r="BK12" s="643"/>
      <c r="BL12" s="643"/>
      <c r="BM12" s="643"/>
      <c r="BN12" s="644"/>
      <c r="BO12" s="675">
        <v>46.5</v>
      </c>
      <c r="BP12" s="675"/>
      <c r="BQ12" s="675"/>
      <c r="BR12" s="675"/>
      <c r="BS12" s="648" t="s">
        <v>243</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286123</v>
      </c>
      <c r="CS12" s="643"/>
      <c r="CT12" s="643"/>
      <c r="CU12" s="643"/>
      <c r="CV12" s="643"/>
      <c r="CW12" s="643"/>
      <c r="CX12" s="643"/>
      <c r="CY12" s="644"/>
      <c r="CZ12" s="675">
        <v>1.6</v>
      </c>
      <c r="DA12" s="675"/>
      <c r="DB12" s="675"/>
      <c r="DC12" s="675"/>
      <c r="DD12" s="648" t="s">
        <v>243</v>
      </c>
      <c r="DE12" s="643"/>
      <c r="DF12" s="643"/>
      <c r="DG12" s="643"/>
      <c r="DH12" s="643"/>
      <c r="DI12" s="643"/>
      <c r="DJ12" s="643"/>
      <c r="DK12" s="643"/>
      <c r="DL12" s="643"/>
      <c r="DM12" s="643"/>
      <c r="DN12" s="643"/>
      <c r="DO12" s="643"/>
      <c r="DP12" s="644"/>
      <c r="DQ12" s="648">
        <v>47862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243</v>
      </c>
      <c r="AA13" s="675"/>
      <c r="AB13" s="675"/>
      <c r="AC13" s="675"/>
      <c r="AD13" s="676" t="s">
        <v>226</v>
      </c>
      <c r="AE13" s="676"/>
      <c r="AF13" s="676"/>
      <c r="AG13" s="676"/>
      <c r="AH13" s="676"/>
      <c r="AI13" s="676"/>
      <c r="AJ13" s="676"/>
      <c r="AK13" s="676"/>
      <c r="AL13" s="645" t="s">
        <v>226</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2196219</v>
      </c>
      <c r="BH13" s="643"/>
      <c r="BI13" s="643"/>
      <c r="BJ13" s="643"/>
      <c r="BK13" s="643"/>
      <c r="BL13" s="643"/>
      <c r="BM13" s="643"/>
      <c r="BN13" s="644"/>
      <c r="BO13" s="675">
        <v>46.5</v>
      </c>
      <c r="BP13" s="675"/>
      <c r="BQ13" s="675"/>
      <c r="BR13" s="675"/>
      <c r="BS13" s="648" t="s">
        <v>138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930122</v>
      </c>
      <c r="CS13" s="643"/>
      <c r="CT13" s="643"/>
      <c r="CU13" s="643"/>
      <c r="CV13" s="643"/>
      <c r="CW13" s="643"/>
      <c r="CX13" s="643"/>
      <c r="CY13" s="644"/>
      <c r="CZ13" s="675">
        <v>5.3</v>
      </c>
      <c r="DA13" s="675"/>
      <c r="DB13" s="675"/>
      <c r="DC13" s="675"/>
      <c r="DD13" s="648">
        <v>446475</v>
      </c>
      <c r="DE13" s="643"/>
      <c r="DF13" s="643"/>
      <c r="DG13" s="643"/>
      <c r="DH13" s="643"/>
      <c r="DI13" s="643"/>
      <c r="DJ13" s="643"/>
      <c r="DK13" s="643"/>
      <c r="DL13" s="643"/>
      <c r="DM13" s="643"/>
      <c r="DN13" s="643"/>
      <c r="DO13" s="643"/>
      <c r="DP13" s="644"/>
      <c r="DQ13" s="648">
        <v>510791</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243</v>
      </c>
      <c r="AA14" s="675"/>
      <c r="AB14" s="675"/>
      <c r="AC14" s="675"/>
      <c r="AD14" s="676" t="s">
        <v>138</v>
      </c>
      <c r="AE14" s="676"/>
      <c r="AF14" s="676"/>
      <c r="AG14" s="676"/>
      <c r="AH14" s="676"/>
      <c r="AI14" s="676"/>
      <c r="AJ14" s="676"/>
      <c r="AK14" s="676"/>
      <c r="AL14" s="645" t="s">
        <v>226</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93781</v>
      </c>
      <c r="BH14" s="643"/>
      <c r="BI14" s="643"/>
      <c r="BJ14" s="643"/>
      <c r="BK14" s="643"/>
      <c r="BL14" s="643"/>
      <c r="BM14" s="643"/>
      <c r="BN14" s="644"/>
      <c r="BO14" s="675">
        <v>2</v>
      </c>
      <c r="BP14" s="675"/>
      <c r="BQ14" s="675"/>
      <c r="BR14" s="675"/>
      <c r="BS14" s="648" t="s">
        <v>226</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521954</v>
      </c>
      <c r="CS14" s="643"/>
      <c r="CT14" s="643"/>
      <c r="CU14" s="643"/>
      <c r="CV14" s="643"/>
      <c r="CW14" s="643"/>
      <c r="CX14" s="643"/>
      <c r="CY14" s="644"/>
      <c r="CZ14" s="675">
        <v>3</v>
      </c>
      <c r="DA14" s="675"/>
      <c r="DB14" s="675"/>
      <c r="DC14" s="675"/>
      <c r="DD14" s="648">
        <v>51579</v>
      </c>
      <c r="DE14" s="643"/>
      <c r="DF14" s="643"/>
      <c r="DG14" s="643"/>
      <c r="DH14" s="643"/>
      <c r="DI14" s="643"/>
      <c r="DJ14" s="643"/>
      <c r="DK14" s="643"/>
      <c r="DL14" s="643"/>
      <c r="DM14" s="643"/>
      <c r="DN14" s="643"/>
      <c r="DO14" s="643"/>
      <c r="DP14" s="644"/>
      <c r="DQ14" s="648">
        <v>450365</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243</v>
      </c>
      <c r="AA15" s="675"/>
      <c r="AB15" s="675"/>
      <c r="AC15" s="675"/>
      <c r="AD15" s="676" t="s">
        <v>226</v>
      </c>
      <c r="AE15" s="676"/>
      <c r="AF15" s="676"/>
      <c r="AG15" s="676"/>
      <c r="AH15" s="676"/>
      <c r="AI15" s="676"/>
      <c r="AJ15" s="676"/>
      <c r="AK15" s="676"/>
      <c r="AL15" s="645" t="s">
        <v>226</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252694</v>
      </c>
      <c r="BH15" s="643"/>
      <c r="BI15" s="643"/>
      <c r="BJ15" s="643"/>
      <c r="BK15" s="643"/>
      <c r="BL15" s="643"/>
      <c r="BM15" s="643"/>
      <c r="BN15" s="644"/>
      <c r="BO15" s="675">
        <v>5.4</v>
      </c>
      <c r="BP15" s="675"/>
      <c r="BQ15" s="675"/>
      <c r="BR15" s="675"/>
      <c r="BS15" s="648" t="s">
        <v>138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3685729</v>
      </c>
      <c r="CS15" s="643"/>
      <c r="CT15" s="643"/>
      <c r="CU15" s="643"/>
      <c r="CV15" s="643"/>
      <c r="CW15" s="643"/>
      <c r="CX15" s="643"/>
      <c r="CY15" s="644"/>
      <c r="CZ15" s="675">
        <v>21</v>
      </c>
      <c r="DA15" s="675"/>
      <c r="DB15" s="675"/>
      <c r="DC15" s="675"/>
      <c r="DD15" s="648">
        <v>2161937</v>
      </c>
      <c r="DE15" s="643"/>
      <c r="DF15" s="643"/>
      <c r="DG15" s="643"/>
      <c r="DH15" s="643"/>
      <c r="DI15" s="643"/>
      <c r="DJ15" s="643"/>
      <c r="DK15" s="643"/>
      <c r="DL15" s="643"/>
      <c r="DM15" s="643"/>
      <c r="DN15" s="643"/>
      <c r="DO15" s="643"/>
      <c r="DP15" s="644"/>
      <c r="DQ15" s="648">
        <v>1255819</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8629</v>
      </c>
      <c r="S16" s="643"/>
      <c r="T16" s="643"/>
      <c r="U16" s="643"/>
      <c r="V16" s="643"/>
      <c r="W16" s="643"/>
      <c r="X16" s="643"/>
      <c r="Y16" s="644"/>
      <c r="Z16" s="675">
        <v>0</v>
      </c>
      <c r="AA16" s="675"/>
      <c r="AB16" s="675"/>
      <c r="AC16" s="675"/>
      <c r="AD16" s="676">
        <v>8629</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226</v>
      </c>
      <c r="BP16" s="675"/>
      <c r="BQ16" s="675"/>
      <c r="BR16" s="675"/>
      <c r="BS16" s="648" t="s">
        <v>138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124042</v>
      </c>
      <c r="CS16" s="643"/>
      <c r="CT16" s="643"/>
      <c r="CU16" s="643"/>
      <c r="CV16" s="643"/>
      <c r="CW16" s="643"/>
      <c r="CX16" s="643"/>
      <c r="CY16" s="644"/>
      <c r="CZ16" s="675">
        <v>0.7</v>
      </c>
      <c r="DA16" s="675"/>
      <c r="DB16" s="675"/>
      <c r="DC16" s="675"/>
      <c r="DD16" s="648" t="s">
        <v>226</v>
      </c>
      <c r="DE16" s="643"/>
      <c r="DF16" s="643"/>
      <c r="DG16" s="643"/>
      <c r="DH16" s="643"/>
      <c r="DI16" s="643"/>
      <c r="DJ16" s="643"/>
      <c r="DK16" s="643"/>
      <c r="DL16" s="643"/>
      <c r="DM16" s="643"/>
      <c r="DN16" s="643"/>
      <c r="DO16" s="643"/>
      <c r="DP16" s="644"/>
      <c r="DQ16" s="648">
        <v>39305</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28819</v>
      </c>
      <c r="S17" s="643"/>
      <c r="T17" s="643"/>
      <c r="U17" s="643"/>
      <c r="V17" s="643"/>
      <c r="W17" s="643"/>
      <c r="X17" s="643"/>
      <c r="Y17" s="644"/>
      <c r="Z17" s="675">
        <v>0.2</v>
      </c>
      <c r="AA17" s="675"/>
      <c r="AB17" s="675"/>
      <c r="AC17" s="675"/>
      <c r="AD17" s="676">
        <v>28819</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226</v>
      </c>
      <c r="BP17" s="675"/>
      <c r="BQ17" s="675"/>
      <c r="BR17" s="675"/>
      <c r="BS17" s="648" t="s">
        <v>226</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1015318</v>
      </c>
      <c r="CS17" s="643"/>
      <c r="CT17" s="643"/>
      <c r="CU17" s="643"/>
      <c r="CV17" s="643"/>
      <c r="CW17" s="643"/>
      <c r="CX17" s="643"/>
      <c r="CY17" s="644"/>
      <c r="CZ17" s="675">
        <v>5.8</v>
      </c>
      <c r="DA17" s="675"/>
      <c r="DB17" s="675"/>
      <c r="DC17" s="675"/>
      <c r="DD17" s="648" t="s">
        <v>226</v>
      </c>
      <c r="DE17" s="643"/>
      <c r="DF17" s="643"/>
      <c r="DG17" s="643"/>
      <c r="DH17" s="643"/>
      <c r="DI17" s="643"/>
      <c r="DJ17" s="643"/>
      <c r="DK17" s="643"/>
      <c r="DL17" s="643"/>
      <c r="DM17" s="643"/>
      <c r="DN17" s="643"/>
      <c r="DO17" s="643"/>
      <c r="DP17" s="644"/>
      <c r="DQ17" s="648">
        <v>968270</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51606</v>
      </c>
      <c r="S18" s="643"/>
      <c r="T18" s="643"/>
      <c r="U18" s="643"/>
      <c r="V18" s="643"/>
      <c r="W18" s="643"/>
      <c r="X18" s="643"/>
      <c r="Y18" s="644"/>
      <c r="Z18" s="675">
        <v>0.3</v>
      </c>
      <c r="AA18" s="675"/>
      <c r="AB18" s="675"/>
      <c r="AC18" s="675"/>
      <c r="AD18" s="676">
        <v>51606</v>
      </c>
      <c r="AE18" s="676"/>
      <c r="AF18" s="676"/>
      <c r="AG18" s="676"/>
      <c r="AH18" s="676"/>
      <c r="AI18" s="676"/>
      <c r="AJ18" s="676"/>
      <c r="AK18" s="676"/>
      <c r="AL18" s="645">
        <v>0.8</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226</v>
      </c>
      <c r="BH18" s="643"/>
      <c r="BI18" s="643"/>
      <c r="BJ18" s="643"/>
      <c r="BK18" s="643"/>
      <c r="BL18" s="643"/>
      <c r="BM18" s="643"/>
      <c r="BN18" s="644"/>
      <c r="BO18" s="675" t="s">
        <v>243</v>
      </c>
      <c r="BP18" s="675"/>
      <c r="BQ18" s="675"/>
      <c r="BR18" s="675"/>
      <c r="BS18" s="648" t="s">
        <v>138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226</v>
      </c>
      <c r="CS18" s="643"/>
      <c r="CT18" s="643"/>
      <c r="CU18" s="643"/>
      <c r="CV18" s="643"/>
      <c r="CW18" s="643"/>
      <c r="CX18" s="643"/>
      <c r="CY18" s="644"/>
      <c r="CZ18" s="675" t="s">
        <v>226</v>
      </c>
      <c r="DA18" s="675"/>
      <c r="DB18" s="675"/>
      <c r="DC18" s="675"/>
      <c r="DD18" s="648" t="s">
        <v>226</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45211</v>
      </c>
      <c r="S19" s="643"/>
      <c r="T19" s="643"/>
      <c r="U19" s="643"/>
      <c r="V19" s="643"/>
      <c r="W19" s="643"/>
      <c r="X19" s="643"/>
      <c r="Y19" s="644"/>
      <c r="Z19" s="675">
        <v>0.2</v>
      </c>
      <c r="AA19" s="675"/>
      <c r="AB19" s="675"/>
      <c r="AC19" s="675"/>
      <c r="AD19" s="676">
        <v>45211</v>
      </c>
      <c r="AE19" s="676"/>
      <c r="AF19" s="676"/>
      <c r="AG19" s="676"/>
      <c r="AH19" s="676"/>
      <c r="AI19" s="676"/>
      <c r="AJ19" s="676"/>
      <c r="AK19" s="676"/>
      <c r="AL19" s="645">
        <v>0.7</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100</v>
      </c>
      <c r="BH19" s="643"/>
      <c r="BI19" s="643"/>
      <c r="BJ19" s="643"/>
      <c r="BK19" s="643"/>
      <c r="BL19" s="643"/>
      <c r="BM19" s="643"/>
      <c r="BN19" s="644"/>
      <c r="BO19" s="675">
        <v>0</v>
      </c>
      <c r="BP19" s="675"/>
      <c r="BQ19" s="675"/>
      <c r="BR19" s="675"/>
      <c r="BS19" s="648" t="s">
        <v>243</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226</v>
      </c>
      <c r="DA19" s="675"/>
      <c r="DB19" s="675"/>
      <c r="DC19" s="675"/>
      <c r="DD19" s="648" t="s">
        <v>226</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4078</v>
      </c>
      <c r="S20" s="643"/>
      <c r="T20" s="643"/>
      <c r="U20" s="643"/>
      <c r="V20" s="643"/>
      <c r="W20" s="643"/>
      <c r="X20" s="643"/>
      <c r="Y20" s="644"/>
      <c r="Z20" s="675">
        <v>0</v>
      </c>
      <c r="AA20" s="675"/>
      <c r="AB20" s="675"/>
      <c r="AC20" s="675"/>
      <c r="AD20" s="676">
        <v>4078</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100</v>
      </c>
      <c r="BH20" s="643"/>
      <c r="BI20" s="643"/>
      <c r="BJ20" s="643"/>
      <c r="BK20" s="643"/>
      <c r="BL20" s="643"/>
      <c r="BM20" s="643"/>
      <c r="BN20" s="644"/>
      <c r="BO20" s="675">
        <v>0</v>
      </c>
      <c r="BP20" s="675"/>
      <c r="BQ20" s="675"/>
      <c r="BR20" s="675"/>
      <c r="BS20" s="648" t="s">
        <v>243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17531777</v>
      </c>
      <c r="CS20" s="643"/>
      <c r="CT20" s="643"/>
      <c r="CU20" s="643"/>
      <c r="CV20" s="643"/>
      <c r="CW20" s="643"/>
      <c r="CX20" s="643"/>
      <c r="CY20" s="644"/>
      <c r="CZ20" s="675">
        <v>100</v>
      </c>
      <c r="DA20" s="675"/>
      <c r="DB20" s="675"/>
      <c r="DC20" s="675"/>
      <c r="DD20" s="648">
        <v>2726517</v>
      </c>
      <c r="DE20" s="643"/>
      <c r="DF20" s="643"/>
      <c r="DG20" s="643"/>
      <c r="DH20" s="643"/>
      <c r="DI20" s="643"/>
      <c r="DJ20" s="643"/>
      <c r="DK20" s="643"/>
      <c r="DL20" s="643"/>
      <c r="DM20" s="643"/>
      <c r="DN20" s="643"/>
      <c r="DO20" s="643"/>
      <c r="DP20" s="644"/>
      <c r="DQ20" s="648">
        <v>7393701</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2317</v>
      </c>
      <c r="S21" s="643"/>
      <c r="T21" s="643"/>
      <c r="U21" s="643"/>
      <c r="V21" s="643"/>
      <c r="W21" s="643"/>
      <c r="X21" s="643"/>
      <c r="Y21" s="644"/>
      <c r="Z21" s="675">
        <v>0</v>
      </c>
      <c r="AA21" s="675"/>
      <c r="AB21" s="675"/>
      <c r="AC21" s="675"/>
      <c r="AD21" s="676">
        <v>2317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100</v>
      </c>
      <c r="BH21" s="643"/>
      <c r="BI21" s="643"/>
      <c r="BJ21" s="643"/>
      <c r="BK21" s="643"/>
      <c r="BL21" s="643"/>
      <c r="BM21" s="643"/>
      <c r="BN21" s="644"/>
      <c r="BO21" s="675">
        <v>0</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1161573</v>
      </c>
      <c r="S22" s="643"/>
      <c r="T22" s="643"/>
      <c r="U22" s="643"/>
      <c r="V22" s="643"/>
      <c r="W22" s="643"/>
      <c r="X22" s="643"/>
      <c r="Y22" s="644"/>
      <c r="Z22" s="675">
        <v>6.4</v>
      </c>
      <c r="AA22" s="675"/>
      <c r="AB22" s="675"/>
      <c r="AC22" s="675"/>
      <c r="AD22" s="676">
        <v>856143</v>
      </c>
      <c r="AE22" s="676"/>
      <c r="AF22" s="676"/>
      <c r="AG22" s="676"/>
      <c r="AH22" s="676"/>
      <c r="AI22" s="676"/>
      <c r="AJ22" s="676"/>
      <c r="AK22" s="676"/>
      <c r="AL22" s="645">
        <v>13</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243</v>
      </c>
      <c r="BH22" s="643"/>
      <c r="BI22" s="643"/>
      <c r="BJ22" s="643"/>
      <c r="BK22" s="643"/>
      <c r="BL22" s="643"/>
      <c r="BM22" s="643"/>
      <c r="BN22" s="644"/>
      <c r="BO22" s="675" t="s">
        <v>243</v>
      </c>
      <c r="BP22" s="675"/>
      <c r="BQ22" s="675"/>
      <c r="BR22" s="675"/>
      <c r="BS22" s="648" t="s">
        <v>243</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856143</v>
      </c>
      <c r="S23" s="643"/>
      <c r="T23" s="643"/>
      <c r="U23" s="643"/>
      <c r="V23" s="643"/>
      <c r="W23" s="643"/>
      <c r="X23" s="643"/>
      <c r="Y23" s="644"/>
      <c r="Z23" s="675">
        <v>4.7</v>
      </c>
      <c r="AA23" s="675"/>
      <c r="AB23" s="675"/>
      <c r="AC23" s="675"/>
      <c r="AD23" s="676">
        <v>856143</v>
      </c>
      <c r="AE23" s="676"/>
      <c r="AF23" s="676"/>
      <c r="AG23" s="676"/>
      <c r="AH23" s="676"/>
      <c r="AI23" s="676"/>
      <c r="AJ23" s="676"/>
      <c r="AK23" s="676"/>
      <c r="AL23" s="645">
        <v>13</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243</v>
      </c>
      <c r="BH23" s="643"/>
      <c r="BI23" s="643"/>
      <c r="BJ23" s="643"/>
      <c r="BK23" s="643"/>
      <c r="BL23" s="643"/>
      <c r="BM23" s="643"/>
      <c r="BN23" s="644"/>
      <c r="BO23" s="675" t="s">
        <v>138</v>
      </c>
      <c r="BP23" s="675"/>
      <c r="BQ23" s="675"/>
      <c r="BR23" s="675"/>
      <c r="BS23" s="648" t="s">
        <v>243</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149752</v>
      </c>
      <c r="S24" s="643"/>
      <c r="T24" s="643"/>
      <c r="U24" s="643"/>
      <c r="V24" s="643"/>
      <c r="W24" s="643"/>
      <c r="X24" s="643"/>
      <c r="Y24" s="644"/>
      <c r="Z24" s="675">
        <v>0.8</v>
      </c>
      <c r="AA24" s="675"/>
      <c r="AB24" s="675"/>
      <c r="AC24" s="675"/>
      <c r="AD24" s="676" t="s">
        <v>138</v>
      </c>
      <c r="AE24" s="676"/>
      <c r="AF24" s="676"/>
      <c r="AG24" s="676"/>
      <c r="AH24" s="676"/>
      <c r="AI24" s="676"/>
      <c r="AJ24" s="676"/>
      <c r="AK24" s="676"/>
      <c r="AL24" s="645" t="s">
        <v>138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226</v>
      </c>
      <c r="BH24" s="643"/>
      <c r="BI24" s="643"/>
      <c r="BJ24" s="643"/>
      <c r="BK24" s="643"/>
      <c r="BL24" s="643"/>
      <c r="BM24" s="643"/>
      <c r="BN24" s="644"/>
      <c r="BO24" s="675" t="s">
        <v>226</v>
      </c>
      <c r="BP24" s="675"/>
      <c r="BQ24" s="675"/>
      <c r="BR24" s="675"/>
      <c r="BS24" s="648" t="s">
        <v>243</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5684850</v>
      </c>
      <c r="CS24" s="698"/>
      <c r="CT24" s="698"/>
      <c r="CU24" s="698"/>
      <c r="CV24" s="698"/>
      <c r="CW24" s="698"/>
      <c r="CX24" s="698"/>
      <c r="CY24" s="741"/>
      <c r="CZ24" s="742">
        <v>32.4</v>
      </c>
      <c r="DA24" s="713"/>
      <c r="DB24" s="713"/>
      <c r="DC24" s="745"/>
      <c r="DD24" s="740">
        <v>3441789</v>
      </c>
      <c r="DE24" s="698"/>
      <c r="DF24" s="698"/>
      <c r="DG24" s="698"/>
      <c r="DH24" s="698"/>
      <c r="DI24" s="698"/>
      <c r="DJ24" s="698"/>
      <c r="DK24" s="741"/>
      <c r="DL24" s="740">
        <v>3311646</v>
      </c>
      <c r="DM24" s="698"/>
      <c r="DN24" s="698"/>
      <c r="DO24" s="698"/>
      <c r="DP24" s="698"/>
      <c r="DQ24" s="698"/>
      <c r="DR24" s="698"/>
      <c r="DS24" s="698"/>
      <c r="DT24" s="698"/>
      <c r="DU24" s="698"/>
      <c r="DV24" s="741"/>
      <c r="DW24" s="742">
        <v>46.9</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155678</v>
      </c>
      <c r="S25" s="643"/>
      <c r="T25" s="643"/>
      <c r="U25" s="643"/>
      <c r="V25" s="643"/>
      <c r="W25" s="643"/>
      <c r="X25" s="643"/>
      <c r="Y25" s="644"/>
      <c r="Z25" s="675">
        <v>0.9</v>
      </c>
      <c r="AA25" s="675"/>
      <c r="AB25" s="675"/>
      <c r="AC25" s="675"/>
      <c r="AD25" s="676" t="s">
        <v>138</v>
      </c>
      <c r="AE25" s="676"/>
      <c r="AF25" s="676"/>
      <c r="AG25" s="676"/>
      <c r="AH25" s="676"/>
      <c r="AI25" s="676"/>
      <c r="AJ25" s="676"/>
      <c r="AK25" s="676"/>
      <c r="AL25" s="645" t="s">
        <v>138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226</v>
      </c>
      <c r="BH25" s="643"/>
      <c r="BI25" s="643"/>
      <c r="BJ25" s="643"/>
      <c r="BK25" s="643"/>
      <c r="BL25" s="643"/>
      <c r="BM25" s="643"/>
      <c r="BN25" s="644"/>
      <c r="BO25" s="675" t="s">
        <v>226</v>
      </c>
      <c r="BP25" s="675"/>
      <c r="BQ25" s="675"/>
      <c r="BR25" s="675"/>
      <c r="BS25" s="648" t="s">
        <v>226</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1860860</v>
      </c>
      <c r="CS25" s="661"/>
      <c r="CT25" s="661"/>
      <c r="CU25" s="661"/>
      <c r="CV25" s="661"/>
      <c r="CW25" s="661"/>
      <c r="CX25" s="661"/>
      <c r="CY25" s="662"/>
      <c r="CZ25" s="645">
        <v>10.6</v>
      </c>
      <c r="DA25" s="663"/>
      <c r="DB25" s="663"/>
      <c r="DC25" s="664"/>
      <c r="DD25" s="648">
        <v>1700694</v>
      </c>
      <c r="DE25" s="661"/>
      <c r="DF25" s="661"/>
      <c r="DG25" s="661"/>
      <c r="DH25" s="661"/>
      <c r="DI25" s="661"/>
      <c r="DJ25" s="661"/>
      <c r="DK25" s="662"/>
      <c r="DL25" s="648">
        <v>1651054</v>
      </c>
      <c r="DM25" s="661"/>
      <c r="DN25" s="661"/>
      <c r="DO25" s="661"/>
      <c r="DP25" s="661"/>
      <c r="DQ25" s="661"/>
      <c r="DR25" s="661"/>
      <c r="DS25" s="661"/>
      <c r="DT25" s="661"/>
      <c r="DU25" s="661"/>
      <c r="DV25" s="662"/>
      <c r="DW25" s="645">
        <v>23.4</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6865583</v>
      </c>
      <c r="S26" s="643"/>
      <c r="T26" s="643"/>
      <c r="U26" s="643"/>
      <c r="V26" s="643"/>
      <c r="W26" s="643"/>
      <c r="X26" s="643"/>
      <c r="Y26" s="644"/>
      <c r="Z26" s="675">
        <v>37.700000000000003</v>
      </c>
      <c r="AA26" s="675"/>
      <c r="AB26" s="675"/>
      <c r="AC26" s="675"/>
      <c r="AD26" s="676">
        <v>6560153</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226</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1193181</v>
      </c>
      <c r="CS26" s="643"/>
      <c r="CT26" s="643"/>
      <c r="CU26" s="643"/>
      <c r="CV26" s="643"/>
      <c r="CW26" s="643"/>
      <c r="CX26" s="643"/>
      <c r="CY26" s="644"/>
      <c r="CZ26" s="645">
        <v>6.8</v>
      </c>
      <c r="DA26" s="663"/>
      <c r="DB26" s="663"/>
      <c r="DC26" s="664"/>
      <c r="DD26" s="648">
        <v>1087383</v>
      </c>
      <c r="DE26" s="643"/>
      <c r="DF26" s="643"/>
      <c r="DG26" s="643"/>
      <c r="DH26" s="643"/>
      <c r="DI26" s="643"/>
      <c r="DJ26" s="643"/>
      <c r="DK26" s="644"/>
      <c r="DL26" s="648" t="s">
        <v>226</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5067</v>
      </c>
      <c r="S27" s="643"/>
      <c r="T27" s="643"/>
      <c r="U27" s="643"/>
      <c r="V27" s="643"/>
      <c r="W27" s="643"/>
      <c r="X27" s="643"/>
      <c r="Y27" s="644"/>
      <c r="Z27" s="675">
        <v>0</v>
      </c>
      <c r="AA27" s="675"/>
      <c r="AB27" s="675"/>
      <c r="AC27" s="675"/>
      <c r="AD27" s="676">
        <v>5067</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4719708</v>
      </c>
      <c r="BH27" s="643"/>
      <c r="BI27" s="643"/>
      <c r="BJ27" s="643"/>
      <c r="BK27" s="643"/>
      <c r="BL27" s="643"/>
      <c r="BM27" s="643"/>
      <c r="BN27" s="644"/>
      <c r="BO27" s="675">
        <v>100</v>
      </c>
      <c r="BP27" s="675"/>
      <c r="BQ27" s="675"/>
      <c r="BR27" s="675"/>
      <c r="BS27" s="648" t="s">
        <v>226</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2808672</v>
      </c>
      <c r="CS27" s="661"/>
      <c r="CT27" s="661"/>
      <c r="CU27" s="661"/>
      <c r="CV27" s="661"/>
      <c r="CW27" s="661"/>
      <c r="CX27" s="661"/>
      <c r="CY27" s="662"/>
      <c r="CZ27" s="645">
        <v>16</v>
      </c>
      <c r="DA27" s="663"/>
      <c r="DB27" s="663"/>
      <c r="DC27" s="664"/>
      <c r="DD27" s="648">
        <v>772825</v>
      </c>
      <c r="DE27" s="661"/>
      <c r="DF27" s="661"/>
      <c r="DG27" s="661"/>
      <c r="DH27" s="661"/>
      <c r="DI27" s="661"/>
      <c r="DJ27" s="661"/>
      <c r="DK27" s="662"/>
      <c r="DL27" s="648">
        <v>692322</v>
      </c>
      <c r="DM27" s="661"/>
      <c r="DN27" s="661"/>
      <c r="DO27" s="661"/>
      <c r="DP27" s="661"/>
      <c r="DQ27" s="661"/>
      <c r="DR27" s="661"/>
      <c r="DS27" s="661"/>
      <c r="DT27" s="661"/>
      <c r="DU27" s="661"/>
      <c r="DV27" s="662"/>
      <c r="DW27" s="645">
        <v>9.8000000000000007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80951</v>
      </c>
      <c r="S28" s="643"/>
      <c r="T28" s="643"/>
      <c r="U28" s="643"/>
      <c r="V28" s="643"/>
      <c r="W28" s="643"/>
      <c r="X28" s="643"/>
      <c r="Y28" s="644"/>
      <c r="Z28" s="675">
        <v>0.4</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1015318</v>
      </c>
      <c r="CS28" s="643"/>
      <c r="CT28" s="643"/>
      <c r="CU28" s="643"/>
      <c r="CV28" s="643"/>
      <c r="CW28" s="643"/>
      <c r="CX28" s="643"/>
      <c r="CY28" s="644"/>
      <c r="CZ28" s="645">
        <v>5.8</v>
      </c>
      <c r="DA28" s="663"/>
      <c r="DB28" s="663"/>
      <c r="DC28" s="664"/>
      <c r="DD28" s="648">
        <v>968270</v>
      </c>
      <c r="DE28" s="643"/>
      <c r="DF28" s="643"/>
      <c r="DG28" s="643"/>
      <c r="DH28" s="643"/>
      <c r="DI28" s="643"/>
      <c r="DJ28" s="643"/>
      <c r="DK28" s="644"/>
      <c r="DL28" s="648">
        <v>968270</v>
      </c>
      <c r="DM28" s="643"/>
      <c r="DN28" s="643"/>
      <c r="DO28" s="643"/>
      <c r="DP28" s="643"/>
      <c r="DQ28" s="643"/>
      <c r="DR28" s="643"/>
      <c r="DS28" s="643"/>
      <c r="DT28" s="643"/>
      <c r="DU28" s="643"/>
      <c r="DV28" s="644"/>
      <c r="DW28" s="645">
        <v>13.7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153578</v>
      </c>
      <c r="S29" s="643"/>
      <c r="T29" s="643"/>
      <c r="U29" s="643"/>
      <c r="V29" s="643"/>
      <c r="W29" s="643"/>
      <c r="X29" s="643"/>
      <c r="Y29" s="644"/>
      <c r="Z29" s="675">
        <v>0.8</v>
      </c>
      <c r="AA29" s="675"/>
      <c r="AB29" s="675"/>
      <c r="AC29" s="675"/>
      <c r="AD29" s="676" t="s">
        <v>226</v>
      </c>
      <c r="AE29" s="676"/>
      <c r="AF29" s="676"/>
      <c r="AG29" s="676"/>
      <c r="AH29" s="676"/>
      <c r="AI29" s="676"/>
      <c r="AJ29" s="676"/>
      <c r="AK29" s="676"/>
      <c r="AL29" s="645" t="s">
        <v>226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304</v>
      </c>
      <c r="CG29" s="682"/>
      <c r="CH29" s="682"/>
      <c r="CI29" s="682"/>
      <c r="CJ29" s="682"/>
      <c r="CK29" s="682"/>
      <c r="CL29" s="682"/>
      <c r="CM29" s="682"/>
      <c r="CN29" s="682"/>
      <c r="CO29" s="682"/>
      <c r="CP29" s="682"/>
      <c r="CQ29" s="683"/>
      <c r="CR29" s="642">
        <v>1015287</v>
      </c>
      <c r="CS29" s="661"/>
      <c r="CT29" s="661"/>
      <c r="CU29" s="661"/>
      <c r="CV29" s="661"/>
      <c r="CW29" s="661"/>
      <c r="CX29" s="661"/>
      <c r="CY29" s="662"/>
      <c r="CZ29" s="645">
        <v>5.8</v>
      </c>
      <c r="DA29" s="663"/>
      <c r="DB29" s="663"/>
      <c r="DC29" s="664"/>
      <c r="DD29" s="648">
        <v>968239</v>
      </c>
      <c r="DE29" s="661"/>
      <c r="DF29" s="661"/>
      <c r="DG29" s="661"/>
      <c r="DH29" s="661"/>
      <c r="DI29" s="661"/>
      <c r="DJ29" s="661"/>
      <c r="DK29" s="662"/>
      <c r="DL29" s="648">
        <v>968239</v>
      </c>
      <c r="DM29" s="661"/>
      <c r="DN29" s="661"/>
      <c r="DO29" s="661"/>
      <c r="DP29" s="661"/>
      <c r="DQ29" s="661"/>
      <c r="DR29" s="661"/>
      <c r="DS29" s="661"/>
      <c r="DT29" s="661"/>
      <c r="DU29" s="661"/>
      <c r="DV29" s="662"/>
      <c r="DW29" s="645">
        <v>13.7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64679</v>
      </c>
      <c r="S30" s="643"/>
      <c r="T30" s="643"/>
      <c r="U30" s="643"/>
      <c r="V30" s="643"/>
      <c r="W30" s="643"/>
      <c r="X30" s="643"/>
      <c r="Y30" s="644"/>
      <c r="Z30" s="675">
        <v>0.4</v>
      </c>
      <c r="AA30" s="675"/>
      <c r="AB30" s="675"/>
      <c r="AC30" s="675"/>
      <c r="AD30" s="676" t="s">
        <v>226</v>
      </c>
      <c r="AE30" s="676"/>
      <c r="AF30" s="676"/>
      <c r="AG30" s="676"/>
      <c r="AH30" s="676"/>
      <c r="AI30" s="676"/>
      <c r="AJ30" s="676"/>
      <c r="AK30" s="676"/>
      <c r="AL30" s="645" t="s">
        <v>243</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950589</v>
      </c>
      <c r="CS30" s="643"/>
      <c r="CT30" s="643"/>
      <c r="CU30" s="643"/>
      <c r="CV30" s="643"/>
      <c r="CW30" s="643"/>
      <c r="CX30" s="643"/>
      <c r="CY30" s="644"/>
      <c r="CZ30" s="645">
        <v>5.4</v>
      </c>
      <c r="DA30" s="663"/>
      <c r="DB30" s="663"/>
      <c r="DC30" s="664"/>
      <c r="DD30" s="648">
        <v>903661</v>
      </c>
      <c r="DE30" s="643"/>
      <c r="DF30" s="643"/>
      <c r="DG30" s="643"/>
      <c r="DH30" s="643"/>
      <c r="DI30" s="643"/>
      <c r="DJ30" s="643"/>
      <c r="DK30" s="644"/>
      <c r="DL30" s="648">
        <v>903661</v>
      </c>
      <c r="DM30" s="643"/>
      <c r="DN30" s="643"/>
      <c r="DO30" s="643"/>
      <c r="DP30" s="643"/>
      <c r="DQ30" s="643"/>
      <c r="DR30" s="643"/>
      <c r="DS30" s="643"/>
      <c r="DT30" s="643"/>
      <c r="DU30" s="643"/>
      <c r="DV30" s="644"/>
      <c r="DW30" s="645">
        <v>12.8</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6294393</v>
      </c>
      <c r="S31" s="643"/>
      <c r="T31" s="643"/>
      <c r="U31" s="643"/>
      <c r="V31" s="643"/>
      <c r="W31" s="643"/>
      <c r="X31" s="643"/>
      <c r="Y31" s="644"/>
      <c r="Z31" s="675">
        <v>34.6</v>
      </c>
      <c r="AA31" s="675"/>
      <c r="AB31" s="675"/>
      <c r="AC31" s="675"/>
      <c r="AD31" s="676" t="s">
        <v>138</v>
      </c>
      <c r="AE31" s="676"/>
      <c r="AF31" s="676"/>
      <c r="AG31" s="676"/>
      <c r="AH31" s="676"/>
      <c r="AI31" s="676"/>
      <c r="AJ31" s="676"/>
      <c r="AK31" s="676"/>
      <c r="AL31" s="645" t="s">
        <v>226</v>
      </c>
      <c r="AM31" s="646"/>
      <c r="AN31" s="646"/>
      <c r="AO31" s="677"/>
      <c r="AP31" s="716" t="s">
        <v>310</v>
      </c>
      <c r="AQ31" s="717"/>
      <c r="AR31" s="717"/>
      <c r="AS31" s="717"/>
      <c r="AT31" s="722" t="s">
        <v>311</v>
      </c>
      <c r="AU31" s="231"/>
      <c r="AV31" s="231"/>
      <c r="AW31" s="231"/>
      <c r="AX31" s="708" t="s">
        <v>187</v>
      </c>
      <c r="AY31" s="709"/>
      <c r="AZ31" s="709"/>
      <c r="BA31" s="709"/>
      <c r="BB31" s="709"/>
      <c r="BC31" s="709"/>
      <c r="BD31" s="709"/>
      <c r="BE31" s="709"/>
      <c r="BF31" s="710"/>
      <c r="BG31" s="711">
        <v>98.9</v>
      </c>
      <c r="BH31" s="712"/>
      <c r="BI31" s="712"/>
      <c r="BJ31" s="712"/>
      <c r="BK31" s="712"/>
      <c r="BL31" s="712"/>
      <c r="BM31" s="713">
        <v>97.4</v>
      </c>
      <c r="BN31" s="712"/>
      <c r="BO31" s="712"/>
      <c r="BP31" s="712"/>
      <c r="BQ31" s="714"/>
      <c r="BR31" s="711">
        <v>99.2</v>
      </c>
      <c r="BS31" s="712"/>
      <c r="BT31" s="712"/>
      <c r="BU31" s="712"/>
      <c r="BV31" s="712"/>
      <c r="BW31" s="712"/>
      <c r="BX31" s="713">
        <v>97.7</v>
      </c>
      <c r="BY31" s="712"/>
      <c r="BZ31" s="712"/>
      <c r="CA31" s="712"/>
      <c r="CB31" s="714"/>
      <c r="CD31" s="732"/>
      <c r="CE31" s="733"/>
      <c r="CF31" s="681" t="s">
        <v>312</v>
      </c>
      <c r="CG31" s="682"/>
      <c r="CH31" s="682"/>
      <c r="CI31" s="682"/>
      <c r="CJ31" s="682"/>
      <c r="CK31" s="682"/>
      <c r="CL31" s="682"/>
      <c r="CM31" s="682"/>
      <c r="CN31" s="682"/>
      <c r="CO31" s="682"/>
      <c r="CP31" s="682"/>
      <c r="CQ31" s="683"/>
      <c r="CR31" s="642">
        <v>64698</v>
      </c>
      <c r="CS31" s="661"/>
      <c r="CT31" s="661"/>
      <c r="CU31" s="661"/>
      <c r="CV31" s="661"/>
      <c r="CW31" s="661"/>
      <c r="CX31" s="661"/>
      <c r="CY31" s="662"/>
      <c r="CZ31" s="645">
        <v>0.4</v>
      </c>
      <c r="DA31" s="663"/>
      <c r="DB31" s="663"/>
      <c r="DC31" s="664"/>
      <c r="DD31" s="648">
        <v>64578</v>
      </c>
      <c r="DE31" s="661"/>
      <c r="DF31" s="661"/>
      <c r="DG31" s="661"/>
      <c r="DH31" s="661"/>
      <c r="DI31" s="661"/>
      <c r="DJ31" s="661"/>
      <c r="DK31" s="662"/>
      <c r="DL31" s="648">
        <v>64578</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v>300</v>
      </c>
      <c r="S32" s="643"/>
      <c r="T32" s="643"/>
      <c r="U32" s="643"/>
      <c r="V32" s="643"/>
      <c r="W32" s="643"/>
      <c r="X32" s="643"/>
      <c r="Y32" s="644"/>
      <c r="Z32" s="675">
        <v>0</v>
      </c>
      <c r="AA32" s="675"/>
      <c r="AB32" s="675"/>
      <c r="AC32" s="675"/>
      <c r="AD32" s="676">
        <v>300</v>
      </c>
      <c r="AE32" s="676"/>
      <c r="AF32" s="676"/>
      <c r="AG32" s="676"/>
      <c r="AH32" s="676"/>
      <c r="AI32" s="676"/>
      <c r="AJ32" s="676"/>
      <c r="AK32" s="676"/>
      <c r="AL32" s="645">
        <v>0</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98.6</v>
      </c>
      <c r="BH32" s="661"/>
      <c r="BI32" s="661"/>
      <c r="BJ32" s="661"/>
      <c r="BK32" s="661"/>
      <c r="BL32" s="661"/>
      <c r="BM32" s="646">
        <v>96.9</v>
      </c>
      <c r="BN32" s="707"/>
      <c r="BO32" s="707"/>
      <c r="BP32" s="707"/>
      <c r="BQ32" s="688"/>
      <c r="BR32" s="715">
        <v>99</v>
      </c>
      <c r="BS32" s="661"/>
      <c r="BT32" s="661"/>
      <c r="BU32" s="661"/>
      <c r="BV32" s="661"/>
      <c r="BW32" s="661"/>
      <c r="BX32" s="646">
        <v>97.4</v>
      </c>
      <c r="BY32" s="707"/>
      <c r="BZ32" s="707"/>
      <c r="CA32" s="707"/>
      <c r="CB32" s="688"/>
      <c r="CD32" s="734"/>
      <c r="CE32" s="735"/>
      <c r="CF32" s="681" t="s">
        <v>316</v>
      </c>
      <c r="CG32" s="682"/>
      <c r="CH32" s="682"/>
      <c r="CI32" s="682"/>
      <c r="CJ32" s="682"/>
      <c r="CK32" s="682"/>
      <c r="CL32" s="682"/>
      <c r="CM32" s="682"/>
      <c r="CN32" s="682"/>
      <c r="CO32" s="682"/>
      <c r="CP32" s="682"/>
      <c r="CQ32" s="683"/>
      <c r="CR32" s="642">
        <v>31</v>
      </c>
      <c r="CS32" s="643"/>
      <c r="CT32" s="643"/>
      <c r="CU32" s="643"/>
      <c r="CV32" s="643"/>
      <c r="CW32" s="643"/>
      <c r="CX32" s="643"/>
      <c r="CY32" s="644"/>
      <c r="CZ32" s="645">
        <v>0</v>
      </c>
      <c r="DA32" s="663"/>
      <c r="DB32" s="663"/>
      <c r="DC32" s="664"/>
      <c r="DD32" s="648">
        <v>31</v>
      </c>
      <c r="DE32" s="643"/>
      <c r="DF32" s="643"/>
      <c r="DG32" s="643"/>
      <c r="DH32" s="643"/>
      <c r="DI32" s="643"/>
      <c r="DJ32" s="643"/>
      <c r="DK32" s="644"/>
      <c r="DL32" s="648">
        <v>31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1003033</v>
      </c>
      <c r="S33" s="643"/>
      <c r="T33" s="643"/>
      <c r="U33" s="643"/>
      <c r="V33" s="643"/>
      <c r="W33" s="643"/>
      <c r="X33" s="643"/>
      <c r="Y33" s="644"/>
      <c r="Z33" s="675">
        <v>5.5</v>
      </c>
      <c r="AA33" s="675"/>
      <c r="AB33" s="675"/>
      <c r="AC33" s="675"/>
      <c r="AD33" s="676" t="s">
        <v>226</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99.1</v>
      </c>
      <c r="BH33" s="627"/>
      <c r="BI33" s="627"/>
      <c r="BJ33" s="627"/>
      <c r="BK33" s="627"/>
      <c r="BL33" s="627"/>
      <c r="BM33" s="669">
        <v>97.7</v>
      </c>
      <c r="BN33" s="627"/>
      <c r="BO33" s="627"/>
      <c r="BP33" s="627"/>
      <c r="BQ33" s="671"/>
      <c r="BR33" s="706">
        <v>99.3</v>
      </c>
      <c r="BS33" s="627"/>
      <c r="BT33" s="627"/>
      <c r="BU33" s="627"/>
      <c r="BV33" s="627"/>
      <c r="BW33" s="627"/>
      <c r="BX33" s="669">
        <v>97.7</v>
      </c>
      <c r="BY33" s="627"/>
      <c r="BZ33" s="627"/>
      <c r="CA33" s="627"/>
      <c r="CB33" s="671"/>
      <c r="CD33" s="681" t="s">
        <v>319</v>
      </c>
      <c r="CE33" s="682"/>
      <c r="CF33" s="682"/>
      <c r="CG33" s="682"/>
      <c r="CH33" s="682"/>
      <c r="CI33" s="682"/>
      <c r="CJ33" s="682"/>
      <c r="CK33" s="682"/>
      <c r="CL33" s="682"/>
      <c r="CM33" s="682"/>
      <c r="CN33" s="682"/>
      <c r="CO33" s="682"/>
      <c r="CP33" s="682"/>
      <c r="CQ33" s="683"/>
      <c r="CR33" s="642">
        <v>8996368</v>
      </c>
      <c r="CS33" s="661"/>
      <c r="CT33" s="661"/>
      <c r="CU33" s="661"/>
      <c r="CV33" s="661"/>
      <c r="CW33" s="661"/>
      <c r="CX33" s="661"/>
      <c r="CY33" s="662"/>
      <c r="CZ33" s="645">
        <v>51.3</v>
      </c>
      <c r="DA33" s="663"/>
      <c r="DB33" s="663"/>
      <c r="DC33" s="664"/>
      <c r="DD33" s="648">
        <v>3515943</v>
      </c>
      <c r="DE33" s="661"/>
      <c r="DF33" s="661"/>
      <c r="DG33" s="661"/>
      <c r="DH33" s="661"/>
      <c r="DI33" s="661"/>
      <c r="DJ33" s="661"/>
      <c r="DK33" s="662"/>
      <c r="DL33" s="648">
        <v>2943722</v>
      </c>
      <c r="DM33" s="661"/>
      <c r="DN33" s="661"/>
      <c r="DO33" s="661"/>
      <c r="DP33" s="661"/>
      <c r="DQ33" s="661"/>
      <c r="DR33" s="661"/>
      <c r="DS33" s="661"/>
      <c r="DT33" s="661"/>
      <c r="DU33" s="661"/>
      <c r="DV33" s="662"/>
      <c r="DW33" s="645">
        <v>41.7</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11213</v>
      </c>
      <c r="S34" s="643"/>
      <c r="T34" s="643"/>
      <c r="U34" s="643"/>
      <c r="V34" s="643"/>
      <c r="W34" s="643"/>
      <c r="X34" s="643"/>
      <c r="Y34" s="644"/>
      <c r="Z34" s="675">
        <v>0.1</v>
      </c>
      <c r="AA34" s="675"/>
      <c r="AB34" s="675"/>
      <c r="AC34" s="675"/>
      <c r="AD34" s="676" t="s">
        <v>226</v>
      </c>
      <c r="AE34" s="676"/>
      <c r="AF34" s="676"/>
      <c r="AG34" s="676"/>
      <c r="AH34" s="676"/>
      <c r="AI34" s="676"/>
      <c r="AJ34" s="676"/>
      <c r="AK34" s="676"/>
      <c r="AL34" s="645" t="s">
        <v>226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2101814</v>
      </c>
      <c r="CS34" s="643"/>
      <c r="CT34" s="643"/>
      <c r="CU34" s="643"/>
      <c r="CV34" s="643"/>
      <c r="CW34" s="643"/>
      <c r="CX34" s="643"/>
      <c r="CY34" s="644"/>
      <c r="CZ34" s="645">
        <v>12</v>
      </c>
      <c r="DA34" s="663"/>
      <c r="DB34" s="663"/>
      <c r="DC34" s="664"/>
      <c r="DD34" s="648">
        <v>1447878</v>
      </c>
      <c r="DE34" s="643"/>
      <c r="DF34" s="643"/>
      <c r="DG34" s="643"/>
      <c r="DH34" s="643"/>
      <c r="DI34" s="643"/>
      <c r="DJ34" s="643"/>
      <c r="DK34" s="644"/>
      <c r="DL34" s="648">
        <v>1309593</v>
      </c>
      <c r="DM34" s="643"/>
      <c r="DN34" s="643"/>
      <c r="DO34" s="643"/>
      <c r="DP34" s="643"/>
      <c r="DQ34" s="643"/>
      <c r="DR34" s="643"/>
      <c r="DS34" s="643"/>
      <c r="DT34" s="643"/>
      <c r="DU34" s="643"/>
      <c r="DV34" s="644"/>
      <c r="DW34" s="645">
        <v>18.5</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222157</v>
      </c>
      <c r="S35" s="643"/>
      <c r="T35" s="643"/>
      <c r="U35" s="643"/>
      <c r="V35" s="643"/>
      <c r="W35" s="643"/>
      <c r="X35" s="643"/>
      <c r="Y35" s="644"/>
      <c r="Z35" s="675">
        <v>1.2</v>
      </c>
      <c r="AA35" s="675"/>
      <c r="AB35" s="675"/>
      <c r="AC35" s="675"/>
      <c r="AD35" s="676" t="s">
        <v>138</v>
      </c>
      <c r="AE35" s="676"/>
      <c r="AF35" s="676"/>
      <c r="AG35" s="676"/>
      <c r="AH35" s="676"/>
      <c r="AI35" s="676"/>
      <c r="AJ35" s="676"/>
      <c r="AK35" s="676"/>
      <c r="AL35" s="645" t="s">
        <v>243</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315371</v>
      </c>
      <c r="CS35" s="661"/>
      <c r="CT35" s="661"/>
      <c r="CU35" s="661"/>
      <c r="CV35" s="661"/>
      <c r="CW35" s="661"/>
      <c r="CX35" s="661"/>
      <c r="CY35" s="662"/>
      <c r="CZ35" s="645">
        <v>1.8</v>
      </c>
      <c r="DA35" s="663"/>
      <c r="DB35" s="663"/>
      <c r="DC35" s="664"/>
      <c r="DD35" s="648">
        <v>250409</v>
      </c>
      <c r="DE35" s="661"/>
      <c r="DF35" s="661"/>
      <c r="DG35" s="661"/>
      <c r="DH35" s="661"/>
      <c r="DI35" s="661"/>
      <c r="DJ35" s="661"/>
      <c r="DK35" s="662"/>
      <c r="DL35" s="648">
        <v>249193</v>
      </c>
      <c r="DM35" s="661"/>
      <c r="DN35" s="661"/>
      <c r="DO35" s="661"/>
      <c r="DP35" s="661"/>
      <c r="DQ35" s="661"/>
      <c r="DR35" s="661"/>
      <c r="DS35" s="661"/>
      <c r="DT35" s="661"/>
      <c r="DU35" s="661"/>
      <c r="DV35" s="662"/>
      <c r="DW35" s="645">
        <v>3.5</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564673</v>
      </c>
      <c r="S36" s="643"/>
      <c r="T36" s="643"/>
      <c r="U36" s="643"/>
      <c r="V36" s="643"/>
      <c r="W36" s="643"/>
      <c r="X36" s="643"/>
      <c r="Y36" s="644"/>
      <c r="Z36" s="675">
        <v>3.1</v>
      </c>
      <c r="AA36" s="675"/>
      <c r="AB36" s="675"/>
      <c r="AC36" s="675"/>
      <c r="AD36" s="676" t="s">
        <v>138</v>
      </c>
      <c r="AE36" s="676"/>
      <c r="AF36" s="676"/>
      <c r="AG36" s="676"/>
      <c r="AH36" s="676"/>
      <c r="AI36" s="676"/>
      <c r="AJ36" s="676"/>
      <c r="AK36" s="676"/>
      <c r="AL36" s="645" t="s">
        <v>138</v>
      </c>
      <c r="AM36" s="646"/>
      <c r="AN36" s="646"/>
      <c r="AO36" s="677"/>
      <c r="AP36" s="235"/>
      <c r="AQ36" s="694" t="s">
        <v>327</v>
      </c>
      <c r="AR36" s="695"/>
      <c r="AS36" s="695"/>
      <c r="AT36" s="695"/>
      <c r="AU36" s="695"/>
      <c r="AV36" s="695"/>
      <c r="AW36" s="695"/>
      <c r="AX36" s="695"/>
      <c r="AY36" s="696"/>
      <c r="AZ36" s="697">
        <v>926582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68800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5235566</v>
      </c>
      <c r="CS36" s="643"/>
      <c r="CT36" s="643"/>
      <c r="CU36" s="643"/>
      <c r="CV36" s="643"/>
      <c r="CW36" s="643"/>
      <c r="CX36" s="643"/>
      <c r="CY36" s="644"/>
      <c r="CZ36" s="645">
        <v>29.9</v>
      </c>
      <c r="DA36" s="663"/>
      <c r="DB36" s="663"/>
      <c r="DC36" s="664"/>
      <c r="DD36" s="648">
        <v>1156247</v>
      </c>
      <c r="DE36" s="643"/>
      <c r="DF36" s="643"/>
      <c r="DG36" s="643"/>
      <c r="DH36" s="643"/>
      <c r="DI36" s="643"/>
      <c r="DJ36" s="643"/>
      <c r="DK36" s="644"/>
      <c r="DL36" s="648">
        <v>744266</v>
      </c>
      <c r="DM36" s="643"/>
      <c r="DN36" s="643"/>
      <c r="DO36" s="643"/>
      <c r="DP36" s="643"/>
      <c r="DQ36" s="643"/>
      <c r="DR36" s="643"/>
      <c r="DS36" s="643"/>
      <c r="DT36" s="643"/>
      <c r="DU36" s="643"/>
      <c r="DV36" s="644"/>
      <c r="DW36" s="645">
        <v>10.5</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341351</v>
      </c>
      <c r="S37" s="643"/>
      <c r="T37" s="643"/>
      <c r="U37" s="643"/>
      <c r="V37" s="643"/>
      <c r="W37" s="643"/>
      <c r="X37" s="643"/>
      <c r="Y37" s="644"/>
      <c r="Z37" s="675">
        <v>1.9</v>
      </c>
      <c r="AA37" s="675"/>
      <c r="AB37" s="675"/>
      <c r="AC37" s="675"/>
      <c r="AD37" s="676" t="s">
        <v>226</v>
      </c>
      <c r="AE37" s="676"/>
      <c r="AF37" s="676"/>
      <c r="AG37" s="676"/>
      <c r="AH37" s="676"/>
      <c r="AI37" s="676"/>
      <c r="AJ37" s="676"/>
      <c r="AK37" s="676"/>
      <c r="AL37" s="645" t="s">
        <v>226</v>
      </c>
      <c r="AM37" s="646"/>
      <c r="AN37" s="646"/>
      <c r="AO37" s="677"/>
      <c r="AQ37" s="685" t="s">
        <v>331</v>
      </c>
      <c r="AR37" s="686"/>
      <c r="AS37" s="686"/>
      <c r="AT37" s="686"/>
      <c r="AU37" s="686"/>
      <c r="AV37" s="686"/>
      <c r="AW37" s="686"/>
      <c r="AX37" s="686"/>
      <c r="AY37" s="687"/>
      <c r="AZ37" s="642">
        <v>118741</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59185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827394</v>
      </c>
      <c r="CS37" s="661"/>
      <c r="CT37" s="661"/>
      <c r="CU37" s="661"/>
      <c r="CV37" s="661"/>
      <c r="CW37" s="661"/>
      <c r="CX37" s="661"/>
      <c r="CY37" s="662"/>
      <c r="CZ37" s="645">
        <v>4.7</v>
      </c>
      <c r="DA37" s="663"/>
      <c r="DB37" s="663"/>
      <c r="DC37" s="664"/>
      <c r="DD37" s="648">
        <v>779306</v>
      </c>
      <c r="DE37" s="661"/>
      <c r="DF37" s="661"/>
      <c r="DG37" s="661"/>
      <c r="DH37" s="661"/>
      <c r="DI37" s="661"/>
      <c r="DJ37" s="661"/>
      <c r="DK37" s="662"/>
      <c r="DL37" s="648">
        <v>573527</v>
      </c>
      <c r="DM37" s="661"/>
      <c r="DN37" s="661"/>
      <c r="DO37" s="661"/>
      <c r="DP37" s="661"/>
      <c r="DQ37" s="661"/>
      <c r="DR37" s="661"/>
      <c r="DS37" s="661"/>
      <c r="DT37" s="661"/>
      <c r="DU37" s="661"/>
      <c r="DV37" s="662"/>
      <c r="DW37" s="645">
        <v>8.1</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419401</v>
      </c>
      <c r="S38" s="643"/>
      <c r="T38" s="643"/>
      <c r="U38" s="643"/>
      <c r="V38" s="643"/>
      <c r="W38" s="643"/>
      <c r="X38" s="643"/>
      <c r="Y38" s="644"/>
      <c r="Z38" s="675">
        <v>2.2999999999999998</v>
      </c>
      <c r="AA38" s="675"/>
      <c r="AB38" s="675"/>
      <c r="AC38" s="675"/>
      <c r="AD38" s="676" t="s">
        <v>226</v>
      </c>
      <c r="AE38" s="676"/>
      <c r="AF38" s="676"/>
      <c r="AG38" s="676"/>
      <c r="AH38" s="676"/>
      <c r="AI38" s="676"/>
      <c r="AJ38" s="676"/>
      <c r="AK38" s="676"/>
      <c r="AL38" s="645" t="s">
        <v>226</v>
      </c>
      <c r="AM38" s="646"/>
      <c r="AN38" s="646"/>
      <c r="AO38" s="677"/>
      <c r="AQ38" s="685" t="s">
        <v>335</v>
      </c>
      <c r="AR38" s="686"/>
      <c r="AS38" s="686"/>
      <c r="AT38" s="686"/>
      <c r="AU38" s="686"/>
      <c r="AV38" s="686"/>
      <c r="AW38" s="686"/>
      <c r="AX38" s="686"/>
      <c r="AY38" s="687"/>
      <c r="AZ38" s="642">
        <v>2780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3836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805061</v>
      </c>
      <c r="CS38" s="643"/>
      <c r="CT38" s="643"/>
      <c r="CU38" s="643"/>
      <c r="CV38" s="643"/>
      <c r="CW38" s="643"/>
      <c r="CX38" s="643"/>
      <c r="CY38" s="644"/>
      <c r="CZ38" s="645">
        <v>4.5999999999999996</v>
      </c>
      <c r="DA38" s="663"/>
      <c r="DB38" s="663"/>
      <c r="DC38" s="664"/>
      <c r="DD38" s="648">
        <v>656725</v>
      </c>
      <c r="DE38" s="643"/>
      <c r="DF38" s="643"/>
      <c r="DG38" s="643"/>
      <c r="DH38" s="643"/>
      <c r="DI38" s="643"/>
      <c r="DJ38" s="643"/>
      <c r="DK38" s="644"/>
      <c r="DL38" s="648">
        <v>640670</v>
      </c>
      <c r="DM38" s="643"/>
      <c r="DN38" s="643"/>
      <c r="DO38" s="643"/>
      <c r="DP38" s="643"/>
      <c r="DQ38" s="643"/>
      <c r="DR38" s="643"/>
      <c r="DS38" s="643"/>
      <c r="DT38" s="643"/>
      <c r="DU38" s="643"/>
      <c r="DV38" s="644"/>
      <c r="DW38" s="645">
        <v>9.1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2174700</v>
      </c>
      <c r="S39" s="643"/>
      <c r="T39" s="643"/>
      <c r="U39" s="643"/>
      <c r="V39" s="643"/>
      <c r="W39" s="643"/>
      <c r="X39" s="643"/>
      <c r="Y39" s="644"/>
      <c r="Z39" s="675">
        <v>11.9</v>
      </c>
      <c r="AA39" s="675"/>
      <c r="AB39" s="675"/>
      <c r="AC39" s="675"/>
      <c r="AD39" s="676" t="s">
        <v>138</v>
      </c>
      <c r="AE39" s="676"/>
      <c r="AF39" s="676"/>
      <c r="AG39" s="676"/>
      <c r="AH39" s="676"/>
      <c r="AI39" s="676"/>
      <c r="AJ39" s="676"/>
      <c r="AK39" s="676"/>
      <c r="AL39" s="645" t="s">
        <v>226</v>
      </c>
      <c r="AM39" s="646"/>
      <c r="AN39" s="646"/>
      <c r="AO39" s="677"/>
      <c r="AQ39" s="685" t="s">
        <v>339</v>
      </c>
      <c r="AR39" s="686"/>
      <c r="AS39" s="686"/>
      <c r="AT39" s="686"/>
      <c r="AU39" s="686"/>
      <c r="AV39" s="686"/>
      <c r="AW39" s="686"/>
      <c r="AX39" s="686"/>
      <c r="AY39" s="687"/>
      <c r="AZ39" s="642" t="s">
        <v>243</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6315</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161556</v>
      </c>
      <c r="CS39" s="661"/>
      <c r="CT39" s="661"/>
      <c r="CU39" s="661"/>
      <c r="CV39" s="661"/>
      <c r="CW39" s="661"/>
      <c r="CX39" s="661"/>
      <c r="CY39" s="662"/>
      <c r="CZ39" s="645">
        <v>0.9</v>
      </c>
      <c r="DA39" s="663"/>
      <c r="DB39" s="663"/>
      <c r="DC39" s="664"/>
      <c r="DD39" s="648">
        <v>4684</v>
      </c>
      <c r="DE39" s="661"/>
      <c r="DF39" s="661"/>
      <c r="DG39" s="661"/>
      <c r="DH39" s="661"/>
      <c r="DI39" s="661"/>
      <c r="DJ39" s="661"/>
      <c r="DK39" s="662"/>
      <c r="DL39" s="648" t="s">
        <v>226</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v>48800</v>
      </c>
      <c r="S40" s="643"/>
      <c r="T40" s="643"/>
      <c r="U40" s="643"/>
      <c r="V40" s="643"/>
      <c r="W40" s="643"/>
      <c r="X40" s="643"/>
      <c r="Y40" s="644"/>
      <c r="Z40" s="675">
        <v>0.3</v>
      </c>
      <c r="AA40" s="675"/>
      <c r="AB40" s="675"/>
      <c r="AC40" s="675"/>
      <c r="AD40" s="676" t="s">
        <v>226</v>
      </c>
      <c r="AE40" s="676"/>
      <c r="AF40" s="676"/>
      <c r="AG40" s="676"/>
      <c r="AH40" s="676"/>
      <c r="AI40" s="676"/>
      <c r="AJ40" s="676"/>
      <c r="AK40" s="676"/>
      <c r="AL40" s="645" t="s">
        <v>138</v>
      </c>
      <c r="AM40" s="646"/>
      <c r="AN40" s="646"/>
      <c r="AO40" s="677"/>
      <c r="AQ40" s="685" t="s">
        <v>343</v>
      </c>
      <c r="AR40" s="686"/>
      <c r="AS40" s="686"/>
      <c r="AT40" s="686"/>
      <c r="AU40" s="686"/>
      <c r="AV40" s="686"/>
      <c r="AW40" s="686"/>
      <c r="AX40" s="686"/>
      <c r="AY40" s="687"/>
      <c r="AZ40" s="642" t="s">
        <v>226</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88</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377000</v>
      </c>
      <c r="CS40" s="643"/>
      <c r="CT40" s="643"/>
      <c r="CU40" s="643"/>
      <c r="CV40" s="643"/>
      <c r="CW40" s="643"/>
      <c r="CX40" s="643"/>
      <c r="CY40" s="644"/>
      <c r="CZ40" s="645">
        <v>2.2000000000000002</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226</v>
      </c>
      <c r="AA41" s="675"/>
      <c r="AB41" s="675"/>
      <c r="AC41" s="675"/>
      <c r="AD41" s="676" t="s">
        <v>243</v>
      </c>
      <c r="AE41" s="676"/>
      <c r="AF41" s="676"/>
      <c r="AG41" s="676"/>
      <c r="AH41" s="676"/>
      <c r="AI41" s="676"/>
      <c r="AJ41" s="676"/>
      <c r="AK41" s="676"/>
      <c r="AL41" s="645" t="s">
        <v>226</v>
      </c>
      <c r="AM41" s="646"/>
      <c r="AN41" s="646"/>
      <c r="AO41" s="677"/>
      <c r="AQ41" s="685" t="s">
        <v>348</v>
      </c>
      <c r="AR41" s="686"/>
      <c r="AS41" s="686"/>
      <c r="AT41" s="686"/>
      <c r="AU41" s="686"/>
      <c r="AV41" s="686"/>
      <c r="AW41" s="686"/>
      <c r="AX41" s="686"/>
      <c r="AY41" s="687"/>
      <c r="AZ41" s="642">
        <v>170789</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226</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450000</v>
      </c>
      <c r="S42" s="643"/>
      <c r="T42" s="643"/>
      <c r="U42" s="643"/>
      <c r="V42" s="643"/>
      <c r="W42" s="643"/>
      <c r="X42" s="643"/>
      <c r="Y42" s="644"/>
      <c r="Z42" s="675">
        <v>2.5</v>
      </c>
      <c r="AA42" s="675"/>
      <c r="AB42" s="675"/>
      <c r="AC42" s="675"/>
      <c r="AD42" s="676" t="s">
        <v>243</v>
      </c>
      <c r="AE42" s="676"/>
      <c r="AF42" s="676"/>
      <c r="AG42" s="676"/>
      <c r="AH42" s="676"/>
      <c r="AI42" s="676"/>
      <c r="AJ42" s="676"/>
      <c r="AK42" s="676"/>
      <c r="AL42" s="645" t="s">
        <v>226</v>
      </c>
      <c r="AM42" s="646"/>
      <c r="AN42" s="646"/>
      <c r="AO42" s="677"/>
      <c r="AQ42" s="678" t="s">
        <v>352</v>
      </c>
      <c r="AR42" s="679"/>
      <c r="AS42" s="679"/>
      <c r="AT42" s="679"/>
      <c r="AU42" s="679"/>
      <c r="AV42" s="679"/>
      <c r="AW42" s="679"/>
      <c r="AX42" s="679"/>
      <c r="AY42" s="680"/>
      <c r="AZ42" s="626">
        <v>634272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313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2850559</v>
      </c>
      <c r="CS42" s="643"/>
      <c r="CT42" s="643"/>
      <c r="CU42" s="643"/>
      <c r="CV42" s="643"/>
      <c r="CW42" s="643"/>
      <c r="CX42" s="643"/>
      <c r="CY42" s="644"/>
      <c r="CZ42" s="645">
        <v>16.3</v>
      </c>
      <c r="DA42" s="646"/>
      <c r="DB42" s="646"/>
      <c r="DC42" s="647"/>
      <c r="DD42" s="648">
        <v>435969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18201079</v>
      </c>
      <c r="S43" s="665"/>
      <c r="T43" s="665"/>
      <c r="U43" s="665"/>
      <c r="V43" s="665"/>
      <c r="W43" s="665"/>
      <c r="X43" s="665"/>
      <c r="Y43" s="666"/>
      <c r="Z43" s="667">
        <v>100</v>
      </c>
      <c r="AA43" s="667"/>
      <c r="AB43" s="667"/>
      <c r="AC43" s="667"/>
      <c r="AD43" s="668">
        <v>6565520</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116747</v>
      </c>
      <c r="CS43" s="661"/>
      <c r="CT43" s="661"/>
      <c r="CU43" s="661"/>
      <c r="CV43" s="661"/>
      <c r="CW43" s="661"/>
      <c r="CX43" s="661"/>
      <c r="CY43" s="662"/>
      <c r="CZ43" s="645">
        <v>0.7</v>
      </c>
      <c r="DA43" s="663"/>
      <c r="DB43" s="663"/>
      <c r="DC43" s="664"/>
      <c r="DD43" s="648">
        <v>116495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2726517</v>
      </c>
      <c r="CS44" s="643"/>
      <c r="CT44" s="643"/>
      <c r="CU44" s="643"/>
      <c r="CV44" s="643"/>
      <c r="CW44" s="643"/>
      <c r="CX44" s="643"/>
      <c r="CY44" s="644"/>
      <c r="CZ44" s="645">
        <v>15.6</v>
      </c>
      <c r="DA44" s="646"/>
      <c r="DB44" s="646"/>
      <c r="DC44" s="647"/>
      <c r="DD44" s="648">
        <v>396664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1597252</v>
      </c>
      <c r="CS45" s="661"/>
      <c r="CT45" s="661"/>
      <c r="CU45" s="661"/>
      <c r="CV45" s="661"/>
      <c r="CW45" s="661"/>
      <c r="CX45" s="661"/>
      <c r="CY45" s="662"/>
      <c r="CZ45" s="645">
        <v>9.1</v>
      </c>
      <c r="DA45" s="663"/>
      <c r="DB45" s="663"/>
      <c r="DC45" s="664"/>
      <c r="DD45" s="648">
        <v>41764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1128142</v>
      </c>
      <c r="CS46" s="643"/>
      <c r="CT46" s="643"/>
      <c r="CU46" s="643"/>
      <c r="CV46" s="643"/>
      <c r="CW46" s="643"/>
      <c r="CX46" s="643"/>
      <c r="CY46" s="644"/>
      <c r="CZ46" s="645">
        <v>6.4</v>
      </c>
      <c r="DA46" s="646"/>
      <c r="DB46" s="646"/>
      <c r="DC46" s="647"/>
      <c r="DD46" s="648">
        <v>353777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124042</v>
      </c>
      <c r="CS47" s="661"/>
      <c r="CT47" s="661"/>
      <c r="CU47" s="661"/>
      <c r="CV47" s="661"/>
      <c r="CW47" s="661"/>
      <c r="CX47" s="661"/>
      <c r="CY47" s="662"/>
      <c r="CZ47" s="645">
        <v>0.7</v>
      </c>
      <c r="DA47" s="663"/>
      <c r="DB47" s="663"/>
      <c r="DC47" s="664"/>
      <c r="DD47" s="648">
        <v>39305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243</v>
      </c>
      <c r="CS48" s="643"/>
      <c r="CT48" s="643"/>
      <c r="CU48" s="643"/>
      <c r="CV48" s="643"/>
      <c r="CW48" s="643"/>
      <c r="CX48" s="643"/>
      <c r="CY48" s="644"/>
      <c r="CZ48" s="645" t="s">
        <v>226</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17531777</v>
      </c>
      <c r="CS49" s="627"/>
      <c r="CT49" s="627"/>
      <c r="CU49" s="627"/>
      <c r="CV49" s="627"/>
      <c r="CW49" s="627"/>
      <c r="CX49" s="627"/>
      <c r="CY49" s="628"/>
      <c r="CZ49" s="629">
        <v>100</v>
      </c>
      <c r="DA49" s="630"/>
      <c r="DB49" s="630"/>
      <c r="DC49" s="631"/>
      <c r="DD49" s="632">
        <v>7393701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03SIV3NsTJHVoQAYe2fZxHT1YnjUcvasO4WHkBT/cMrEiwS8H2iihe0aXXuAcmbj9LurRuDJ9j7lrU5A92Epw==" saltValue="10PnGYfvrqgjri5IoRVq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18189</v>
      </c>
      <c r="R7" s="1162"/>
      <c r="S7" s="1162"/>
      <c r="T7" s="1162"/>
      <c r="U7" s="1162"/>
      <c r="V7" s="1162">
        <v>17521</v>
      </c>
      <c r="W7" s="1162"/>
      <c r="X7" s="1162"/>
      <c r="Y7" s="1162"/>
      <c r="Z7" s="1162"/>
      <c r="AA7" s="1162">
        <v>668</v>
      </c>
      <c r="AB7" s="1162"/>
      <c r="AC7" s="1162"/>
      <c r="AD7" s="1162"/>
      <c r="AE7" s="1163"/>
      <c r="AF7" s="1164">
        <v>580</v>
      </c>
      <c r="AG7" s="1165"/>
      <c r="AH7" s="1165"/>
      <c r="AI7" s="1165"/>
      <c r="AJ7" s="1166"/>
      <c r="AK7" s="1148">
        <v>565</v>
      </c>
      <c r="AL7" s="1149"/>
      <c r="AM7" s="1149"/>
      <c r="AN7" s="1149"/>
      <c r="AO7" s="1149"/>
      <c r="AP7" s="1149">
        <v>14575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12</v>
      </c>
      <c r="R8" s="1101"/>
      <c r="S8" s="1101"/>
      <c r="T8" s="1101"/>
      <c r="U8" s="1101"/>
      <c r="V8" s="1101">
        <v>11</v>
      </c>
      <c r="W8" s="1101"/>
      <c r="X8" s="1101"/>
      <c r="Y8" s="1101"/>
      <c r="Z8" s="1101"/>
      <c r="AA8" s="1101">
        <v>1</v>
      </c>
      <c r="AB8" s="1101"/>
      <c r="AC8" s="1101"/>
      <c r="AD8" s="1101"/>
      <c r="AE8" s="1102"/>
      <c r="AF8" s="1076">
        <v>1</v>
      </c>
      <c r="AG8" s="1077"/>
      <c r="AH8" s="1077"/>
      <c r="AI8" s="1077"/>
      <c r="AJ8" s="1078"/>
      <c r="AK8" s="1143" t="s">
        <v>584</v>
      </c>
      <c r="AL8" s="1144"/>
      <c r="AM8" s="1144"/>
      <c r="AN8" s="1144"/>
      <c r="AO8" s="1144"/>
      <c r="AP8" s="1144">
        <v>83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18201</v>
      </c>
      <c r="R23" s="1126"/>
      <c r="S23" s="1126"/>
      <c r="T23" s="1126"/>
      <c r="U23" s="1126"/>
      <c r="V23" s="1126">
        <v>17532</v>
      </c>
      <c r="W23" s="1126"/>
      <c r="X23" s="1126"/>
      <c r="Y23" s="1126"/>
      <c r="Z23" s="1126"/>
      <c r="AA23" s="1126">
        <v>669</v>
      </c>
      <c r="AB23" s="1126"/>
      <c r="AC23" s="1126"/>
      <c r="AD23" s="1126"/>
      <c r="AE23" s="1127"/>
      <c r="AF23" s="1128">
        <v>581</v>
      </c>
      <c r="AG23" s="1126"/>
      <c r="AH23" s="1126"/>
      <c r="AI23" s="1126"/>
      <c r="AJ23" s="1129"/>
      <c r="AK23" s="1130"/>
      <c r="AL23" s="1131"/>
      <c r="AM23" s="1131"/>
      <c r="AN23" s="1131"/>
      <c r="AO23" s="1131"/>
      <c r="AP23" s="1126">
        <v>14658</v>
      </c>
      <c r="AQ23" s="1126"/>
      <c r="AR23" s="1126"/>
      <c r="AS23" s="1126"/>
      <c r="AT23" s="1126"/>
      <c r="AU23" s="1132"/>
      <c r="AV23" s="1132"/>
      <c r="AW23" s="1132"/>
      <c r="AX23" s="1132"/>
      <c r="AY23" s="1133"/>
      <c r="AZ23" s="1122" t="s">
        <v>226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2853</v>
      </c>
      <c r="R28" s="1111"/>
      <c r="S28" s="1111"/>
      <c r="T28" s="1111"/>
      <c r="U28" s="1111"/>
      <c r="V28" s="1111">
        <v>2784</v>
      </c>
      <c r="W28" s="1111"/>
      <c r="X28" s="1111"/>
      <c r="Y28" s="1111"/>
      <c r="Z28" s="1111"/>
      <c r="AA28" s="1111">
        <v>69</v>
      </c>
      <c r="AB28" s="1111"/>
      <c r="AC28" s="1111"/>
      <c r="AD28" s="1111"/>
      <c r="AE28" s="1112"/>
      <c r="AF28" s="1113">
        <v>69</v>
      </c>
      <c r="AG28" s="1111"/>
      <c r="AH28" s="1111"/>
      <c r="AI28" s="1111"/>
      <c r="AJ28" s="1114"/>
      <c r="AK28" s="1115">
        <v>171</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2185</v>
      </c>
      <c r="R29" s="1101"/>
      <c r="S29" s="1101"/>
      <c r="T29" s="1101"/>
      <c r="U29" s="1101"/>
      <c r="V29" s="1101">
        <v>2136</v>
      </c>
      <c r="W29" s="1101"/>
      <c r="X29" s="1101"/>
      <c r="Y29" s="1101"/>
      <c r="Z29" s="1101"/>
      <c r="AA29" s="1101">
        <v>49</v>
      </c>
      <c r="AB29" s="1101"/>
      <c r="AC29" s="1101"/>
      <c r="AD29" s="1101"/>
      <c r="AE29" s="1102"/>
      <c r="AF29" s="1076">
        <v>49</v>
      </c>
      <c r="AG29" s="1077"/>
      <c r="AH29" s="1077"/>
      <c r="AI29" s="1077"/>
      <c r="AJ29" s="1078"/>
      <c r="AK29" s="1037">
        <v>344</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316</v>
      </c>
      <c r="R30" s="1101"/>
      <c r="S30" s="1101"/>
      <c r="T30" s="1101"/>
      <c r="U30" s="1101"/>
      <c r="V30" s="1101">
        <v>310</v>
      </c>
      <c r="W30" s="1101"/>
      <c r="X30" s="1101"/>
      <c r="Y30" s="1101"/>
      <c r="Z30" s="1101"/>
      <c r="AA30" s="1101">
        <v>6</v>
      </c>
      <c r="AB30" s="1101"/>
      <c r="AC30" s="1101"/>
      <c r="AD30" s="1101"/>
      <c r="AE30" s="1102"/>
      <c r="AF30" s="1076">
        <v>6</v>
      </c>
      <c r="AG30" s="1077"/>
      <c r="AH30" s="1077"/>
      <c r="AI30" s="1077"/>
      <c r="AJ30" s="1078"/>
      <c r="AK30" s="1037">
        <v>49</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957</v>
      </c>
      <c r="R31" s="1101"/>
      <c r="S31" s="1101"/>
      <c r="T31" s="1101"/>
      <c r="U31" s="1101"/>
      <c r="V31" s="1101">
        <v>842</v>
      </c>
      <c r="W31" s="1101"/>
      <c r="X31" s="1101"/>
      <c r="Y31" s="1101"/>
      <c r="Z31" s="1101"/>
      <c r="AA31" s="1101">
        <v>115</v>
      </c>
      <c r="AB31" s="1101"/>
      <c r="AC31" s="1101"/>
      <c r="AD31" s="1101"/>
      <c r="AE31" s="1102"/>
      <c r="AF31" s="1076">
        <v>1316</v>
      </c>
      <c r="AG31" s="1077"/>
      <c r="AH31" s="1077"/>
      <c r="AI31" s="1077"/>
      <c r="AJ31" s="1078"/>
      <c r="AK31" s="1037">
        <v>3</v>
      </c>
      <c r="AL31" s="1028"/>
      <c r="AM31" s="1028"/>
      <c r="AN31" s="1028"/>
      <c r="AO31" s="1028"/>
      <c r="AP31" s="1028">
        <v>1749</v>
      </c>
      <c r="AQ31" s="1028"/>
      <c r="AR31" s="1028"/>
      <c r="AS31" s="1028"/>
      <c r="AT31" s="1028"/>
      <c r="AU31" s="1028">
        <v>14</v>
      </c>
      <c r="AV31" s="1028"/>
      <c r="AW31" s="1028"/>
      <c r="AX31" s="1028"/>
      <c r="AY31" s="1028"/>
      <c r="AZ31" s="1099" t="s">
        <v>513</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1207</v>
      </c>
      <c r="R32" s="1101"/>
      <c r="S32" s="1101"/>
      <c r="T32" s="1101"/>
      <c r="U32" s="1101"/>
      <c r="V32" s="1101">
        <v>1181</v>
      </c>
      <c r="W32" s="1101"/>
      <c r="X32" s="1101"/>
      <c r="Y32" s="1101"/>
      <c r="Z32" s="1101"/>
      <c r="AA32" s="1101">
        <v>26</v>
      </c>
      <c r="AB32" s="1101"/>
      <c r="AC32" s="1101"/>
      <c r="AD32" s="1101"/>
      <c r="AE32" s="1102"/>
      <c r="AF32" s="1076">
        <v>86</v>
      </c>
      <c r="AG32" s="1077"/>
      <c r="AH32" s="1077"/>
      <c r="AI32" s="1077"/>
      <c r="AJ32" s="1078"/>
      <c r="AK32" s="1037">
        <v>119</v>
      </c>
      <c r="AL32" s="1028"/>
      <c r="AM32" s="1028"/>
      <c r="AN32" s="1028"/>
      <c r="AO32" s="1028"/>
      <c r="AP32" s="1028">
        <v>2808</v>
      </c>
      <c r="AQ32" s="1028"/>
      <c r="AR32" s="1028"/>
      <c r="AS32" s="1028"/>
      <c r="AT32" s="1028"/>
      <c r="AU32" s="1028">
        <v>797</v>
      </c>
      <c r="AV32" s="1028"/>
      <c r="AW32" s="1028"/>
      <c r="AX32" s="1028"/>
      <c r="AY32" s="1028"/>
      <c r="AZ32" s="1099" t="s">
        <v>513</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1526</v>
      </c>
      <c r="AG63" s="1016"/>
      <c r="AH63" s="1016"/>
      <c r="AI63" s="1016"/>
      <c r="AJ63" s="1087"/>
      <c r="AK63" s="1088"/>
      <c r="AL63" s="1020"/>
      <c r="AM63" s="1020"/>
      <c r="AN63" s="1020"/>
      <c r="AO63" s="1020"/>
      <c r="AP63" s="1016">
        <v>4557</v>
      </c>
      <c r="AQ63" s="1016"/>
      <c r="AR63" s="1016"/>
      <c r="AS63" s="1016"/>
      <c r="AT63" s="1016"/>
      <c r="AU63" s="1016">
        <v>811</v>
      </c>
      <c r="AV63" s="1016"/>
      <c r="AW63" s="1016"/>
      <c r="AX63" s="1016"/>
      <c r="AY63" s="1016"/>
      <c r="AZ63" s="1082"/>
      <c r="BA63" s="1082"/>
      <c r="BB63" s="1082"/>
      <c r="BC63" s="1082"/>
      <c r="BD63" s="1082"/>
      <c r="BE63" s="1017"/>
      <c r="BF63" s="1017"/>
      <c r="BG63" s="1017"/>
      <c r="BH63" s="1017"/>
      <c r="BI63" s="1018"/>
      <c r="BJ63" s="1083" t="s">
        <v>226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398</v>
      </c>
      <c r="AG66" s="1065"/>
      <c r="AH66" s="1065"/>
      <c r="AI66" s="1065"/>
      <c r="AJ66" s="1066"/>
      <c r="AK66" s="1058" t="s">
        <v>417</v>
      </c>
      <c r="AL66" s="1053"/>
      <c r="AM66" s="1053"/>
      <c r="AN66" s="1053"/>
      <c r="AO66" s="1054"/>
      <c r="AP66" s="1058" t="s">
        <v>400</v>
      </c>
      <c r="AQ66" s="1059"/>
      <c r="AR66" s="1059"/>
      <c r="AS66" s="1059"/>
      <c r="AT66" s="1060"/>
      <c r="AU66" s="1058" t="s">
        <v>418</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1845</v>
      </c>
      <c r="R68" s="1039"/>
      <c r="S68" s="1039"/>
      <c r="T68" s="1039"/>
      <c r="U68" s="1039"/>
      <c r="V68" s="1039">
        <v>1825</v>
      </c>
      <c r="W68" s="1039"/>
      <c r="X68" s="1039"/>
      <c r="Y68" s="1039"/>
      <c r="Z68" s="1039"/>
      <c r="AA68" s="1039">
        <v>20</v>
      </c>
      <c r="AB68" s="1039"/>
      <c r="AC68" s="1039"/>
      <c r="AD68" s="1039"/>
      <c r="AE68" s="1039"/>
      <c r="AF68" s="1039">
        <v>20</v>
      </c>
      <c r="AG68" s="1039"/>
      <c r="AH68" s="1039"/>
      <c r="AI68" s="1039"/>
      <c r="AJ68" s="1039"/>
      <c r="AK68" s="1039">
        <v>54</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12230</v>
      </c>
      <c r="R69" s="1028"/>
      <c r="S69" s="1028"/>
      <c r="T69" s="1028"/>
      <c r="U69" s="1028"/>
      <c r="V69" s="1028">
        <v>11541</v>
      </c>
      <c r="W69" s="1028"/>
      <c r="X69" s="1028"/>
      <c r="Y69" s="1028"/>
      <c r="Z69" s="1028"/>
      <c r="AA69" s="1028">
        <v>689</v>
      </c>
      <c r="AB69" s="1028"/>
      <c r="AC69" s="1028"/>
      <c r="AD69" s="1028"/>
      <c r="AE69" s="1028"/>
      <c r="AF69" s="1028">
        <v>689</v>
      </c>
      <c r="AG69" s="1028"/>
      <c r="AH69" s="1028"/>
      <c r="AI69" s="1028"/>
      <c r="AJ69" s="1028"/>
      <c r="AK69" s="1028">
        <v>318</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858</v>
      </c>
      <c r="R70" s="1028"/>
      <c r="S70" s="1028"/>
      <c r="T70" s="1028"/>
      <c r="U70" s="1028"/>
      <c r="V70" s="1028">
        <v>856</v>
      </c>
      <c r="W70" s="1028"/>
      <c r="X70" s="1028"/>
      <c r="Y70" s="1028"/>
      <c r="Z70" s="1028"/>
      <c r="AA70" s="1028">
        <v>2</v>
      </c>
      <c r="AB70" s="1028"/>
      <c r="AC70" s="1028"/>
      <c r="AD70" s="1028"/>
      <c r="AE70" s="1028"/>
      <c r="AF70" s="1028">
        <v>2</v>
      </c>
      <c r="AG70" s="1028"/>
      <c r="AH70" s="1028"/>
      <c r="AI70" s="1028"/>
      <c r="AJ70" s="1028"/>
      <c r="AK70" s="1028">
        <v>4</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4850</v>
      </c>
      <c r="R71" s="1028"/>
      <c r="S71" s="1028"/>
      <c r="T71" s="1028"/>
      <c r="U71" s="1028"/>
      <c r="V71" s="1028">
        <v>4205</v>
      </c>
      <c r="W71" s="1028"/>
      <c r="X71" s="1028"/>
      <c r="Y71" s="1028"/>
      <c r="Z71" s="1028"/>
      <c r="AA71" s="1028">
        <v>645</v>
      </c>
      <c r="AB71" s="1028"/>
      <c r="AC71" s="1028"/>
      <c r="AD71" s="1028"/>
      <c r="AE71" s="1028"/>
      <c r="AF71" s="1028">
        <v>76</v>
      </c>
      <c r="AG71" s="1028"/>
      <c r="AH71" s="1028"/>
      <c r="AI71" s="1028"/>
      <c r="AJ71" s="1028"/>
      <c r="AK71" s="1028">
        <v>682</v>
      </c>
      <c r="AL71" s="1028"/>
      <c r="AM71" s="1028"/>
      <c r="AN71" s="1028"/>
      <c r="AO71" s="1028"/>
      <c r="AP71" s="1028">
        <v>2336</v>
      </c>
      <c r="AQ71" s="1028"/>
      <c r="AR71" s="1028"/>
      <c r="AS71" s="1028"/>
      <c r="AT71" s="1028"/>
      <c r="AU71" s="1028">
        <v>369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141</v>
      </c>
      <c r="R72" s="1028"/>
      <c r="S72" s="1028"/>
      <c r="T72" s="1028"/>
      <c r="U72" s="1028"/>
      <c r="V72" s="1028">
        <v>137</v>
      </c>
      <c r="W72" s="1028"/>
      <c r="X72" s="1028"/>
      <c r="Y72" s="1028"/>
      <c r="Z72" s="1028"/>
      <c r="AA72" s="1028">
        <v>4</v>
      </c>
      <c r="AB72" s="1028"/>
      <c r="AC72" s="1028"/>
      <c r="AD72" s="1028"/>
      <c r="AE72" s="1028"/>
      <c r="AF72" s="1028">
        <v>4</v>
      </c>
      <c r="AG72" s="1028"/>
      <c r="AH72" s="1028"/>
      <c r="AI72" s="1028"/>
      <c r="AJ72" s="1028"/>
      <c r="AK72" s="1028" t="s">
        <v>592</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237</v>
      </c>
      <c r="R73" s="1028"/>
      <c r="S73" s="1028"/>
      <c r="T73" s="1028"/>
      <c r="U73" s="1028"/>
      <c r="V73" s="1028">
        <v>168</v>
      </c>
      <c r="W73" s="1028"/>
      <c r="X73" s="1028"/>
      <c r="Y73" s="1028"/>
      <c r="Z73" s="1028"/>
      <c r="AA73" s="1028">
        <v>69</v>
      </c>
      <c r="AB73" s="1028"/>
      <c r="AC73" s="1028"/>
      <c r="AD73" s="1028"/>
      <c r="AE73" s="1028"/>
      <c r="AF73" s="1028">
        <v>69</v>
      </c>
      <c r="AG73" s="1028"/>
      <c r="AH73" s="1028"/>
      <c r="AI73" s="1028"/>
      <c r="AJ73" s="1028"/>
      <c r="AK73" s="1028">
        <v>36</v>
      </c>
      <c r="AL73" s="1028"/>
      <c r="AM73" s="1028"/>
      <c r="AN73" s="1028"/>
      <c r="AO73" s="1028"/>
      <c r="AP73" s="1028" t="s">
        <v>592</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264624</v>
      </c>
      <c r="R74" s="1028"/>
      <c r="S74" s="1028"/>
      <c r="T74" s="1028"/>
      <c r="U74" s="1028"/>
      <c r="V74" s="1028">
        <v>252775</v>
      </c>
      <c r="W74" s="1028"/>
      <c r="X74" s="1028"/>
      <c r="Y74" s="1028"/>
      <c r="Z74" s="1028"/>
      <c r="AA74" s="1028">
        <v>11848</v>
      </c>
      <c r="AB74" s="1028"/>
      <c r="AC74" s="1028"/>
      <c r="AD74" s="1028"/>
      <c r="AE74" s="1028"/>
      <c r="AF74" s="1028">
        <v>11848</v>
      </c>
      <c r="AG74" s="1028"/>
      <c r="AH74" s="1028"/>
      <c r="AI74" s="1028"/>
      <c r="AJ74" s="1028"/>
      <c r="AK74" s="1028">
        <v>7347</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12708</v>
      </c>
      <c r="AG88" s="1016"/>
      <c r="AH88" s="1016"/>
      <c r="AI88" s="1016"/>
      <c r="AJ88" s="1016"/>
      <c r="AK88" s="1020"/>
      <c r="AL88" s="1020"/>
      <c r="AM88" s="1020"/>
      <c r="AN88" s="1020"/>
      <c r="AO88" s="1020"/>
      <c r="AP88" s="1016">
        <v>2336</v>
      </c>
      <c r="AQ88" s="1016"/>
      <c r="AR88" s="1016"/>
      <c r="AS88" s="1016"/>
      <c r="AT88" s="1016"/>
      <c r="AU88" s="1016">
        <v>369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306</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306</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306</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1225141</v>
      </c>
      <c r="AB110" s="944"/>
      <c r="AC110" s="944"/>
      <c r="AD110" s="944"/>
      <c r="AE110" s="945"/>
      <c r="AF110" s="946">
        <v>1234962</v>
      </c>
      <c r="AG110" s="944"/>
      <c r="AH110" s="944"/>
      <c r="AI110" s="944"/>
      <c r="AJ110" s="945"/>
      <c r="AK110" s="946">
        <v>1015287</v>
      </c>
      <c r="AL110" s="944"/>
      <c r="AM110" s="944"/>
      <c r="AN110" s="944"/>
      <c r="AO110" s="945"/>
      <c r="AP110" s="947">
        <v>15.9</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12256929</v>
      </c>
      <c r="BR110" s="891"/>
      <c r="BS110" s="891"/>
      <c r="BT110" s="891"/>
      <c r="BU110" s="891"/>
      <c r="BV110" s="891">
        <v>13453156</v>
      </c>
      <c r="BW110" s="891"/>
      <c r="BX110" s="891"/>
      <c r="BY110" s="891"/>
      <c r="BZ110" s="891"/>
      <c r="CA110" s="891">
        <v>14657067</v>
      </c>
      <c r="CB110" s="891"/>
      <c r="CC110" s="891"/>
      <c r="CD110" s="891"/>
      <c r="CE110" s="891"/>
      <c r="CF110" s="915">
        <v>229.8</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437</v>
      </c>
      <c r="DM110" s="891"/>
      <c r="DN110" s="891"/>
      <c r="DO110" s="891"/>
      <c r="DP110" s="891"/>
      <c r="DQ110" s="891" t="s">
        <v>226</v>
      </c>
      <c r="DR110" s="891"/>
      <c r="DS110" s="891"/>
      <c r="DT110" s="891"/>
      <c r="DU110" s="891"/>
      <c r="DV110" s="892" t="s">
        <v>226</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226</v>
      </c>
      <c r="AB111" s="972"/>
      <c r="AC111" s="972"/>
      <c r="AD111" s="972"/>
      <c r="AE111" s="973"/>
      <c r="AF111" s="974" t="s">
        <v>436</v>
      </c>
      <c r="AG111" s="972"/>
      <c r="AH111" s="972"/>
      <c r="AI111" s="972"/>
      <c r="AJ111" s="973"/>
      <c r="AK111" s="974" t="s">
        <v>226</v>
      </c>
      <c r="AL111" s="972"/>
      <c r="AM111" s="972"/>
      <c r="AN111" s="972"/>
      <c r="AO111" s="973"/>
      <c r="AP111" s="975" t="s">
        <v>439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4781</v>
      </c>
      <c r="BR111" s="863"/>
      <c r="BS111" s="863"/>
      <c r="BT111" s="863"/>
      <c r="BU111" s="863"/>
      <c r="BV111" s="863">
        <v>1277</v>
      </c>
      <c r="BW111" s="863"/>
      <c r="BX111" s="863"/>
      <c r="BY111" s="863"/>
      <c r="BZ111" s="863"/>
      <c r="CA111" s="863" t="s">
        <v>439</v>
      </c>
      <c r="CB111" s="863"/>
      <c r="CC111" s="863"/>
      <c r="CD111" s="863"/>
      <c r="CE111" s="863"/>
      <c r="CF111" s="924" t="s">
        <v>437</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436</v>
      </c>
      <c r="DM111" s="863"/>
      <c r="DN111" s="863"/>
      <c r="DO111" s="863"/>
      <c r="DP111" s="863"/>
      <c r="DQ111" s="863" t="s">
        <v>437</v>
      </c>
      <c r="DR111" s="863"/>
      <c r="DS111" s="863"/>
      <c r="DT111" s="863"/>
      <c r="DU111" s="863"/>
      <c r="DV111" s="840" t="s">
        <v>439</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226</v>
      </c>
      <c r="AB112" s="826"/>
      <c r="AC112" s="826"/>
      <c r="AD112" s="826"/>
      <c r="AE112" s="827"/>
      <c r="AF112" s="828" t="s">
        <v>226</v>
      </c>
      <c r="AG112" s="826"/>
      <c r="AH112" s="826"/>
      <c r="AI112" s="826"/>
      <c r="AJ112" s="827"/>
      <c r="AK112" s="828" t="s">
        <v>226</v>
      </c>
      <c r="AL112" s="826"/>
      <c r="AM112" s="826"/>
      <c r="AN112" s="826"/>
      <c r="AO112" s="827"/>
      <c r="AP112" s="873" t="s">
        <v>439</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637734</v>
      </c>
      <c r="BR112" s="863"/>
      <c r="BS112" s="863"/>
      <c r="BT112" s="863"/>
      <c r="BU112" s="863"/>
      <c r="BV112" s="863">
        <v>645744</v>
      </c>
      <c r="BW112" s="863"/>
      <c r="BX112" s="863"/>
      <c r="BY112" s="863"/>
      <c r="BZ112" s="863"/>
      <c r="CA112" s="863">
        <v>811489</v>
      </c>
      <c r="CB112" s="863"/>
      <c r="CC112" s="863"/>
      <c r="CD112" s="863"/>
      <c r="CE112" s="863"/>
      <c r="CF112" s="924">
        <v>12.7</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436</v>
      </c>
      <c r="DM112" s="863"/>
      <c r="DN112" s="863"/>
      <c r="DO112" s="863"/>
      <c r="DP112" s="863"/>
      <c r="DQ112" s="863" t="s">
        <v>436</v>
      </c>
      <c r="DR112" s="863"/>
      <c r="DS112" s="863"/>
      <c r="DT112" s="863"/>
      <c r="DU112" s="863"/>
      <c r="DV112" s="840" t="s">
        <v>436</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48202</v>
      </c>
      <c r="AB113" s="972"/>
      <c r="AC113" s="972"/>
      <c r="AD113" s="972"/>
      <c r="AE113" s="973"/>
      <c r="AF113" s="974">
        <v>61291</v>
      </c>
      <c r="AG113" s="972"/>
      <c r="AH113" s="972"/>
      <c r="AI113" s="972"/>
      <c r="AJ113" s="973"/>
      <c r="AK113" s="974">
        <v>69245</v>
      </c>
      <c r="AL113" s="972"/>
      <c r="AM113" s="972"/>
      <c r="AN113" s="972"/>
      <c r="AO113" s="973"/>
      <c r="AP113" s="975">
        <v>1.1000000000000001</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66916</v>
      </c>
      <c r="BR113" s="863"/>
      <c r="BS113" s="863"/>
      <c r="BT113" s="863"/>
      <c r="BU113" s="863"/>
      <c r="BV113" s="863">
        <v>132990</v>
      </c>
      <c r="BW113" s="863"/>
      <c r="BX113" s="863"/>
      <c r="BY113" s="863"/>
      <c r="BZ113" s="863"/>
      <c r="CA113" s="863">
        <v>369087</v>
      </c>
      <c r="CB113" s="863"/>
      <c r="CC113" s="863"/>
      <c r="CD113" s="863"/>
      <c r="CE113" s="863"/>
      <c r="CF113" s="924">
        <v>5.8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226</v>
      </c>
      <c r="DM113" s="826"/>
      <c r="DN113" s="826"/>
      <c r="DO113" s="826"/>
      <c r="DP113" s="827"/>
      <c r="DQ113" s="828" t="s">
        <v>226</v>
      </c>
      <c r="DR113" s="826"/>
      <c r="DS113" s="826"/>
      <c r="DT113" s="826"/>
      <c r="DU113" s="827"/>
      <c r="DV113" s="873" t="s">
        <v>436</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9006</v>
      </c>
      <c r="AB114" s="826"/>
      <c r="AC114" s="826"/>
      <c r="AD114" s="826"/>
      <c r="AE114" s="827"/>
      <c r="AF114" s="828">
        <v>8634</v>
      </c>
      <c r="AG114" s="826"/>
      <c r="AH114" s="826"/>
      <c r="AI114" s="826"/>
      <c r="AJ114" s="827"/>
      <c r="AK114" s="828">
        <v>14486</v>
      </c>
      <c r="AL114" s="826"/>
      <c r="AM114" s="826"/>
      <c r="AN114" s="826"/>
      <c r="AO114" s="827"/>
      <c r="AP114" s="873">
        <v>0.2</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t="s">
        <v>436</v>
      </c>
      <c r="BR114" s="863"/>
      <c r="BS114" s="863"/>
      <c r="BT114" s="863"/>
      <c r="BU114" s="863"/>
      <c r="BV114" s="863">
        <v>99982</v>
      </c>
      <c r="BW114" s="863"/>
      <c r="BX114" s="863"/>
      <c r="BY114" s="863"/>
      <c r="BZ114" s="863"/>
      <c r="CA114" s="863">
        <v>221839</v>
      </c>
      <c r="CB114" s="863"/>
      <c r="CC114" s="863"/>
      <c r="CD114" s="863"/>
      <c r="CE114" s="863"/>
      <c r="CF114" s="924">
        <v>3.5</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226</v>
      </c>
      <c r="DH114" s="826"/>
      <c r="DI114" s="826"/>
      <c r="DJ114" s="826"/>
      <c r="DK114" s="827"/>
      <c r="DL114" s="828" t="s">
        <v>226</v>
      </c>
      <c r="DM114" s="826"/>
      <c r="DN114" s="826"/>
      <c r="DO114" s="826"/>
      <c r="DP114" s="827"/>
      <c r="DQ114" s="828" t="s">
        <v>226</v>
      </c>
      <c r="DR114" s="826"/>
      <c r="DS114" s="826"/>
      <c r="DT114" s="826"/>
      <c r="DU114" s="827"/>
      <c r="DV114" s="873" t="s">
        <v>436</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4006</v>
      </c>
      <c r="AB115" s="972"/>
      <c r="AC115" s="972"/>
      <c r="AD115" s="972"/>
      <c r="AE115" s="973"/>
      <c r="AF115" s="974">
        <v>3526</v>
      </c>
      <c r="AG115" s="972"/>
      <c r="AH115" s="972"/>
      <c r="AI115" s="972"/>
      <c r="AJ115" s="973"/>
      <c r="AK115" s="974">
        <v>1</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436</v>
      </c>
      <c r="BW115" s="863"/>
      <c r="BX115" s="863"/>
      <c r="BY115" s="863"/>
      <c r="BZ115" s="863"/>
      <c r="CA115" s="863" t="s">
        <v>437</v>
      </c>
      <c r="CB115" s="863"/>
      <c r="CC115" s="863"/>
      <c r="CD115" s="863"/>
      <c r="CE115" s="863"/>
      <c r="CF115" s="924" t="s">
        <v>226</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439</v>
      </c>
      <c r="DM115" s="826"/>
      <c r="DN115" s="826"/>
      <c r="DO115" s="826"/>
      <c r="DP115" s="827"/>
      <c r="DQ115" s="828" t="s">
        <v>436</v>
      </c>
      <c r="DR115" s="826"/>
      <c r="DS115" s="826"/>
      <c r="DT115" s="826"/>
      <c r="DU115" s="827"/>
      <c r="DV115" s="873" t="s">
        <v>226</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456</v>
      </c>
      <c r="AB116" s="826"/>
      <c r="AC116" s="826"/>
      <c r="AD116" s="826"/>
      <c r="AE116" s="827"/>
      <c r="AF116" s="828" t="s">
        <v>226</v>
      </c>
      <c r="AG116" s="826"/>
      <c r="AH116" s="826"/>
      <c r="AI116" s="826"/>
      <c r="AJ116" s="827"/>
      <c r="AK116" s="828" t="s">
        <v>226</v>
      </c>
      <c r="AL116" s="826"/>
      <c r="AM116" s="826"/>
      <c r="AN116" s="826"/>
      <c r="AO116" s="827"/>
      <c r="AP116" s="873" t="s">
        <v>436</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436</v>
      </c>
      <c r="BW116" s="863"/>
      <c r="BX116" s="863"/>
      <c r="BY116" s="863"/>
      <c r="BZ116" s="863"/>
      <c r="CA116" s="863" t="s">
        <v>439</v>
      </c>
      <c r="CB116" s="863"/>
      <c r="CC116" s="863"/>
      <c r="CD116" s="863"/>
      <c r="CE116" s="863"/>
      <c r="CF116" s="924" t="s">
        <v>226</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4781</v>
      </c>
      <c r="DH116" s="826"/>
      <c r="DI116" s="826"/>
      <c r="DJ116" s="826"/>
      <c r="DK116" s="827"/>
      <c r="DL116" s="828">
        <v>1277</v>
      </c>
      <c r="DM116" s="826"/>
      <c r="DN116" s="826"/>
      <c r="DO116" s="826"/>
      <c r="DP116" s="827"/>
      <c r="DQ116" s="828" t="s">
        <v>226</v>
      </c>
      <c r="DR116" s="826"/>
      <c r="DS116" s="826"/>
      <c r="DT116" s="826"/>
      <c r="DU116" s="827"/>
      <c r="DV116" s="873" t="s">
        <v>226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1286355</v>
      </c>
      <c r="AB117" s="958"/>
      <c r="AC117" s="958"/>
      <c r="AD117" s="958"/>
      <c r="AE117" s="959"/>
      <c r="AF117" s="960">
        <v>1308413</v>
      </c>
      <c r="AG117" s="958"/>
      <c r="AH117" s="958"/>
      <c r="AI117" s="958"/>
      <c r="AJ117" s="959"/>
      <c r="AK117" s="960">
        <v>1099019</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436</v>
      </c>
      <c r="BW117" s="863"/>
      <c r="BX117" s="863"/>
      <c r="BY117" s="863"/>
      <c r="BZ117" s="863"/>
      <c r="CA117" s="863" t="s">
        <v>436</v>
      </c>
      <c r="CB117" s="863"/>
      <c r="CC117" s="863"/>
      <c r="CD117" s="863"/>
      <c r="CE117" s="863"/>
      <c r="CF117" s="924" t="s">
        <v>226</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226</v>
      </c>
      <c r="DH117" s="826"/>
      <c r="DI117" s="826"/>
      <c r="DJ117" s="826"/>
      <c r="DK117" s="827"/>
      <c r="DL117" s="828" t="s">
        <v>226</v>
      </c>
      <c r="DM117" s="826"/>
      <c r="DN117" s="826"/>
      <c r="DO117" s="826"/>
      <c r="DP117" s="827"/>
      <c r="DQ117" s="828" t="s">
        <v>436</v>
      </c>
      <c r="DR117" s="826"/>
      <c r="DS117" s="826"/>
      <c r="DT117" s="826"/>
      <c r="DU117" s="827"/>
      <c r="DV117" s="873" t="s">
        <v>439</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306</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226</v>
      </c>
      <c r="BW118" s="894"/>
      <c r="BX118" s="894"/>
      <c r="BY118" s="894"/>
      <c r="BZ118" s="894"/>
      <c r="CA118" s="894" t="s">
        <v>439</v>
      </c>
      <c r="CB118" s="894"/>
      <c r="CC118" s="894"/>
      <c r="CD118" s="894"/>
      <c r="CE118" s="894"/>
      <c r="CF118" s="924" t="s">
        <v>439</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226</v>
      </c>
      <c r="DH118" s="826"/>
      <c r="DI118" s="826"/>
      <c r="DJ118" s="826"/>
      <c r="DK118" s="827"/>
      <c r="DL118" s="828" t="s">
        <v>439</v>
      </c>
      <c r="DM118" s="826"/>
      <c r="DN118" s="826"/>
      <c r="DO118" s="826"/>
      <c r="DP118" s="827"/>
      <c r="DQ118" s="828" t="s">
        <v>226</v>
      </c>
      <c r="DR118" s="826"/>
      <c r="DS118" s="826"/>
      <c r="DT118" s="826"/>
      <c r="DU118" s="827"/>
      <c r="DV118" s="873" t="s">
        <v>437</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226</v>
      </c>
      <c r="AB119" s="944"/>
      <c r="AC119" s="944"/>
      <c r="AD119" s="944"/>
      <c r="AE119" s="945"/>
      <c r="AF119" s="946" t="s">
        <v>439</v>
      </c>
      <c r="AG119" s="944"/>
      <c r="AH119" s="944"/>
      <c r="AI119" s="944"/>
      <c r="AJ119" s="945"/>
      <c r="AK119" s="946" t="s">
        <v>439</v>
      </c>
      <c r="AL119" s="944"/>
      <c r="AM119" s="944"/>
      <c r="AN119" s="944"/>
      <c r="AO119" s="945"/>
      <c r="AP119" s="947" t="s">
        <v>439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464</v>
      </c>
      <c r="BP119" s="927"/>
      <c r="BQ119" s="931">
        <v>12966360</v>
      </c>
      <c r="BR119" s="894"/>
      <c r="BS119" s="894"/>
      <c r="BT119" s="894"/>
      <c r="BU119" s="894"/>
      <c r="BV119" s="894">
        <v>14333149</v>
      </c>
      <c r="BW119" s="894"/>
      <c r="BX119" s="894"/>
      <c r="BY119" s="894"/>
      <c r="BZ119" s="894"/>
      <c r="CA119" s="894">
        <v>16059482</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226</v>
      </c>
      <c r="DH119" s="809"/>
      <c r="DI119" s="809"/>
      <c r="DJ119" s="809"/>
      <c r="DK119" s="810"/>
      <c r="DL119" s="811" t="s">
        <v>226</v>
      </c>
      <c r="DM119" s="809"/>
      <c r="DN119" s="809"/>
      <c r="DO119" s="809"/>
      <c r="DP119" s="810"/>
      <c r="DQ119" s="811" t="s">
        <v>439</v>
      </c>
      <c r="DR119" s="809"/>
      <c r="DS119" s="809"/>
      <c r="DT119" s="809"/>
      <c r="DU119" s="810"/>
      <c r="DV119" s="897" t="s">
        <v>226</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226</v>
      </c>
      <c r="AB120" s="826"/>
      <c r="AC120" s="826"/>
      <c r="AD120" s="826"/>
      <c r="AE120" s="827"/>
      <c r="AF120" s="828" t="s">
        <v>436</v>
      </c>
      <c r="AG120" s="826"/>
      <c r="AH120" s="826"/>
      <c r="AI120" s="826"/>
      <c r="AJ120" s="827"/>
      <c r="AK120" s="828" t="s">
        <v>226</v>
      </c>
      <c r="AL120" s="826"/>
      <c r="AM120" s="826"/>
      <c r="AN120" s="826"/>
      <c r="AO120" s="827"/>
      <c r="AP120" s="873" t="s">
        <v>226</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3000480</v>
      </c>
      <c r="BR120" s="891"/>
      <c r="BS120" s="891"/>
      <c r="BT120" s="891"/>
      <c r="BU120" s="891"/>
      <c r="BV120" s="891">
        <v>2834634</v>
      </c>
      <c r="BW120" s="891"/>
      <c r="BX120" s="891"/>
      <c r="BY120" s="891"/>
      <c r="BZ120" s="891"/>
      <c r="CA120" s="891">
        <v>2960158</v>
      </c>
      <c r="CB120" s="891"/>
      <c r="CC120" s="891"/>
      <c r="CD120" s="891"/>
      <c r="CE120" s="891"/>
      <c r="CF120" s="915">
        <v>46.4</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439</v>
      </c>
      <c r="DH120" s="891"/>
      <c r="DI120" s="891"/>
      <c r="DJ120" s="891"/>
      <c r="DK120" s="891"/>
      <c r="DL120" s="891" t="s">
        <v>226</v>
      </c>
      <c r="DM120" s="891"/>
      <c r="DN120" s="891"/>
      <c r="DO120" s="891"/>
      <c r="DP120" s="891"/>
      <c r="DQ120" s="891">
        <v>797495</v>
      </c>
      <c r="DR120" s="891"/>
      <c r="DS120" s="891"/>
      <c r="DT120" s="891"/>
      <c r="DU120" s="891"/>
      <c r="DV120" s="892">
        <v>12.5</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226</v>
      </c>
      <c r="AB121" s="826"/>
      <c r="AC121" s="826"/>
      <c r="AD121" s="826"/>
      <c r="AE121" s="827"/>
      <c r="AF121" s="828" t="s">
        <v>436</v>
      </c>
      <c r="AG121" s="826"/>
      <c r="AH121" s="826"/>
      <c r="AI121" s="826"/>
      <c r="AJ121" s="827"/>
      <c r="AK121" s="828" t="s">
        <v>439</v>
      </c>
      <c r="AL121" s="826"/>
      <c r="AM121" s="826"/>
      <c r="AN121" s="826"/>
      <c r="AO121" s="827"/>
      <c r="AP121" s="873" t="s">
        <v>436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682864</v>
      </c>
      <c r="BR121" s="863"/>
      <c r="BS121" s="863"/>
      <c r="BT121" s="863"/>
      <c r="BU121" s="863"/>
      <c r="BV121" s="863">
        <v>621744</v>
      </c>
      <c r="BW121" s="863"/>
      <c r="BX121" s="863"/>
      <c r="BY121" s="863"/>
      <c r="BZ121" s="863"/>
      <c r="CA121" s="863">
        <v>767976</v>
      </c>
      <c r="CB121" s="863"/>
      <c r="CC121" s="863"/>
      <c r="CD121" s="863"/>
      <c r="CE121" s="863"/>
      <c r="CF121" s="924">
        <v>12</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19034</v>
      </c>
      <c r="DH121" s="863"/>
      <c r="DI121" s="863"/>
      <c r="DJ121" s="863"/>
      <c r="DK121" s="863"/>
      <c r="DL121" s="863">
        <v>28595</v>
      </c>
      <c r="DM121" s="863"/>
      <c r="DN121" s="863"/>
      <c r="DO121" s="863"/>
      <c r="DP121" s="863"/>
      <c r="DQ121" s="863">
        <v>13994</v>
      </c>
      <c r="DR121" s="863"/>
      <c r="DS121" s="863"/>
      <c r="DT121" s="863"/>
      <c r="DU121" s="863"/>
      <c r="DV121" s="840">
        <v>0.2</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226</v>
      </c>
      <c r="AG122" s="826"/>
      <c r="AH122" s="826"/>
      <c r="AI122" s="826"/>
      <c r="AJ122" s="827"/>
      <c r="AK122" s="828" t="s">
        <v>439</v>
      </c>
      <c r="AL122" s="826"/>
      <c r="AM122" s="826"/>
      <c r="AN122" s="826"/>
      <c r="AO122" s="827"/>
      <c r="AP122" s="873" t="s">
        <v>436</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8913489</v>
      </c>
      <c r="BR122" s="894"/>
      <c r="BS122" s="894"/>
      <c r="BT122" s="894"/>
      <c r="BU122" s="894"/>
      <c r="BV122" s="894">
        <v>8788636</v>
      </c>
      <c r="BW122" s="894"/>
      <c r="BX122" s="894"/>
      <c r="BY122" s="894"/>
      <c r="BZ122" s="894"/>
      <c r="CA122" s="894">
        <v>8900331</v>
      </c>
      <c r="CB122" s="894"/>
      <c r="CC122" s="894"/>
      <c r="CD122" s="894"/>
      <c r="CE122" s="894"/>
      <c r="CF122" s="895">
        <v>139.6</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436</v>
      </c>
      <c r="DH122" s="863"/>
      <c r="DI122" s="863"/>
      <c r="DJ122" s="863"/>
      <c r="DK122" s="863"/>
      <c r="DL122" s="863" t="s">
        <v>226</v>
      </c>
      <c r="DM122" s="863"/>
      <c r="DN122" s="863"/>
      <c r="DO122" s="863"/>
      <c r="DP122" s="863"/>
      <c r="DQ122" s="863" t="s">
        <v>226</v>
      </c>
      <c r="DR122" s="863"/>
      <c r="DS122" s="863"/>
      <c r="DT122" s="863"/>
      <c r="DU122" s="863"/>
      <c r="DV122" s="840" t="s">
        <v>436</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436</v>
      </c>
      <c r="AB123" s="826"/>
      <c r="AC123" s="826"/>
      <c r="AD123" s="826"/>
      <c r="AE123" s="827"/>
      <c r="AF123" s="828" t="s">
        <v>439</v>
      </c>
      <c r="AG123" s="826"/>
      <c r="AH123" s="826"/>
      <c r="AI123" s="826"/>
      <c r="AJ123" s="827"/>
      <c r="AK123" s="828" t="s">
        <v>226</v>
      </c>
      <c r="AL123" s="826"/>
      <c r="AM123" s="826"/>
      <c r="AN123" s="826"/>
      <c r="AO123" s="827"/>
      <c r="AP123" s="873" t="s">
        <v>226</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12596833</v>
      </c>
      <c r="BR123" s="882"/>
      <c r="BS123" s="882"/>
      <c r="BT123" s="882"/>
      <c r="BU123" s="882"/>
      <c r="BV123" s="882">
        <v>12245014</v>
      </c>
      <c r="BW123" s="882"/>
      <c r="BX123" s="882"/>
      <c r="BY123" s="882"/>
      <c r="BZ123" s="882"/>
      <c r="CA123" s="882">
        <v>12628465</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226</v>
      </c>
      <c r="DH123" s="826"/>
      <c r="DI123" s="826"/>
      <c r="DJ123" s="826"/>
      <c r="DK123" s="827"/>
      <c r="DL123" s="828" t="s">
        <v>226</v>
      </c>
      <c r="DM123" s="826"/>
      <c r="DN123" s="826"/>
      <c r="DO123" s="826"/>
      <c r="DP123" s="827"/>
      <c r="DQ123" s="828" t="s">
        <v>436</v>
      </c>
      <c r="DR123" s="826"/>
      <c r="DS123" s="826"/>
      <c r="DT123" s="826"/>
      <c r="DU123" s="827"/>
      <c r="DV123" s="873" t="s">
        <v>436</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436</v>
      </c>
      <c r="AB124" s="826"/>
      <c r="AC124" s="826"/>
      <c r="AD124" s="826"/>
      <c r="AE124" s="827"/>
      <c r="AF124" s="828" t="s">
        <v>436</v>
      </c>
      <c r="AG124" s="826"/>
      <c r="AH124" s="826"/>
      <c r="AI124" s="826"/>
      <c r="AJ124" s="827"/>
      <c r="AK124" s="828" t="s">
        <v>436</v>
      </c>
      <c r="AL124" s="826"/>
      <c r="AM124" s="826"/>
      <c r="AN124" s="826"/>
      <c r="AO124" s="827"/>
      <c r="AP124" s="873" t="s">
        <v>226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v>
      </c>
      <c r="BR124" s="880"/>
      <c r="BS124" s="880"/>
      <c r="BT124" s="880"/>
      <c r="BU124" s="880"/>
      <c r="BV124" s="880">
        <v>33.6</v>
      </c>
      <c r="BW124" s="880"/>
      <c r="BX124" s="880"/>
      <c r="BY124" s="880"/>
      <c r="BZ124" s="880"/>
      <c r="CA124" s="880">
        <v>53.8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618700</v>
      </c>
      <c r="DH124" s="809"/>
      <c r="DI124" s="809"/>
      <c r="DJ124" s="809"/>
      <c r="DK124" s="810"/>
      <c r="DL124" s="811">
        <v>617149</v>
      </c>
      <c r="DM124" s="809"/>
      <c r="DN124" s="809"/>
      <c r="DO124" s="809"/>
      <c r="DP124" s="810"/>
      <c r="DQ124" s="811" t="s">
        <v>436</v>
      </c>
      <c r="DR124" s="809"/>
      <c r="DS124" s="809"/>
      <c r="DT124" s="809"/>
      <c r="DU124" s="810"/>
      <c r="DV124" s="897" t="s">
        <v>436</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436</v>
      </c>
      <c r="AB125" s="826"/>
      <c r="AC125" s="826"/>
      <c r="AD125" s="826"/>
      <c r="AE125" s="827"/>
      <c r="AF125" s="828" t="s">
        <v>436</v>
      </c>
      <c r="AG125" s="826"/>
      <c r="AH125" s="826"/>
      <c r="AI125" s="826"/>
      <c r="AJ125" s="827"/>
      <c r="AK125" s="828" t="s">
        <v>226</v>
      </c>
      <c r="AL125" s="826"/>
      <c r="AM125" s="826"/>
      <c r="AN125" s="826"/>
      <c r="AO125" s="827"/>
      <c r="AP125" s="873" t="s">
        <v>436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436</v>
      </c>
      <c r="DH125" s="891"/>
      <c r="DI125" s="891"/>
      <c r="DJ125" s="891"/>
      <c r="DK125" s="891"/>
      <c r="DL125" s="891" t="s">
        <v>436</v>
      </c>
      <c r="DM125" s="891"/>
      <c r="DN125" s="891"/>
      <c r="DO125" s="891"/>
      <c r="DP125" s="891"/>
      <c r="DQ125" s="891" t="s">
        <v>226</v>
      </c>
      <c r="DR125" s="891"/>
      <c r="DS125" s="891"/>
      <c r="DT125" s="891"/>
      <c r="DU125" s="891"/>
      <c r="DV125" s="892" t="s">
        <v>436</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4002</v>
      </c>
      <c r="AB126" s="826"/>
      <c r="AC126" s="826"/>
      <c r="AD126" s="826"/>
      <c r="AE126" s="827"/>
      <c r="AF126" s="828">
        <v>3523</v>
      </c>
      <c r="AG126" s="826"/>
      <c r="AH126" s="826"/>
      <c r="AI126" s="826"/>
      <c r="AJ126" s="827"/>
      <c r="AK126" s="828" t="s">
        <v>436</v>
      </c>
      <c r="AL126" s="826"/>
      <c r="AM126" s="826"/>
      <c r="AN126" s="826"/>
      <c r="AO126" s="827"/>
      <c r="AP126" s="873" t="s">
        <v>436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436</v>
      </c>
      <c r="DM126" s="863"/>
      <c r="DN126" s="863"/>
      <c r="DO126" s="863"/>
      <c r="DP126" s="863"/>
      <c r="DQ126" s="863" t="s">
        <v>436</v>
      </c>
      <c r="DR126" s="863"/>
      <c r="DS126" s="863"/>
      <c r="DT126" s="863"/>
      <c r="DU126" s="863"/>
      <c r="DV126" s="840" t="s">
        <v>436</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v>
      </c>
      <c r="AB127" s="826"/>
      <c r="AC127" s="826"/>
      <c r="AD127" s="826"/>
      <c r="AE127" s="827"/>
      <c r="AF127" s="828">
        <v>3</v>
      </c>
      <c r="AG127" s="826"/>
      <c r="AH127" s="826"/>
      <c r="AI127" s="826"/>
      <c r="AJ127" s="827"/>
      <c r="AK127" s="828">
        <v>1</v>
      </c>
      <c r="AL127" s="826"/>
      <c r="AM127" s="826"/>
      <c r="AN127" s="826"/>
      <c r="AO127" s="827"/>
      <c r="AP127" s="873">
        <v>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436</v>
      </c>
      <c r="DH127" s="863"/>
      <c r="DI127" s="863"/>
      <c r="DJ127" s="863"/>
      <c r="DK127" s="863"/>
      <c r="DL127" s="863" t="s">
        <v>436</v>
      </c>
      <c r="DM127" s="863"/>
      <c r="DN127" s="863"/>
      <c r="DO127" s="863"/>
      <c r="DP127" s="863"/>
      <c r="DQ127" s="863" t="s">
        <v>436</v>
      </c>
      <c r="DR127" s="863"/>
      <c r="DS127" s="863"/>
      <c r="DT127" s="863"/>
      <c r="DU127" s="863"/>
      <c r="DV127" s="840" t="s">
        <v>436</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67098</v>
      </c>
      <c r="AB128" s="847"/>
      <c r="AC128" s="847"/>
      <c r="AD128" s="847"/>
      <c r="AE128" s="848"/>
      <c r="AF128" s="849">
        <v>66110</v>
      </c>
      <c r="AG128" s="847"/>
      <c r="AH128" s="847"/>
      <c r="AI128" s="847"/>
      <c r="AJ128" s="848"/>
      <c r="AK128" s="849">
        <v>37008</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226</v>
      </c>
      <c r="BG128" s="833"/>
      <c r="BH128" s="833"/>
      <c r="BI128" s="833"/>
      <c r="BJ128" s="833"/>
      <c r="BK128" s="833"/>
      <c r="BL128" s="856"/>
      <c r="BM128" s="832">
        <v>14.02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226</v>
      </c>
      <c r="DM128" s="837"/>
      <c r="DN128" s="837"/>
      <c r="DO128" s="837"/>
      <c r="DP128" s="837"/>
      <c r="DQ128" s="837" t="s">
        <v>226</v>
      </c>
      <c r="DR128" s="837"/>
      <c r="DS128" s="837"/>
      <c r="DT128" s="837"/>
      <c r="DU128" s="837"/>
      <c r="DV128" s="838" t="s">
        <v>226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6849106</v>
      </c>
      <c r="AB129" s="826"/>
      <c r="AC129" s="826"/>
      <c r="AD129" s="826"/>
      <c r="AE129" s="827"/>
      <c r="AF129" s="828">
        <v>6924814</v>
      </c>
      <c r="AG129" s="826"/>
      <c r="AH129" s="826"/>
      <c r="AI129" s="826"/>
      <c r="AJ129" s="827"/>
      <c r="AK129" s="828">
        <v>7086843</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436</v>
      </c>
      <c r="BG129" s="816"/>
      <c r="BH129" s="816"/>
      <c r="BI129" s="816"/>
      <c r="BJ129" s="816"/>
      <c r="BK129" s="816"/>
      <c r="BL129" s="817"/>
      <c r="BM129" s="815">
        <v>19.02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736205</v>
      </c>
      <c r="AB130" s="826"/>
      <c r="AC130" s="826"/>
      <c r="AD130" s="826"/>
      <c r="AE130" s="827"/>
      <c r="AF130" s="828">
        <v>720966</v>
      </c>
      <c r="AG130" s="826"/>
      <c r="AH130" s="826"/>
      <c r="AI130" s="826"/>
      <c r="AJ130" s="827"/>
      <c r="AK130" s="828">
        <v>709549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6112901</v>
      </c>
      <c r="AB131" s="809"/>
      <c r="AC131" s="809"/>
      <c r="AD131" s="809"/>
      <c r="AE131" s="810"/>
      <c r="AF131" s="811">
        <v>6203848</v>
      </c>
      <c r="AG131" s="809"/>
      <c r="AH131" s="809"/>
      <c r="AI131" s="809"/>
      <c r="AJ131" s="810"/>
      <c r="AK131" s="811">
        <v>6377294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53.8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7.9021727979999996</v>
      </c>
      <c r="AB132" s="789"/>
      <c r="AC132" s="789"/>
      <c r="AD132" s="789"/>
      <c r="AE132" s="790"/>
      <c r="AF132" s="791">
        <v>8.4034457319999998</v>
      </c>
      <c r="AG132" s="789"/>
      <c r="AH132" s="789"/>
      <c r="AI132" s="789"/>
      <c r="AJ132" s="790"/>
      <c r="AK132" s="791">
        <v>5.5268268960000002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8.6999999999999993</v>
      </c>
      <c r="AB133" s="768"/>
      <c r="AC133" s="768"/>
      <c r="AD133" s="768"/>
      <c r="AE133" s="769"/>
      <c r="AF133" s="767">
        <v>8.1999999999999993</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Wqt5ITL/3iTAIgxLfVSXlMUyBtnnrJ8yipyDoH8wMDAXuavkJAtFn5z/hZD+uE7yPquti5pPGr+P2I21RsDyA==" saltValue="FL1EiwqI30gX7oKLyb2H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dXj0KW/n65ClnWD58JEAB+GQvDzJsXYECVXFQGgm+6AlNEMLi0nk6t/7wB+ZrJ11IxJAqxwxjwGzy0xOiAnUQ==" saltValue="KchPIPrGkK4Vsvayj7V9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6RAC7tOhKhU+UW59uujV4ro9pwGkok9f+0EtJjIORUXjhAWatD+VbkdXKcpefYrVh6vh4NL571HnqmkhxXmA==" saltValue="wcWRqbdLguz/L+3yK1KDd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1860860</v>
      </c>
      <c r="AP9" s="314">
        <v>51652</v>
      </c>
      <c r="AQ9" s="315">
        <v>63681</v>
      </c>
      <c r="AR9" s="316">
        <v>-18.899999999999999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317325</v>
      </c>
      <c r="AP10" s="317">
        <v>8808</v>
      </c>
      <c r="AQ10" s="318">
        <v>8003</v>
      </c>
      <c r="AR10" s="319">
        <v>10.1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620</v>
      </c>
      <c r="AP11" s="317">
        <v>17</v>
      </c>
      <c r="AQ11" s="318">
        <v>360</v>
      </c>
      <c r="AR11" s="319">
        <v>-95.3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v>18</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46748</v>
      </c>
      <c r="AP13" s="317">
        <v>1298</v>
      </c>
      <c r="AQ13" s="318">
        <v>2539</v>
      </c>
      <c r="AR13" s="319">
        <v>-48.9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116747</v>
      </c>
      <c r="AP14" s="317">
        <v>3241</v>
      </c>
      <c r="AQ14" s="318">
        <v>1117</v>
      </c>
      <c r="AR14" s="319">
        <v>190.2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-75314</v>
      </c>
      <c r="AP15" s="317">
        <v>-2090</v>
      </c>
      <c r="AQ15" s="318">
        <v>-4412</v>
      </c>
      <c r="AR15" s="319">
        <v>-52.6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2266986</v>
      </c>
      <c r="AP16" s="317">
        <v>62925</v>
      </c>
      <c r="AQ16" s="318">
        <v>71307</v>
      </c>
      <c r="AR16" s="319">
        <v>-11.8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6</v>
      </c>
      <c r="AP21" s="331">
        <v>6.49</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96.5</v>
      </c>
      <c r="AP22" s="336">
        <v>97.2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1015287</v>
      </c>
      <c r="AP32" s="345">
        <v>28181</v>
      </c>
      <c r="AQ32" s="346">
        <v>31105</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v>0</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69245</v>
      </c>
      <c r="AP35" s="345">
        <v>1922</v>
      </c>
      <c r="AQ35" s="346">
        <v>8747</v>
      </c>
      <c r="AR35" s="347">
        <v>-78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14486</v>
      </c>
      <c r="AP36" s="345">
        <v>402</v>
      </c>
      <c r="AQ36" s="346">
        <v>2193</v>
      </c>
      <c r="AR36" s="347">
        <v>-81.7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v>1</v>
      </c>
      <c r="AP37" s="345">
        <v>0</v>
      </c>
      <c r="AQ37" s="346">
        <v>863</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-37008</v>
      </c>
      <c r="AP39" s="345">
        <v>-1027</v>
      </c>
      <c r="AQ39" s="346">
        <v>-3092</v>
      </c>
      <c r="AR39" s="347">
        <v>-66.8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-709549</v>
      </c>
      <c r="AP40" s="345">
        <v>-19695</v>
      </c>
      <c r="AQ40" s="346">
        <v>-27116</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352462</v>
      </c>
      <c r="AP41" s="345">
        <v>9783</v>
      </c>
      <c r="AQ41" s="346">
        <v>12702</v>
      </c>
      <c r="AR41" s="347">
        <v>-23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4019775</v>
      </c>
      <c r="AN51" s="367">
        <v>110777</v>
      </c>
      <c r="AO51" s="368">
        <v>33.299999999999997</v>
      </c>
      <c r="AP51" s="369">
        <v>47738</v>
      </c>
      <c r="AQ51" s="370">
        <v>-4.4000000000000004</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918143</v>
      </c>
      <c r="AN52" s="375">
        <v>25302</v>
      </c>
      <c r="AO52" s="376">
        <v>18.600000000000001</v>
      </c>
      <c r="AP52" s="377">
        <v>24937</v>
      </c>
      <c r="AQ52" s="378">
        <v>-5.5</v>
      </c>
      <c r="AR52" s="379">
        <v>24.1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3823560</v>
      </c>
      <c r="AN53" s="367">
        <v>105478</v>
      </c>
      <c r="AO53" s="368">
        <v>-4.8</v>
      </c>
      <c r="AP53" s="369">
        <v>52191</v>
      </c>
      <c r="AQ53" s="370">
        <v>9.3000000000000007</v>
      </c>
      <c r="AR53" s="371">
        <v>-14.1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1144678</v>
      </c>
      <c r="AN54" s="375">
        <v>31577</v>
      </c>
      <c r="AO54" s="376">
        <v>24.8</v>
      </c>
      <c r="AP54" s="377">
        <v>24843</v>
      </c>
      <c r="AQ54" s="378">
        <v>-0.4</v>
      </c>
      <c r="AR54" s="379">
        <v>25.2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3338660</v>
      </c>
      <c r="AN55" s="367">
        <v>92310</v>
      </c>
      <c r="AO55" s="368">
        <v>-12.5</v>
      </c>
      <c r="AP55" s="369">
        <v>47387</v>
      </c>
      <c r="AQ55" s="370">
        <v>-9.1999999999999993</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1203060</v>
      </c>
      <c r="AN56" s="375">
        <v>33263</v>
      </c>
      <c r="AO56" s="376">
        <v>5.3</v>
      </c>
      <c r="AP56" s="377">
        <v>24928</v>
      </c>
      <c r="AQ56" s="378">
        <v>0.3</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4146276</v>
      </c>
      <c r="AN57" s="367">
        <v>114887</v>
      </c>
      <c r="AO57" s="368">
        <v>24.5</v>
      </c>
      <c r="AP57" s="369">
        <v>51264</v>
      </c>
      <c r="AQ57" s="370">
        <v>8.1999999999999993</v>
      </c>
      <c r="AR57" s="371">
        <v>16.3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1736613</v>
      </c>
      <c r="AN58" s="375">
        <v>48119</v>
      </c>
      <c r="AO58" s="376">
        <v>44.7</v>
      </c>
      <c r="AP58" s="377">
        <v>26040</v>
      </c>
      <c r="AQ58" s="378">
        <v>4.5</v>
      </c>
      <c r="AR58" s="379">
        <v>40.200000000000003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2726517</v>
      </c>
      <c r="AN59" s="367">
        <v>75680</v>
      </c>
      <c r="AO59" s="368">
        <v>-34.1</v>
      </c>
      <c r="AP59" s="369">
        <v>52068</v>
      </c>
      <c r="AQ59" s="370">
        <v>1.6</v>
      </c>
      <c r="AR59" s="371">
        <v>-35.700000000000003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1128142</v>
      </c>
      <c r="AN60" s="375">
        <v>31314</v>
      </c>
      <c r="AO60" s="376">
        <v>-34.9</v>
      </c>
      <c r="AP60" s="377">
        <v>26936</v>
      </c>
      <c r="AQ60" s="378">
        <v>3.4</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3610958</v>
      </c>
      <c r="AN61" s="382">
        <v>99826</v>
      </c>
      <c r="AO61" s="383">
        <v>1.3</v>
      </c>
      <c r="AP61" s="384">
        <v>50130</v>
      </c>
      <c r="AQ61" s="385">
        <v>1.1000000000000001</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1226127</v>
      </c>
      <c r="AN62" s="375">
        <v>33915</v>
      </c>
      <c r="AO62" s="376">
        <v>11.7</v>
      </c>
      <c r="AP62" s="377">
        <v>25537</v>
      </c>
      <c r="AQ62" s="378">
        <v>0.5</v>
      </c>
      <c r="AR62" s="379">
        <v>11.2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mxcOsLr4PFMkBNFH4QHMEBgg1CuRdhQaxBXM0VyfCkImVafNwmnK+rOYmhVQH4/gI9kJZ37uIFUfmelUy+4hA==" saltValue="7YWWt3dyZwkojgyuwAC9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CIXr9VIscSoJfIgmFGEe2LthhV8ASh4MwL7RlynJyRIgd8J35j5Te7tY25ZbCPANF72nvPZzXsNm8XLkMorISQ==" saltValue="LKDPW1eSlMU8ruio07JY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wPuWMYsdbs+nfCgKd06+tOMQP50afbVjbBLCjdhodFMAhHyDCm+CmuKrVDunH1RHtQHhPcAUeAGgCQG3e7GFw==" saltValue="NFhl3PkvJ4t8rPGKeshl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27.32</v>
      </c>
      <c r="G47" s="12">
        <v>20.56</v>
      </c>
      <c r="H47" s="12">
        <v>19.940000000000001</v>
      </c>
      <c r="I47" s="12">
        <v>15.79</v>
      </c>
      <c r="J47" s="13">
        <v>17.920000000000002</v>
      </c>
    </row>
    <row r="48" spans="2:10" ht="57.75" customHeight="1" x14ac:dyDescent="0.15">
      <c r="B48" s="14"/>
      <c r="C48" s="1202" t="s">
        <v>4</v>
      </c>
      <c r="D48" s="1202"/>
      <c r="E48" s="1203"/>
      <c r="F48" s="15">
        <v>6.16</v>
      </c>
      <c r="G48" s="16">
        <v>8.65</v>
      </c>
      <c r="H48" s="16">
        <v>9.64</v>
      </c>
      <c r="I48" s="16">
        <v>8.1300000000000008</v>
      </c>
      <c r="J48" s="17">
        <v>8.1999999999999993</v>
      </c>
    </row>
    <row r="49" spans="2:10" ht="57.75" customHeight="1" thickBot="1" x14ac:dyDescent="0.2">
      <c r="B49" s="18"/>
      <c r="C49" s="1204" t="s">
        <v>5</v>
      </c>
      <c r="D49" s="1204"/>
      <c r="E49" s="1205"/>
      <c r="F49" s="19" t="s">
        <v>559</v>
      </c>
      <c r="G49" s="20" t="s">
        <v>560</v>
      </c>
      <c r="H49" s="20" t="s">
        <v>561</v>
      </c>
      <c r="I49" s="20" t="s">
        <v>562</v>
      </c>
      <c r="J49" s="21" t="s">
        <v>563</v>
      </c>
    </row>
    <row r="50" spans="2:10" ht="13.5" customHeight="1" x14ac:dyDescent="0.15"/>
  </sheetData>
  <sheetProtection algorithmName="SHA-512" hashValue="1x1flwtSCdYKreTxVRrhk2Dafhc3ozU46z1sPDxxziweizksvcm404qkTpmNT6ZicoLGAhfwZ+N5iH39rgMr5A==" saltValue="0baxMiH9tUcOiJS++uqf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564</v>
      </c>
      <c r="D34" s="1212"/>
      <c r="E34" s="1213"/>
      <c r="F34" s="32">
        <v>16.850000000000001</v>
      </c>
      <c r="G34" s="33">
        <v>18.440000000000001</v>
      </c>
      <c r="H34" s="33">
        <v>19.84</v>
      </c>
      <c r="I34" s="33">
        <v>20.09</v>
      </c>
      <c r="J34" s="34">
        <v>18.57</v>
      </c>
      <c r="K34" s="22"/>
      <c r="L34" s="22"/>
      <c r="M34" s="22"/>
      <c r="N34" s="22"/>
      <c r="O34" s="22"/>
      <c r="P34" s="22"/>
    </row>
    <row r="35" spans="1:16" ht="39" customHeight="1" x14ac:dyDescent="0.15">
      <c r="A35" s="22"/>
      <c r="B35" s="35"/>
      <c r="C35" s="1206" t="s">
        <v>565</v>
      </c>
      <c r="D35" s="1207"/>
      <c r="E35" s="1208"/>
      <c r="F35" s="36">
        <v>5.31</v>
      </c>
      <c r="G35" s="37">
        <v>8.6199999999999992</v>
      </c>
      <c r="H35" s="37">
        <v>9.6199999999999992</v>
      </c>
      <c r="I35" s="37">
        <v>8.1199999999999992</v>
      </c>
      <c r="J35" s="38">
        <v>8.18</v>
      </c>
      <c r="K35" s="22"/>
      <c r="L35" s="22"/>
      <c r="M35" s="22"/>
      <c r="N35" s="22"/>
      <c r="O35" s="22"/>
      <c r="P35" s="22"/>
    </row>
    <row r="36" spans="1:16" ht="39" customHeight="1" x14ac:dyDescent="0.15">
      <c r="A36" s="22"/>
      <c r="B36" s="35"/>
      <c r="C36" s="1206" t="s">
        <v>566</v>
      </c>
      <c r="D36" s="1207"/>
      <c r="E36" s="1208"/>
      <c r="F36" s="36" t="s">
        <v>513</v>
      </c>
      <c r="G36" s="37" t="s">
        <v>513</v>
      </c>
      <c r="H36" s="37" t="s">
        <v>513</v>
      </c>
      <c r="I36" s="37" t="s">
        <v>513</v>
      </c>
      <c r="J36" s="38">
        <v>1.21</v>
      </c>
      <c r="K36" s="22"/>
      <c r="L36" s="22"/>
      <c r="M36" s="22"/>
      <c r="N36" s="22"/>
      <c r="O36" s="22"/>
      <c r="P36" s="22"/>
    </row>
    <row r="37" spans="1:16" ht="39" customHeight="1" x14ac:dyDescent="0.15">
      <c r="A37" s="22"/>
      <c r="B37" s="35"/>
      <c r="C37" s="1206" t="s">
        <v>567</v>
      </c>
      <c r="D37" s="1207"/>
      <c r="E37" s="1208"/>
      <c r="F37" s="36">
        <v>1.21</v>
      </c>
      <c r="G37" s="37">
        <v>1.1499999999999999</v>
      </c>
      <c r="H37" s="37">
        <v>0.98</v>
      </c>
      <c r="I37" s="37">
        <v>0.72</v>
      </c>
      <c r="J37" s="38">
        <v>0.97</v>
      </c>
      <c r="K37" s="22"/>
      <c r="L37" s="22"/>
      <c r="M37" s="22"/>
      <c r="N37" s="22"/>
      <c r="O37" s="22"/>
      <c r="P37" s="22"/>
    </row>
    <row r="38" spans="1:16" ht="39" customHeight="1" x14ac:dyDescent="0.15">
      <c r="A38" s="22"/>
      <c r="B38" s="35"/>
      <c r="C38" s="1206" t="s">
        <v>568</v>
      </c>
      <c r="D38" s="1207"/>
      <c r="E38" s="1208"/>
      <c r="F38" s="36">
        <v>1.1599999999999999</v>
      </c>
      <c r="G38" s="37">
        <v>1.06</v>
      </c>
      <c r="H38" s="37">
        <v>1.05</v>
      </c>
      <c r="I38" s="37">
        <v>0.89</v>
      </c>
      <c r="J38" s="38">
        <v>0.69</v>
      </c>
      <c r="K38" s="22"/>
      <c r="L38" s="22"/>
      <c r="M38" s="22"/>
      <c r="N38" s="22"/>
      <c r="O38" s="22"/>
      <c r="P38" s="22"/>
    </row>
    <row r="39" spans="1:16" ht="39" customHeight="1" x14ac:dyDescent="0.15">
      <c r="A39" s="22"/>
      <c r="B39" s="35"/>
      <c r="C39" s="1206" t="s">
        <v>569</v>
      </c>
      <c r="D39" s="1207"/>
      <c r="E39" s="1208"/>
      <c r="F39" s="36">
        <v>0.09</v>
      </c>
      <c r="G39" s="37">
        <v>0.04</v>
      </c>
      <c r="H39" s="37">
        <v>0.04</v>
      </c>
      <c r="I39" s="37">
        <v>0.09</v>
      </c>
      <c r="J39" s="38">
        <v>0.08</v>
      </c>
      <c r="K39" s="22"/>
      <c r="L39" s="22"/>
      <c r="M39" s="22"/>
      <c r="N39" s="22"/>
      <c r="O39" s="22"/>
      <c r="P39" s="22"/>
    </row>
    <row r="40" spans="1:16" ht="39" customHeight="1" x14ac:dyDescent="0.15">
      <c r="A40" s="22"/>
      <c r="B40" s="35"/>
      <c r="C40" s="1206" t="s">
        <v>570</v>
      </c>
      <c r="D40" s="1207"/>
      <c r="E40" s="1208"/>
      <c r="F40" s="36">
        <v>0.84</v>
      </c>
      <c r="G40" s="37">
        <v>0.01</v>
      </c>
      <c r="H40" s="37">
        <v>0.01</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572</v>
      </c>
      <c r="D43" s="1210"/>
      <c r="E43" s="1211"/>
      <c r="F43" s="41">
        <v>0.56000000000000005</v>
      </c>
      <c r="G43" s="42">
        <v>0.62</v>
      </c>
      <c r="H43" s="42">
        <v>0.63</v>
      </c>
      <c r="I43" s="42">
        <v>0.61</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Da/wkkPLakE7Hz/SsTDS4XOJMGTimTjiUqFJnjNPHo+hOGnXyp5Teu1z6D7Iw9hbkuuQ++hl6XknfNSdc2ww==" saltValue="Ha9pLK9ijNSAtyYmyw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1324</v>
      </c>
      <c r="L45" s="60">
        <v>1275</v>
      </c>
      <c r="M45" s="60">
        <v>1225</v>
      </c>
      <c r="N45" s="60">
        <v>1235</v>
      </c>
      <c r="O45" s="61">
        <v>1015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55</v>
      </c>
      <c r="L48" s="64">
        <v>39</v>
      </c>
      <c r="M48" s="64">
        <v>41</v>
      </c>
      <c r="N48" s="64">
        <v>61</v>
      </c>
      <c r="O48" s="65">
        <v>69</v>
      </c>
      <c r="P48" s="48"/>
      <c r="Q48" s="48"/>
      <c r="R48" s="48"/>
      <c r="S48" s="48"/>
      <c r="T48" s="48"/>
      <c r="U48" s="48"/>
    </row>
    <row r="49" spans="1:21" ht="30.75" customHeight="1" x14ac:dyDescent="0.15">
      <c r="A49" s="48"/>
      <c r="B49" s="1234"/>
      <c r="C49" s="1235"/>
      <c r="D49" s="62"/>
      <c r="E49" s="1216" t="s">
        <v>16</v>
      </c>
      <c r="F49" s="1216"/>
      <c r="G49" s="1216"/>
      <c r="H49" s="1216"/>
      <c r="I49" s="1216"/>
      <c r="J49" s="1217"/>
      <c r="K49" s="63">
        <v>29</v>
      </c>
      <c r="L49" s="64">
        <v>13</v>
      </c>
      <c r="M49" s="64">
        <v>9</v>
      </c>
      <c r="N49" s="64">
        <v>9</v>
      </c>
      <c r="O49" s="65">
        <v>14</v>
      </c>
      <c r="P49" s="48"/>
      <c r="Q49" s="48"/>
      <c r="R49" s="48"/>
      <c r="S49" s="48"/>
      <c r="T49" s="48"/>
      <c r="U49" s="48"/>
    </row>
    <row r="50" spans="1:21" ht="30.75" customHeight="1" x14ac:dyDescent="0.15">
      <c r="A50" s="48"/>
      <c r="B50" s="1234"/>
      <c r="C50" s="1235"/>
      <c r="D50" s="62"/>
      <c r="E50" s="1216" t="s">
        <v>17</v>
      </c>
      <c r="F50" s="1216"/>
      <c r="G50" s="1216"/>
      <c r="H50" s="1216"/>
      <c r="I50" s="1216"/>
      <c r="J50" s="1217"/>
      <c r="K50" s="63">
        <v>7</v>
      </c>
      <c r="L50" s="64">
        <v>4</v>
      </c>
      <c r="M50" s="64">
        <v>4</v>
      </c>
      <c r="N50" s="64">
        <v>4</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836</v>
      </c>
      <c r="L52" s="64">
        <v>811</v>
      </c>
      <c r="M52" s="64">
        <v>803</v>
      </c>
      <c r="N52" s="64">
        <v>786</v>
      </c>
      <c r="O52" s="65">
        <v>746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579</v>
      </c>
      <c r="L53" s="69">
        <v>520</v>
      </c>
      <c r="M53" s="69">
        <v>476</v>
      </c>
      <c r="N53" s="69">
        <v>523</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593</v>
      </c>
      <c r="L57" s="84" t="s">
        <v>593</v>
      </c>
      <c r="M57" s="84" t="s">
        <v>593</v>
      </c>
      <c r="N57" s="84" t="s">
        <v>593</v>
      </c>
      <c r="O57" s="85" t="s">
        <v>593</v>
      </c>
    </row>
    <row r="58" spans="1:21" ht="31.5" customHeight="1" thickBot="1" x14ac:dyDescent="0.2">
      <c r="B58" s="1224"/>
      <c r="C58" s="1225"/>
      <c r="D58" s="1229" t="s">
        <v>27</v>
      </c>
      <c r="E58" s="1230"/>
      <c r="F58" s="1230"/>
      <c r="G58" s="1230"/>
      <c r="H58" s="1230"/>
      <c r="I58" s="1230"/>
      <c r="J58" s="1231"/>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ITqRhZ6GThE4M0ecK73c8zQkXoPPWP6p93lXQl9n3lKCaPy4XbTE05pVGreR+Di2nKsbkEhKG25l/p7t6bmlA==" saltValue="SVuNOUNWVHMSkI3AOFEe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11705</v>
      </c>
      <c r="J41" s="104">
        <v>11780</v>
      </c>
      <c r="K41" s="104">
        <v>12257</v>
      </c>
      <c r="L41" s="104">
        <v>13453</v>
      </c>
      <c r="M41" s="105">
        <v>14657</v>
      </c>
    </row>
    <row r="42" spans="2:13" ht="27.75" customHeight="1" x14ac:dyDescent="0.15">
      <c r="B42" s="1242"/>
      <c r="C42" s="1243"/>
      <c r="D42" s="106"/>
      <c r="E42" s="1246" t="s">
        <v>32</v>
      </c>
      <c r="F42" s="1246"/>
      <c r="G42" s="1246"/>
      <c r="H42" s="1247"/>
      <c r="I42" s="107">
        <v>13</v>
      </c>
      <c r="J42" s="108">
        <v>9</v>
      </c>
      <c r="K42" s="108">
        <v>5</v>
      </c>
      <c r="L42" s="108">
        <v>1</v>
      </c>
      <c r="M42" s="109" t="s">
        <v>513</v>
      </c>
    </row>
    <row r="43" spans="2:13" ht="27.75" customHeight="1" x14ac:dyDescent="0.15">
      <c r="B43" s="1242"/>
      <c r="C43" s="1243"/>
      <c r="D43" s="106"/>
      <c r="E43" s="1246" t="s">
        <v>33</v>
      </c>
      <c r="F43" s="1246"/>
      <c r="G43" s="1246"/>
      <c r="H43" s="1247"/>
      <c r="I43" s="107">
        <v>709</v>
      </c>
      <c r="J43" s="108">
        <v>708</v>
      </c>
      <c r="K43" s="108">
        <v>638</v>
      </c>
      <c r="L43" s="108">
        <v>646</v>
      </c>
      <c r="M43" s="109">
        <v>811</v>
      </c>
    </row>
    <row r="44" spans="2:13" ht="27.75" customHeight="1" x14ac:dyDescent="0.15">
      <c r="B44" s="1242"/>
      <c r="C44" s="1243"/>
      <c r="D44" s="106"/>
      <c r="E44" s="1246" t="s">
        <v>34</v>
      </c>
      <c r="F44" s="1246"/>
      <c r="G44" s="1246"/>
      <c r="H44" s="1247"/>
      <c r="I44" s="107">
        <v>43</v>
      </c>
      <c r="J44" s="108">
        <v>60</v>
      </c>
      <c r="K44" s="108">
        <v>67</v>
      </c>
      <c r="L44" s="108">
        <v>133</v>
      </c>
      <c r="M44" s="109">
        <v>369</v>
      </c>
    </row>
    <row r="45" spans="2:13" ht="27.75" customHeight="1" x14ac:dyDescent="0.15">
      <c r="B45" s="1242"/>
      <c r="C45" s="1243"/>
      <c r="D45" s="106"/>
      <c r="E45" s="1246" t="s">
        <v>35</v>
      </c>
      <c r="F45" s="1246"/>
      <c r="G45" s="1246"/>
      <c r="H45" s="1247"/>
      <c r="I45" s="107">
        <v>17</v>
      </c>
      <c r="J45" s="108">
        <v>23</v>
      </c>
      <c r="K45" s="108" t="s">
        <v>513</v>
      </c>
      <c r="L45" s="108">
        <v>100</v>
      </c>
      <c r="M45" s="109">
        <v>222</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3521</v>
      </c>
      <c r="J50" s="108">
        <v>2648</v>
      </c>
      <c r="K50" s="108">
        <v>3000</v>
      </c>
      <c r="L50" s="108">
        <v>2835</v>
      </c>
      <c r="M50" s="109">
        <v>2960</v>
      </c>
    </row>
    <row r="51" spans="2:13" ht="27.75" customHeight="1" x14ac:dyDescent="0.15">
      <c r="B51" s="1242"/>
      <c r="C51" s="1243"/>
      <c r="D51" s="106"/>
      <c r="E51" s="1246" t="s">
        <v>42</v>
      </c>
      <c r="F51" s="1246"/>
      <c r="G51" s="1246"/>
      <c r="H51" s="1247"/>
      <c r="I51" s="107">
        <v>673</v>
      </c>
      <c r="J51" s="108">
        <v>745</v>
      </c>
      <c r="K51" s="108">
        <v>683</v>
      </c>
      <c r="L51" s="108">
        <v>622</v>
      </c>
      <c r="M51" s="109">
        <v>768</v>
      </c>
    </row>
    <row r="52" spans="2:13" ht="27.75" customHeight="1" x14ac:dyDescent="0.15">
      <c r="B52" s="1244"/>
      <c r="C52" s="1245"/>
      <c r="D52" s="106"/>
      <c r="E52" s="1246" t="s">
        <v>43</v>
      </c>
      <c r="F52" s="1246"/>
      <c r="G52" s="1246"/>
      <c r="H52" s="1247"/>
      <c r="I52" s="107">
        <v>8639</v>
      </c>
      <c r="J52" s="108">
        <v>8744</v>
      </c>
      <c r="K52" s="108">
        <v>8913</v>
      </c>
      <c r="L52" s="108">
        <v>8789</v>
      </c>
      <c r="M52" s="109">
        <v>8900</v>
      </c>
    </row>
    <row r="53" spans="2:13" ht="27.75" customHeight="1" thickBot="1" x14ac:dyDescent="0.2">
      <c r="B53" s="1248" t="s">
        <v>44</v>
      </c>
      <c r="C53" s="1249"/>
      <c r="D53" s="113"/>
      <c r="E53" s="1250" t="s">
        <v>45</v>
      </c>
      <c r="F53" s="1250"/>
      <c r="G53" s="1250"/>
      <c r="H53" s="1251"/>
      <c r="I53" s="114">
        <v>-345</v>
      </c>
      <c r="J53" s="115">
        <v>443</v>
      </c>
      <c r="K53" s="115">
        <v>370</v>
      </c>
      <c r="L53" s="115">
        <v>2088</v>
      </c>
      <c r="M53" s="116">
        <v>3431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Z9Vqks+1XfIFRk58Yq8FN7jyFrhgX+6FbeE4voNBrEUW5ra0rzh3Z0LMdFKuDfdEnCAEtNYNEuX7XuzCNAZIQ==" saltValue="oWVxA17cV/WUU8g1E2MR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1365</v>
      </c>
      <c r="G55" s="128">
        <v>1093</v>
      </c>
      <c r="H55" s="129">
        <v>1270</v>
      </c>
    </row>
    <row r="56" spans="2:8" ht="52.5" customHeight="1" x14ac:dyDescent="0.15">
      <c r="B56" s="130"/>
      <c r="C56" s="1269" t="s">
        <v>49</v>
      </c>
      <c r="D56" s="1269"/>
      <c r="E56" s="1270"/>
      <c r="F56" s="131">
        <v>70</v>
      </c>
      <c r="G56" s="131">
        <v>66</v>
      </c>
      <c r="H56" s="132">
        <v>62</v>
      </c>
    </row>
    <row r="57" spans="2:8" ht="53.25" customHeight="1" x14ac:dyDescent="0.15">
      <c r="B57" s="130"/>
      <c r="C57" s="1271" t="s">
        <v>50</v>
      </c>
      <c r="D57" s="1271"/>
      <c r="E57" s="1272"/>
      <c r="F57" s="133">
        <v>1788</v>
      </c>
      <c r="G57" s="133">
        <v>1460</v>
      </c>
      <c r="H57" s="134">
        <v>1342</v>
      </c>
    </row>
    <row r="58" spans="2:8" ht="45.75" customHeight="1" x14ac:dyDescent="0.15">
      <c r="B58" s="135"/>
      <c r="C58" s="1259" t="s">
        <v>579</v>
      </c>
      <c r="D58" s="1260"/>
      <c r="E58" s="1261"/>
      <c r="F58" s="136">
        <v>921</v>
      </c>
      <c r="G58" s="136">
        <v>945</v>
      </c>
      <c r="H58" s="137">
        <v>846</v>
      </c>
    </row>
    <row r="59" spans="2:8" ht="45.75" customHeight="1" x14ac:dyDescent="0.15">
      <c r="B59" s="135"/>
      <c r="C59" s="1259" t="s">
        <v>580</v>
      </c>
      <c r="D59" s="1260"/>
      <c r="E59" s="1261"/>
      <c r="F59" s="136">
        <v>202</v>
      </c>
      <c r="G59" s="136">
        <v>202</v>
      </c>
      <c r="H59" s="137">
        <v>173</v>
      </c>
    </row>
    <row r="60" spans="2:8" ht="45.75" customHeight="1" x14ac:dyDescent="0.15">
      <c r="B60" s="135"/>
      <c r="C60" s="1259" t="s">
        <v>581</v>
      </c>
      <c r="D60" s="1260"/>
      <c r="E60" s="1261"/>
      <c r="F60" s="136">
        <v>62</v>
      </c>
      <c r="G60" s="136">
        <v>96</v>
      </c>
      <c r="H60" s="137">
        <v>172</v>
      </c>
    </row>
    <row r="61" spans="2:8" ht="45.75" customHeight="1" x14ac:dyDescent="0.15">
      <c r="B61" s="135"/>
      <c r="C61" s="1259" t="s">
        <v>582</v>
      </c>
      <c r="D61" s="1260"/>
      <c r="E61" s="1261"/>
      <c r="F61" s="136">
        <v>92</v>
      </c>
      <c r="G61" s="136">
        <v>90</v>
      </c>
      <c r="H61" s="137">
        <v>90</v>
      </c>
    </row>
    <row r="62" spans="2:8" ht="45.75" customHeight="1" thickBot="1" x14ac:dyDescent="0.2">
      <c r="B62" s="138"/>
      <c r="C62" s="1262" t="s">
        <v>583</v>
      </c>
      <c r="D62" s="1263"/>
      <c r="E62" s="1264"/>
      <c r="F62" s="139">
        <v>98</v>
      </c>
      <c r="G62" s="139">
        <v>69</v>
      </c>
      <c r="H62" s="140">
        <v>49</v>
      </c>
    </row>
    <row r="63" spans="2:8" ht="52.5" customHeight="1" thickBot="1" x14ac:dyDescent="0.2">
      <c r="B63" s="141"/>
      <c r="C63" s="1265" t="s">
        <v>51</v>
      </c>
      <c r="D63" s="1265"/>
      <c r="E63" s="1266"/>
      <c r="F63" s="142">
        <v>3223</v>
      </c>
      <c r="G63" s="142">
        <v>2619</v>
      </c>
      <c r="H63" s="143">
        <v>2673</v>
      </c>
    </row>
    <row r="64" spans="2:8" ht="15" customHeight="1" x14ac:dyDescent="0.15"/>
  </sheetData>
  <sheetProtection algorithmName="SHA-512" hashValue="lu9rBo3Cxw8Z2tYZc83NhxlV7bciLpi4JtmD/Y17IUqYGcK0dAh4lc/uUV4SlyaOCgqw1vosMQZ/otTcnVs3GA==" saltValue="ORbhzutY3C5bCS1WBgs8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F15" sqref="BF15"/>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554</v>
      </c>
      <c r="BQ50" s="1307"/>
      <c r="BR50" s="1307"/>
      <c r="BS50" s="1307"/>
      <c r="BT50" s="1307"/>
      <c r="BU50" s="1307"/>
      <c r="BV50" s="1307"/>
      <c r="BW50" s="1307"/>
      <c r="BX50" s="1307" t="s">
        <v>555</v>
      </c>
      <c r="BY50" s="1307"/>
      <c r="BZ50" s="1307"/>
      <c r="CA50" s="1307"/>
      <c r="CB50" s="1307"/>
      <c r="CC50" s="1307"/>
      <c r="CD50" s="1307"/>
      <c r="CE50" s="1307"/>
      <c r="CF50" s="1307" t="s">
        <v>556</v>
      </c>
      <c r="CG50" s="1307"/>
      <c r="CH50" s="1307"/>
      <c r="CI50" s="1307"/>
      <c r="CJ50" s="1307"/>
      <c r="CK50" s="1307"/>
      <c r="CL50" s="1307"/>
      <c r="CM50" s="1307"/>
      <c r="CN50" s="1307" t="s">
        <v>557</v>
      </c>
      <c r="CO50" s="1307"/>
      <c r="CP50" s="1307"/>
      <c r="CQ50" s="1307"/>
      <c r="CR50" s="1307"/>
      <c r="CS50" s="1307"/>
      <c r="CT50" s="1307"/>
      <c r="CU50" s="1307"/>
      <c r="CV50" s="1307" t="s">
        <v>558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7.4</v>
      </c>
      <c r="BY51" s="1312"/>
      <c r="BZ51" s="1312"/>
      <c r="CA51" s="1312"/>
      <c r="CB51" s="1312"/>
      <c r="CC51" s="1312"/>
      <c r="CD51" s="1312"/>
      <c r="CE51" s="1312"/>
      <c r="CF51" s="1312">
        <v>6</v>
      </c>
      <c r="CG51" s="1312"/>
      <c r="CH51" s="1312"/>
      <c r="CI51" s="1312"/>
      <c r="CJ51" s="1312"/>
      <c r="CK51" s="1312"/>
      <c r="CL51" s="1312"/>
      <c r="CM51" s="1312"/>
      <c r="CN51" s="1312">
        <v>33.6</v>
      </c>
      <c r="CO51" s="1312"/>
      <c r="CP51" s="1312"/>
      <c r="CQ51" s="1312"/>
      <c r="CR51" s="1312"/>
      <c r="CS51" s="1312"/>
      <c r="CT51" s="1312"/>
      <c r="CU51" s="1312"/>
      <c r="CV51" s="1312">
        <v>53.8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54.5</v>
      </c>
      <c r="BQ53" s="1312"/>
      <c r="BR53" s="1312"/>
      <c r="BS53" s="1312"/>
      <c r="BT53" s="1312"/>
      <c r="BU53" s="1312"/>
      <c r="BV53" s="1312"/>
      <c r="BW53" s="1312"/>
      <c r="BX53" s="1312">
        <v>49.5</v>
      </c>
      <c r="BY53" s="1312"/>
      <c r="BZ53" s="1312"/>
      <c r="CA53" s="1312"/>
      <c r="CB53" s="1312"/>
      <c r="CC53" s="1312"/>
      <c r="CD53" s="1312"/>
      <c r="CE53" s="1312"/>
      <c r="CF53" s="1312">
        <v>49.2</v>
      </c>
      <c r="CG53" s="1312"/>
      <c r="CH53" s="1312"/>
      <c r="CI53" s="1312"/>
      <c r="CJ53" s="1312"/>
      <c r="CK53" s="1312"/>
      <c r="CL53" s="1312"/>
      <c r="CM53" s="1312"/>
      <c r="CN53" s="1312">
        <v>48.5</v>
      </c>
      <c r="CO53" s="1312"/>
      <c r="CP53" s="1312"/>
      <c r="CQ53" s="1312"/>
      <c r="CR53" s="1312"/>
      <c r="CS53" s="1312"/>
      <c r="CT53" s="1312"/>
      <c r="CU53" s="1312"/>
      <c r="CV53" s="1312">
        <v>45.6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603</v>
      </c>
    </row>
    <row r="64" spans="1:109" x14ac:dyDescent="0.15">
      <c r="B64" s="1282"/>
      <c r="G64" s="1289"/>
      <c r="I64" s="1322"/>
      <c r="J64" s="1322"/>
      <c r="K64" s="1322"/>
      <c r="L64" s="1322"/>
      <c r="M64" s="1322"/>
      <c r="N64" s="1323"/>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554</v>
      </c>
      <c r="BQ72" s="1307"/>
      <c r="BR72" s="1307"/>
      <c r="BS72" s="1307"/>
      <c r="BT72" s="1307"/>
      <c r="BU72" s="1307"/>
      <c r="BV72" s="1307"/>
      <c r="BW72" s="1307"/>
      <c r="BX72" s="1307" t="s">
        <v>555</v>
      </c>
      <c r="BY72" s="1307"/>
      <c r="BZ72" s="1307"/>
      <c r="CA72" s="1307"/>
      <c r="CB72" s="1307"/>
      <c r="CC72" s="1307"/>
      <c r="CD72" s="1307"/>
      <c r="CE72" s="1307"/>
      <c r="CF72" s="1307" t="s">
        <v>556</v>
      </c>
      <c r="CG72" s="1307"/>
      <c r="CH72" s="1307"/>
      <c r="CI72" s="1307"/>
      <c r="CJ72" s="1307"/>
      <c r="CK72" s="1307"/>
      <c r="CL72" s="1307"/>
      <c r="CM72" s="1307"/>
      <c r="CN72" s="1307" t="s">
        <v>557</v>
      </c>
      <c r="CO72" s="1307"/>
      <c r="CP72" s="1307"/>
      <c r="CQ72" s="1307"/>
      <c r="CR72" s="1307"/>
      <c r="CS72" s="1307"/>
      <c r="CT72" s="1307"/>
      <c r="CU72" s="1307"/>
      <c r="CV72" s="1307" t="s">
        <v>558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7.4</v>
      </c>
      <c r="BY73" s="1312"/>
      <c r="BZ73" s="1312"/>
      <c r="CA73" s="1312"/>
      <c r="CB73" s="1312"/>
      <c r="CC73" s="1312"/>
      <c r="CD73" s="1312"/>
      <c r="CE73" s="1312"/>
      <c r="CF73" s="1312">
        <v>6</v>
      </c>
      <c r="CG73" s="1312"/>
      <c r="CH73" s="1312"/>
      <c r="CI73" s="1312"/>
      <c r="CJ73" s="1312"/>
      <c r="CK73" s="1312"/>
      <c r="CL73" s="1312"/>
      <c r="CM73" s="1312"/>
      <c r="CN73" s="1312">
        <v>33.6</v>
      </c>
      <c r="CO73" s="1312"/>
      <c r="CP73" s="1312"/>
      <c r="CQ73" s="1312"/>
      <c r="CR73" s="1312"/>
      <c r="CS73" s="1312"/>
      <c r="CT73" s="1312"/>
      <c r="CU73" s="1312"/>
      <c r="CV73" s="1312">
        <v>53.8</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9.6</v>
      </c>
      <c r="BQ75" s="1312"/>
      <c r="BR75" s="1312"/>
      <c r="BS75" s="1312"/>
      <c r="BT75" s="1312"/>
      <c r="BU75" s="1312"/>
      <c r="BV75" s="1312"/>
      <c r="BW75" s="1312"/>
      <c r="BX75" s="1312">
        <v>9.3000000000000007</v>
      </c>
      <c r="BY75" s="1312"/>
      <c r="BZ75" s="1312"/>
      <c r="CA75" s="1312"/>
      <c r="CB75" s="1312"/>
      <c r="CC75" s="1312"/>
      <c r="CD75" s="1312"/>
      <c r="CE75" s="1312"/>
      <c r="CF75" s="1312">
        <v>8.6999999999999993</v>
      </c>
      <c r="CG75" s="1312"/>
      <c r="CH75" s="1312"/>
      <c r="CI75" s="1312"/>
      <c r="CJ75" s="1312"/>
      <c r="CK75" s="1312"/>
      <c r="CL75" s="1312"/>
      <c r="CM75" s="1312"/>
      <c r="CN75" s="1312">
        <v>8.1999999999999993</v>
      </c>
      <c r="CO75" s="1312"/>
      <c r="CP75" s="1312"/>
      <c r="CQ75" s="1312"/>
      <c r="CR75" s="1312"/>
      <c r="CS75" s="1312"/>
      <c r="CT75" s="1312"/>
      <c r="CU75" s="1312"/>
      <c r="CV75" s="1312">
        <v>7.2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wIpPABgNW6cVF8kjHtl5tqGJtDbyy9zYDe7BGdS9NPeokNXuYLdYZLyVCqtEz7qNRLpQYgdSPU1GwrjDyWw1aw==" saltValue="hO1vH0r9xhtOEWQFREj9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F15" sqref="BF1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z416N8oAf0LMDQPCnv0REgCTjvwrhHXJj7en61sbJXetPNO04L9YgacsEtfiieFk27dleAeWJ9uoYD+1XEXjrg==" saltValue="Kw56NdxzEF+1JOuUzecM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F15" sqref="BF1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g3mdjdpwz8z7mlw6pzDicsoLti8Rrh7b6/nrfxVNMdSaLh1POn1ooufhYUdZcKAQeWJNn65UyKgfaF9Gyydk2w==" saltValue="scFjNLnBemDSv2g8YpyE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110777</v>
      </c>
      <c r="E3" s="162"/>
      <c r="F3" s="163">
        <v>47738</v>
      </c>
      <c r="G3" s="164"/>
      <c r="H3" s="165"/>
    </row>
    <row r="4" spans="1:8" x14ac:dyDescent="0.15">
      <c r="A4" s="166"/>
      <c r="B4" s="167"/>
      <c r="C4" s="168"/>
      <c r="D4" s="169">
        <v>25302</v>
      </c>
      <c r="E4" s="170"/>
      <c r="F4" s="171">
        <v>24937</v>
      </c>
      <c r="G4" s="172"/>
      <c r="H4" s="173"/>
    </row>
    <row r="5" spans="1:8" x14ac:dyDescent="0.15">
      <c r="A5" s="154" t="s">
        <v>546</v>
      </c>
      <c r="B5" s="159"/>
      <c r="C5" s="160"/>
      <c r="D5" s="161">
        <v>105478</v>
      </c>
      <c r="E5" s="162"/>
      <c r="F5" s="163">
        <v>52191</v>
      </c>
      <c r="G5" s="164"/>
      <c r="H5" s="165"/>
    </row>
    <row r="6" spans="1:8" x14ac:dyDescent="0.15">
      <c r="A6" s="166"/>
      <c r="B6" s="167"/>
      <c r="C6" s="168"/>
      <c r="D6" s="169">
        <v>31577</v>
      </c>
      <c r="E6" s="170"/>
      <c r="F6" s="171">
        <v>24843</v>
      </c>
      <c r="G6" s="172"/>
      <c r="H6" s="173"/>
    </row>
    <row r="7" spans="1:8" x14ac:dyDescent="0.15">
      <c r="A7" s="154" t="s">
        <v>547</v>
      </c>
      <c r="B7" s="159"/>
      <c r="C7" s="160"/>
      <c r="D7" s="161">
        <v>92310</v>
      </c>
      <c r="E7" s="162"/>
      <c r="F7" s="163">
        <v>47387</v>
      </c>
      <c r="G7" s="164"/>
      <c r="H7" s="165"/>
    </row>
    <row r="8" spans="1:8" x14ac:dyDescent="0.15">
      <c r="A8" s="166"/>
      <c r="B8" s="167"/>
      <c r="C8" s="168"/>
      <c r="D8" s="169">
        <v>33263</v>
      </c>
      <c r="E8" s="170"/>
      <c r="F8" s="171">
        <v>24928</v>
      </c>
      <c r="G8" s="172"/>
      <c r="H8" s="173"/>
    </row>
    <row r="9" spans="1:8" x14ac:dyDescent="0.15">
      <c r="A9" s="154" t="s">
        <v>548</v>
      </c>
      <c r="B9" s="159"/>
      <c r="C9" s="160"/>
      <c r="D9" s="161">
        <v>114887</v>
      </c>
      <c r="E9" s="162"/>
      <c r="F9" s="163">
        <v>51264</v>
      </c>
      <c r="G9" s="164"/>
      <c r="H9" s="165"/>
    </row>
    <row r="10" spans="1:8" x14ac:dyDescent="0.15">
      <c r="A10" s="166"/>
      <c r="B10" s="167"/>
      <c r="C10" s="168"/>
      <c r="D10" s="169">
        <v>48119</v>
      </c>
      <c r="E10" s="170"/>
      <c r="F10" s="171">
        <v>26040</v>
      </c>
      <c r="G10" s="172"/>
      <c r="H10" s="173"/>
    </row>
    <row r="11" spans="1:8" x14ac:dyDescent="0.15">
      <c r="A11" s="154" t="s">
        <v>549</v>
      </c>
      <c r="B11" s="159"/>
      <c r="C11" s="160"/>
      <c r="D11" s="161">
        <v>75680</v>
      </c>
      <c r="E11" s="162"/>
      <c r="F11" s="163">
        <v>52068</v>
      </c>
      <c r="G11" s="164"/>
      <c r="H11" s="165"/>
    </row>
    <row r="12" spans="1:8" x14ac:dyDescent="0.15">
      <c r="A12" s="166"/>
      <c r="B12" s="167"/>
      <c r="C12" s="174"/>
      <c r="D12" s="169">
        <v>31314</v>
      </c>
      <c r="E12" s="170"/>
      <c r="F12" s="171">
        <v>26936</v>
      </c>
      <c r="G12" s="172"/>
      <c r="H12" s="173"/>
    </row>
    <row r="13" spans="1:8" x14ac:dyDescent="0.15">
      <c r="A13" s="154"/>
      <c r="B13" s="159"/>
      <c r="C13" s="175"/>
      <c r="D13" s="176">
        <v>99826</v>
      </c>
      <c r="E13" s="177"/>
      <c r="F13" s="178">
        <v>50130</v>
      </c>
      <c r="G13" s="179"/>
      <c r="H13" s="165"/>
    </row>
    <row r="14" spans="1:8" x14ac:dyDescent="0.15">
      <c r="A14" s="166"/>
      <c r="B14" s="167"/>
      <c r="C14" s="168"/>
      <c r="D14" s="169">
        <v>33915</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6.16</v>
      </c>
      <c r="C19" s="180">
        <f>ROUND(VALUE(SUBSTITUTE(実質収支比率等に係る経年分析!G$48,"▲","-")),2)</f>
        <v>8.65</v>
      </c>
      <c r="D19" s="180">
        <f>ROUND(VALUE(SUBSTITUTE(実質収支比率等に係る経年分析!H$48,"▲","-")),2)</f>
        <v>9.64</v>
      </c>
      <c r="E19" s="180">
        <f>ROUND(VALUE(SUBSTITUTE(実質収支比率等に係る経年分析!I$48,"▲","-")),2)</f>
        <v>8.1300000000000008</v>
      </c>
      <c r="F19" s="180">
        <f>ROUND(VALUE(SUBSTITUTE(実質収支比率等に係る経年分析!J$48,"▲","-")),2)</f>
        <v>8.1999999999999993</v>
      </c>
    </row>
    <row r="20" spans="1:11" x14ac:dyDescent="0.15">
      <c r="A20" s="180" t="s">
        <v>55</v>
      </c>
      <c r="B20" s="180">
        <f>ROUND(VALUE(SUBSTITUTE(実質収支比率等に係る経年分析!F$47,"▲","-")),2)</f>
        <v>27.32</v>
      </c>
      <c r="C20" s="180">
        <f>ROUND(VALUE(SUBSTITUTE(実質収支比率等に係る経年分析!G$47,"▲","-")),2)</f>
        <v>20.56</v>
      </c>
      <c r="D20" s="180">
        <f>ROUND(VALUE(SUBSTITUTE(実質収支比率等に係る経年分析!H$47,"▲","-")),2)</f>
        <v>19.940000000000001</v>
      </c>
      <c r="E20" s="180">
        <f>ROUND(VALUE(SUBSTITUTE(実質収支比率等に係る経年分析!I$47,"▲","-")),2)</f>
        <v>15.79</v>
      </c>
      <c r="F20" s="180">
        <f>ROUND(VALUE(SUBSTITUTE(実質収支比率等に係る経年分析!J$47,"▲","-")),2)</f>
        <v>17.920000000000002</v>
      </c>
    </row>
    <row r="21" spans="1:11" x14ac:dyDescent="0.15">
      <c r="A21" s="180" t="s">
        <v>56</v>
      </c>
      <c r="B21" s="180">
        <f>IF(ISNUMBER(VALUE(SUBSTITUTE(実質収支比率等に係る経年分析!F$49,"▲","-"))),ROUND(VALUE(SUBSTITUTE(実質収支比率等に係る経年分析!F$49,"▲","-")),2),NA())</f>
        <v>-11.57</v>
      </c>
      <c r="C21" s="180">
        <f>IF(ISNUMBER(VALUE(SUBSTITUTE(実質収支比率等に係る経年分析!G$49,"▲","-"))),ROUND(VALUE(SUBSTITUTE(実質収支比率等に係る経年分析!G$49,"▲","-")),2),NA())</f>
        <v>-7.92</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-11.11</v>
      </c>
      <c r="F21" s="180">
        <f>IF(ISNUMBER(VALUE(SUBSTITUTE(実質収支比率等に係る経年分析!J$49,"▲","-"))),ROUND(VALUE(SUBSTITUTE(実質収支比率等に係る経年分析!J$49,"▲","-")),2),NA())</f>
        <v>-2.9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0.56000000000000005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町営墓地特別会計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16.850000000000001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836</v>
      </c>
      <c r="E42" s="182"/>
      <c r="F42" s="182"/>
      <c r="G42" s="182">
        <f>'実質公債費比率（分子）の構造'!L$52</f>
        <v>811</v>
      </c>
      <c r="H42" s="182"/>
      <c r="I42" s="182"/>
      <c r="J42" s="182">
        <f>'実質公債費比率（分子）の構造'!M$52</f>
        <v>803</v>
      </c>
      <c r="K42" s="182"/>
      <c r="L42" s="182"/>
      <c r="M42" s="182">
        <f>'実質公債費比率（分子）の構造'!N$52</f>
        <v>786</v>
      </c>
      <c r="N42" s="182"/>
      <c r="O42" s="182"/>
      <c r="P42" s="182">
        <f>'実質公債費比率（分子）の構造'!O$52</f>
        <v>746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0</v>
      </c>
      <c r="O44" s="182"/>
      <c r="P44" s="182"/>
    </row>
    <row r="45" spans="1:16" x14ac:dyDescent="0.15">
      <c r="A45" s="182" t="s">
        <v>66</v>
      </c>
      <c r="B45" s="182">
        <f>'実質公債費比率（分子）の構造'!K$49</f>
        <v>29</v>
      </c>
      <c r="C45" s="182"/>
      <c r="D45" s="182"/>
      <c r="E45" s="182">
        <f>'実質公債費比率（分子）の構造'!L$49</f>
        <v>13</v>
      </c>
      <c r="F45" s="182"/>
      <c r="G45" s="182"/>
      <c r="H45" s="182">
        <f>'実質公債費比率（分子）の構造'!M$49</f>
        <v>9</v>
      </c>
      <c r="I45" s="182"/>
      <c r="J45" s="182"/>
      <c r="K45" s="182">
        <f>'実質公債費比率（分子）の構造'!N$49</f>
        <v>9</v>
      </c>
      <c r="L45" s="182"/>
      <c r="M45" s="182"/>
      <c r="N45" s="182">
        <f>'実質公債費比率（分子）の構造'!O$49</f>
        <v>14</v>
      </c>
      <c r="O45" s="182"/>
      <c r="P45" s="182"/>
    </row>
    <row r="46" spans="1:16" x14ac:dyDescent="0.15">
      <c r="A46" s="182" t="s">
        <v>67</v>
      </c>
      <c r="B46" s="182">
        <f>'実質公債費比率（分子）の構造'!K$48</f>
        <v>55</v>
      </c>
      <c r="C46" s="182"/>
      <c r="D46" s="182"/>
      <c r="E46" s="182">
        <f>'実質公債費比率（分子）の構造'!L$48</f>
        <v>39</v>
      </c>
      <c r="F46" s="182"/>
      <c r="G46" s="182"/>
      <c r="H46" s="182">
        <f>'実質公債費比率（分子）の構造'!M$48</f>
        <v>41</v>
      </c>
      <c r="I46" s="182"/>
      <c r="J46" s="182"/>
      <c r="K46" s="182">
        <f>'実質公債費比率（分子）の構造'!N$48</f>
        <v>61</v>
      </c>
      <c r="L46" s="182"/>
      <c r="M46" s="182"/>
      <c r="N46" s="182">
        <f>'実質公債費比率（分子）の構造'!O$48</f>
        <v>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1324</v>
      </c>
      <c r="C49" s="182"/>
      <c r="D49" s="182"/>
      <c r="E49" s="182">
        <f>'実質公債費比率（分子）の構造'!L$45</f>
        <v>1275</v>
      </c>
      <c r="F49" s="182"/>
      <c r="G49" s="182"/>
      <c r="H49" s="182">
        <f>'実質公債費比率（分子）の構造'!M$45</f>
        <v>1225</v>
      </c>
      <c r="I49" s="182"/>
      <c r="J49" s="182"/>
      <c r="K49" s="182">
        <f>'実質公債費比率（分子）の構造'!N$45</f>
        <v>1235</v>
      </c>
      <c r="L49" s="182"/>
      <c r="M49" s="182"/>
      <c r="N49" s="182">
        <f>'実質公債費比率（分子）の構造'!O$45</f>
        <v>1015</v>
      </c>
      <c r="O49" s="182"/>
      <c r="P49" s="182"/>
    </row>
    <row r="50" spans="1:16" x14ac:dyDescent="0.15">
      <c r="A50" s="182" t="s">
        <v>71</v>
      </c>
      <c r="B50" s="182" t="e">
        <f>NA()</f>
        <v>#N/A</v>
      </c>
      <c r="C50" s="182">
        <f>IF(ISNUMBER('実質公債費比率（分子）の構造'!K$53),'実質公債費比率（分子）の構造'!K$53,NA())</f>
        <v>579</v>
      </c>
      <c r="D50" s="182" t="e">
        <f>NA()</f>
        <v>#N/A</v>
      </c>
      <c r="E50" s="182" t="e">
        <f>NA()</f>
        <v>#N/A</v>
      </c>
      <c r="F50" s="182">
        <f>IF(ISNUMBER('実質公債費比率（分子）の構造'!L$53),'実質公債費比率（分子）の構造'!L$53,NA())</f>
        <v>520</v>
      </c>
      <c r="G50" s="182" t="e">
        <f>NA()</f>
        <v>#N/A</v>
      </c>
      <c r="H50" s="182" t="e">
        <f>NA()</f>
        <v>#N/A</v>
      </c>
      <c r="I50" s="182">
        <f>IF(ISNUMBER('実質公債費比率（分子）の構造'!M$53),'実質公債費比率（分子）の構造'!M$53,NA())</f>
        <v>476</v>
      </c>
      <c r="J50" s="182" t="e">
        <f>NA()</f>
        <v>#N/A</v>
      </c>
      <c r="K50" s="182" t="e">
        <f>NA()</f>
        <v>#N/A</v>
      </c>
      <c r="L50" s="182">
        <f>IF(ISNUMBER('実質公債費比率（分子）の構造'!N$53),'実質公債費比率（分子）の構造'!N$53,NA())</f>
        <v>523</v>
      </c>
      <c r="M50" s="182" t="e">
        <f>NA()</f>
        <v>#N/A</v>
      </c>
      <c r="N50" s="182" t="e">
        <f>NA()</f>
        <v>#N/A</v>
      </c>
      <c r="O50" s="182">
        <f>IF(ISNUMBER('実質公債費比率（分子）の構造'!O$53),'実質公債費比率（分子）の構造'!O$53,NA())</f>
        <v>352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8639</v>
      </c>
      <c r="E56" s="181"/>
      <c r="F56" s="181"/>
      <c r="G56" s="181">
        <f>'将来負担比率（分子）の構造'!J$52</f>
        <v>8744</v>
      </c>
      <c r="H56" s="181"/>
      <c r="I56" s="181"/>
      <c r="J56" s="181">
        <f>'将来負担比率（分子）の構造'!K$52</f>
        <v>8913</v>
      </c>
      <c r="K56" s="181"/>
      <c r="L56" s="181"/>
      <c r="M56" s="181">
        <f>'将来負担比率（分子）の構造'!L$52</f>
        <v>8789</v>
      </c>
      <c r="N56" s="181"/>
      <c r="O56" s="181"/>
      <c r="P56" s="181">
        <f>'将来負担比率（分子）の構造'!M$52</f>
        <v>8900</v>
      </c>
    </row>
    <row r="57" spans="1:16" x14ac:dyDescent="0.15">
      <c r="A57" s="181" t="s">
        <v>42</v>
      </c>
      <c r="B57" s="181"/>
      <c r="C57" s="181"/>
      <c r="D57" s="181">
        <f>'将来負担比率（分子）の構造'!I$51</f>
        <v>673</v>
      </c>
      <c r="E57" s="181"/>
      <c r="F57" s="181"/>
      <c r="G57" s="181">
        <f>'将来負担比率（分子）の構造'!J$51</f>
        <v>745</v>
      </c>
      <c r="H57" s="181"/>
      <c r="I57" s="181"/>
      <c r="J57" s="181">
        <f>'将来負担比率（分子）の構造'!K$51</f>
        <v>683</v>
      </c>
      <c r="K57" s="181"/>
      <c r="L57" s="181"/>
      <c r="M57" s="181">
        <f>'将来負担比率（分子）の構造'!L$51</f>
        <v>622</v>
      </c>
      <c r="N57" s="181"/>
      <c r="O57" s="181"/>
      <c r="P57" s="181">
        <f>'将来負担比率（分子）の構造'!M$51</f>
        <v>768</v>
      </c>
    </row>
    <row r="58" spans="1:16" x14ac:dyDescent="0.15">
      <c r="A58" s="181" t="s">
        <v>41</v>
      </c>
      <c r="B58" s="181"/>
      <c r="C58" s="181"/>
      <c r="D58" s="181">
        <f>'将来負担比率（分子）の構造'!I$50</f>
        <v>3521</v>
      </c>
      <c r="E58" s="181"/>
      <c r="F58" s="181"/>
      <c r="G58" s="181">
        <f>'将来負担比率（分子）の構造'!J$50</f>
        <v>2648</v>
      </c>
      <c r="H58" s="181"/>
      <c r="I58" s="181"/>
      <c r="J58" s="181">
        <f>'将来負担比率（分子）の構造'!K$50</f>
        <v>3000</v>
      </c>
      <c r="K58" s="181"/>
      <c r="L58" s="181"/>
      <c r="M58" s="181">
        <f>'将来負担比率（分子）の構造'!L$50</f>
        <v>2835</v>
      </c>
      <c r="N58" s="181"/>
      <c r="O58" s="181"/>
      <c r="P58" s="181">
        <f>'将来負担比率（分子）の構造'!M$50</f>
        <v>2960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v>
      </c>
      <c r="C62" s="181"/>
      <c r="D62" s="181"/>
      <c r="E62" s="181">
        <f>'将来負担比率（分子）の構造'!J$45</f>
        <v>23</v>
      </c>
      <c r="F62" s="181"/>
      <c r="G62" s="181"/>
      <c r="H62" s="181" t="str">
        <f>'将来負担比率（分子）の構造'!K$45</f>
        <v>-</v>
      </c>
      <c r="I62" s="181"/>
      <c r="J62" s="181"/>
      <c r="K62" s="181">
        <f>'将来負担比率（分子）の構造'!L$45</f>
        <v>100</v>
      </c>
      <c r="L62" s="181"/>
      <c r="M62" s="181"/>
      <c r="N62" s="181">
        <f>'将来負担比率（分子）の構造'!M$45</f>
        <v>222</v>
      </c>
      <c r="O62" s="181"/>
      <c r="P62" s="181"/>
    </row>
    <row r="63" spans="1:16" x14ac:dyDescent="0.15">
      <c r="A63" s="181" t="s">
        <v>34</v>
      </c>
      <c r="B63" s="181">
        <f>'将来負担比率（分子）の構造'!I$44</f>
        <v>43</v>
      </c>
      <c r="C63" s="181"/>
      <c r="D63" s="181"/>
      <c r="E63" s="181">
        <f>'将来負担比率（分子）の構造'!J$44</f>
        <v>60</v>
      </c>
      <c r="F63" s="181"/>
      <c r="G63" s="181"/>
      <c r="H63" s="181">
        <f>'将来負担比率（分子）の構造'!K$44</f>
        <v>67</v>
      </c>
      <c r="I63" s="181"/>
      <c r="J63" s="181"/>
      <c r="K63" s="181">
        <f>'将来負担比率（分子）の構造'!L$44</f>
        <v>133</v>
      </c>
      <c r="L63" s="181"/>
      <c r="M63" s="181"/>
      <c r="N63" s="181">
        <f>'将来負担比率（分子）の構造'!M$44</f>
        <v>369</v>
      </c>
      <c r="O63" s="181"/>
      <c r="P63" s="181"/>
    </row>
    <row r="64" spans="1:16" x14ac:dyDescent="0.15">
      <c r="A64" s="181" t="s">
        <v>33</v>
      </c>
      <c r="B64" s="181">
        <f>'将来負担比率（分子）の構造'!I$43</f>
        <v>709</v>
      </c>
      <c r="C64" s="181"/>
      <c r="D64" s="181"/>
      <c r="E64" s="181">
        <f>'将来負担比率（分子）の構造'!J$43</f>
        <v>708</v>
      </c>
      <c r="F64" s="181"/>
      <c r="G64" s="181"/>
      <c r="H64" s="181">
        <f>'将来負担比率（分子）の構造'!K$43</f>
        <v>638</v>
      </c>
      <c r="I64" s="181"/>
      <c r="J64" s="181"/>
      <c r="K64" s="181">
        <f>'将来負担比率（分子）の構造'!L$43</f>
        <v>646</v>
      </c>
      <c r="L64" s="181"/>
      <c r="M64" s="181"/>
      <c r="N64" s="181">
        <f>'将来負担比率（分子）の構造'!M$43</f>
        <v>811</v>
      </c>
      <c r="O64" s="181"/>
      <c r="P64" s="181"/>
    </row>
    <row r="65" spans="1:16" x14ac:dyDescent="0.15">
      <c r="A65" s="181" t="s">
        <v>32</v>
      </c>
      <c r="B65" s="181">
        <f>'将来負担比率（分子）の構造'!I$42</f>
        <v>13</v>
      </c>
      <c r="C65" s="181"/>
      <c r="D65" s="181"/>
      <c r="E65" s="181">
        <f>'将来負担比率（分子）の構造'!J$42</f>
        <v>9</v>
      </c>
      <c r="F65" s="181"/>
      <c r="G65" s="181"/>
      <c r="H65" s="181">
        <f>'将来負担比率（分子）の構造'!K$42</f>
        <v>5</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11705</v>
      </c>
      <c r="C66" s="181"/>
      <c r="D66" s="181"/>
      <c r="E66" s="181">
        <f>'将来負担比率（分子）の構造'!J$41</f>
        <v>11780</v>
      </c>
      <c r="F66" s="181"/>
      <c r="G66" s="181"/>
      <c r="H66" s="181">
        <f>'将来負担比率（分子）の構造'!K$41</f>
        <v>12257</v>
      </c>
      <c r="I66" s="181"/>
      <c r="J66" s="181"/>
      <c r="K66" s="181">
        <f>'将来負担比率（分子）の構造'!L$41</f>
        <v>13453</v>
      </c>
      <c r="L66" s="181"/>
      <c r="M66" s="181"/>
      <c r="N66" s="181">
        <f>'将来負担比率（分子）の構造'!M$41</f>
        <v>14657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443</v>
      </c>
      <c r="G67" s="181" t="e">
        <f>NA()</f>
        <v>#N/A</v>
      </c>
      <c r="H67" s="181" t="e">
        <f>NA()</f>
        <v>#N/A</v>
      </c>
      <c r="I67" s="181">
        <f>IF(ISNUMBER('将来負担比率（分子）の構造'!K$53), IF('将来負担比率（分子）の構造'!K$53 &lt; 0, 0, '将来負担比率（分子）の構造'!K$53), NA())</f>
        <v>370</v>
      </c>
      <c r="J67" s="181" t="e">
        <f>NA()</f>
        <v>#N/A</v>
      </c>
      <c r="K67" s="181" t="e">
        <f>NA()</f>
        <v>#N/A</v>
      </c>
      <c r="L67" s="181">
        <f>IF(ISNUMBER('将来負担比率（分子）の構造'!L$53), IF('将来負担比率（分子）の構造'!L$53 &lt; 0, 0, '将来負担比率（分子）の構造'!L$53), NA())</f>
        <v>2088</v>
      </c>
      <c r="M67" s="181" t="e">
        <f>NA()</f>
        <v>#N/A</v>
      </c>
      <c r="N67" s="181" t="e">
        <f>NA()</f>
        <v>#N/A</v>
      </c>
      <c r="O67" s="181">
        <f>IF(ISNUMBER('将来負担比率（分子）の構造'!M$53), IF('将来負担比率（分子）の構造'!M$53 &lt; 0, 0, '将来負担比率（分子）の構造'!M$53), NA())</f>
        <v>3431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1365</v>
      </c>
      <c r="C72" s="185">
        <f>基金残高に係る経年分析!G55</f>
        <v>1093</v>
      </c>
      <c r="D72" s="185">
        <f>基金残高に係る経年分析!H55</f>
        <v>1270</v>
      </c>
    </row>
    <row r="73" spans="1:16" x14ac:dyDescent="0.15">
      <c r="A73" s="184" t="s">
        <v>78</v>
      </c>
      <c r="B73" s="185">
        <f>基金残高に係る経年分析!F56</f>
        <v>70</v>
      </c>
      <c r="C73" s="185">
        <f>基金残高に係る経年分析!G56</f>
        <v>66</v>
      </c>
      <c r="D73" s="185">
        <f>基金残高に係る経年分析!H56</f>
        <v>62</v>
      </c>
    </row>
    <row r="74" spans="1:16" x14ac:dyDescent="0.15">
      <c r="A74" s="184" t="s">
        <v>79</v>
      </c>
      <c r="B74" s="185">
        <f>基金残高に係る経年分析!F57</f>
        <v>1788</v>
      </c>
      <c r="C74" s="185">
        <f>基金残高に係る経年分析!G57</f>
        <v>1460</v>
      </c>
      <c r="D74" s="185">
        <f>基金残高に係る経年分析!H57</f>
        <v>1342</v>
      </c>
    </row>
  </sheetData>
  <sheetProtection algorithmName="SHA-512" hashValue="W9kkt63qxMHpxYWjyaoxXF7oRW78k6+kI18Lr5cFzbFCVFE8oi93ehra4jL8xz/xuWHp5g5tglMWK7NfgXV1MA==" saltValue="3ysJSjBHnCtPyAxqcFCj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2022-03-06T23:54:10Z</cp:lastPrinted>
  <dcterms:created xsi:type="dcterms:W3CDTF">2022-02-02T03:37:55Z</dcterms:created>
  <dcterms:modified xsi:type="dcterms:W3CDTF">2022-09-27T12:46:21Z</dcterms:modified>
  <cp:category/>
</cp:coreProperties>
</file>